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18"/>
  </bookViews>
  <sheets>
    <sheet name="BuildingSummary" sheetId="9" r:id="rId1"/>
    <sheet name="ZoneSummary" sheetId="10" r:id="rId2"/>
    <sheet name="LocationSummary" sheetId="8" r:id="rId3"/>
    <sheet name="Miami" sheetId="38" state="veryHidden" r:id="rId4"/>
    <sheet name="Houston" sheetId="37" state="veryHidden" r:id="rId5"/>
    <sheet name="Phoenix" sheetId="36" state="veryHidden" r:id="rId6"/>
    <sheet name="Atlanta" sheetId="35" state="veryHidden" r:id="rId7"/>
    <sheet name="LosAngeles" sheetId="34" state="veryHidden" r:id="rId8"/>
    <sheet name="LasVegas" sheetId="33" state="veryHidden" r:id="rId9"/>
    <sheet name="SanFrancisco" sheetId="32" state="veryHidden" r:id="rId10"/>
    <sheet name="Baltimore" sheetId="31" state="veryHidden" r:id="rId11"/>
    <sheet name="Albuquerque" sheetId="30" state="veryHidden" r:id="rId12"/>
    <sheet name="Seattle" sheetId="29" state="veryHidden" r:id="rId13"/>
    <sheet name="Chicago" sheetId="28" state="veryHidden" r:id="rId14"/>
    <sheet name="Boulder" sheetId="27" state="veryHidden" r:id="rId15"/>
    <sheet name="Minneapolis" sheetId="26" state="veryHidden" r:id="rId16"/>
    <sheet name="Helena" sheetId="25" state="veryHidden" r:id="rId17"/>
    <sheet name="Duluth" sheetId="24" state="veryHidden" r:id="rId18"/>
    <sheet name="Fairbanks" sheetId="23" state="veryHidden" r:id="rId19"/>
    <sheet name="Picture" sheetId="3" r:id="rId20"/>
    <sheet name="Electricity" sheetId="4" r:id="rId21"/>
    <sheet name="Gas" sheetId="5" r:id="rId22"/>
    <sheet name="EUI" sheetId="6" r:id="rId23"/>
    <sheet name="Carbon" sheetId="39" r:id="rId24"/>
    <sheet name="Water" sheetId="40" r:id="rId25"/>
    <sheet name="Schedules" sheetId="11" r:id="rId26"/>
    <sheet name="LghtSch" sheetId="12" r:id="rId27"/>
    <sheet name="EqpSch" sheetId="14" r:id="rId28"/>
    <sheet name="OccSch" sheetId="20" r:id="rId29"/>
    <sheet name="HeatSch" sheetId="21" r:id="rId30"/>
    <sheet name="CoolSch" sheetId="22" r:id="rId31"/>
  </sheets>
  <definedNames>
    <definedName name="mrapt01miami_5" localSheetId="3">Miami!$A$1:$S$303</definedName>
    <definedName name="mrapt02houston_5" localSheetId="4">Houston!$A$1:$S$303</definedName>
    <definedName name="mrapt03phoenix_5" localSheetId="5">Phoenix!$A$1:$S$303</definedName>
    <definedName name="mrapt04atlanta_5" localSheetId="6">Atlanta!$A$1:$S$303</definedName>
    <definedName name="mrapt05losangeles_5" localSheetId="7">LosAngeles!$A$1:$S$303</definedName>
    <definedName name="mrapt06lasvegas_5" localSheetId="8">LasVegas!$A$1:$S$303</definedName>
    <definedName name="mrapt07sanfrancisco_5" localSheetId="9">SanFrancisco!$A$1:$S$303</definedName>
    <definedName name="mrapt08baltimore_5" localSheetId="10">Baltimore!$A$1:$S$303</definedName>
    <definedName name="mrapt09albuquerque_5" localSheetId="11">Albuquerque!$A$1:$S$303</definedName>
    <definedName name="mrapt10seattle_5" localSheetId="12">Seattle!$A$1:$S$303</definedName>
    <definedName name="mrapt11chicago_5" localSheetId="13">Chicago!$A$1:$S$303</definedName>
    <definedName name="mrapt12boulder_5" localSheetId="14">Boulder!$A$1:$S$303</definedName>
    <definedName name="mrapt13minneapolis_5" localSheetId="15">Minneapolis!$A$1:$S$303</definedName>
    <definedName name="mrapt14helena_5" localSheetId="16">Helena!$A$1:$S$303</definedName>
    <definedName name="mrapt15duluth_5" localSheetId="17">Duluth!$A$1:$S$303</definedName>
    <definedName name="mrapt16fairbanks_5" localSheetId="18">Fairbanks!$A$1:$S$303</definedName>
  </definedNames>
  <calcPr calcId="125725"/>
</workbook>
</file>

<file path=xl/calcChain.xml><?xml version="1.0" encoding="utf-8"?>
<calcChain xmlns="http://schemas.openxmlformats.org/spreadsheetml/2006/main">
  <c r="D23" i="8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12"/>
  <c r="E12"/>
  <c r="F12"/>
  <c r="G12"/>
  <c r="H12"/>
  <c r="I12"/>
  <c r="J12"/>
  <c r="K12"/>
  <c r="L12"/>
  <c r="M12"/>
  <c r="N12"/>
  <c r="O12"/>
  <c r="P12"/>
  <c r="Q12"/>
  <c r="R12"/>
  <c r="C12"/>
  <c r="D9"/>
  <c r="E9"/>
  <c r="F9"/>
  <c r="G9"/>
  <c r="H9"/>
  <c r="I9"/>
  <c r="J9"/>
  <c r="K9"/>
  <c r="L9"/>
  <c r="M9"/>
  <c r="N9"/>
  <c r="O9"/>
  <c r="P9"/>
  <c r="Q9"/>
  <c r="R9"/>
  <c r="C9"/>
  <c r="R335"/>
  <c r="Q335"/>
  <c r="P335"/>
  <c r="O335"/>
  <c r="N335"/>
  <c r="M335"/>
  <c r="L335"/>
  <c r="K335"/>
  <c r="J335"/>
  <c r="I335"/>
  <c r="H335"/>
  <c r="G335"/>
  <c r="F335"/>
  <c r="E335"/>
  <c r="D335"/>
  <c r="C335"/>
  <c r="R334"/>
  <c r="Q334"/>
  <c r="P334"/>
  <c r="O334"/>
  <c r="N334"/>
  <c r="M334"/>
  <c r="L334"/>
  <c r="K334"/>
  <c r="J334"/>
  <c r="I334"/>
  <c r="H334"/>
  <c r="G334"/>
  <c r="F334"/>
  <c r="E334"/>
  <c r="D334"/>
  <c r="C334"/>
  <c r="R173"/>
  <c r="Q173"/>
  <c r="P173"/>
  <c r="O173"/>
  <c r="N173"/>
  <c r="M173"/>
  <c r="L173"/>
  <c r="K173"/>
  <c r="J173"/>
  <c r="I173"/>
  <c r="H173"/>
  <c r="G173"/>
  <c r="F173"/>
  <c r="E173"/>
  <c r="D173"/>
  <c r="C173"/>
  <c r="C322"/>
  <c r="D322"/>
  <c r="E322"/>
  <c r="F322"/>
  <c r="G322"/>
  <c r="H322"/>
  <c r="I322"/>
  <c r="J322"/>
  <c r="K322"/>
  <c r="L322"/>
  <c r="M322"/>
  <c r="N322"/>
  <c r="O322"/>
  <c r="P322"/>
  <c r="Q322"/>
  <c r="R322"/>
  <c r="C323"/>
  <c r="D323"/>
  <c r="E323"/>
  <c r="F323"/>
  <c r="G323"/>
  <c r="H323"/>
  <c r="I323"/>
  <c r="J323"/>
  <c r="K323"/>
  <c r="L323"/>
  <c r="M323"/>
  <c r="N323"/>
  <c r="O323"/>
  <c r="P323"/>
  <c r="Q323"/>
  <c r="R323"/>
  <c r="C324"/>
  <c r="D324"/>
  <c r="E324"/>
  <c r="F324"/>
  <c r="G324"/>
  <c r="H324"/>
  <c r="I324"/>
  <c r="J324"/>
  <c r="K324"/>
  <c r="L324"/>
  <c r="M324"/>
  <c r="N324"/>
  <c r="O324"/>
  <c r="P324"/>
  <c r="Q324"/>
  <c r="R324"/>
  <c r="C325"/>
  <c r="D325"/>
  <c r="E325"/>
  <c r="F325"/>
  <c r="G325"/>
  <c r="H325"/>
  <c r="I325"/>
  <c r="J325"/>
  <c r="K325"/>
  <c r="L325"/>
  <c r="M325"/>
  <c r="N325"/>
  <c r="O325"/>
  <c r="P325"/>
  <c r="Q325"/>
  <c r="R325"/>
  <c r="C326"/>
  <c r="D326"/>
  <c r="E326"/>
  <c r="F326"/>
  <c r="G326"/>
  <c r="H326"/>
  <c r="I326"/>
  <c r="J326"/>
  <c r="K326"/>
  <c r="L326"/>
  <c r="M326"/>
  <c r="N326"/>
  <c r="O326"/>
  <c r="P326"/>
  <c r="Q326"/>
  <c r="R326"/>
  <c r="C327"/>
  <c r="D327"/>
  <c r="E327"/>
  <c r="F327"/>
  <c r="G327"/>
  <c r="H327"/>
  <c r="I327"/>
  <c r="J327"/>
  <c r="K327"/>
  <c r="L327"/>
  <c r="M327"/>
  <c r="N327"/>
  <c r="O327"/>
  <c r="P327"/>
  <c r="Q327"/>
  <c r="R327"/>
  <c r="C328"/>
  <c r="D328"/>
  <c r="E328"/>
  <c r="F328"/>
  <c r="G328"/>
  <c r="H328"/>
  <c r="I328"/>
  <c r="J328"/>
  <c r="K328"/>
  <c r="L328"/>
  <c r="M328"/>
  <c r="N328"/>
  <c r="O328"/>
  <c r="P328"/>
  <c r="Q328"/>
  <c r="R328"/>
  <c r="C329"/>
  <c r="D329"/>
  <c r="E329"/>
  <c r="F329"/>
  <c r="G329"/>
  <c r="H329"/>
  <c r="I329"/>
  <c r="J329"/>
  <c r="K329"/>
  <c r="L329"/>
  <c r="M329"/>
  <c r="N329"/>
  <c r="O329"/>
  <c r="P329"/>
  <c r="Q329"/>
  <c r="R329"/>
  <c r="C330"/>
  <c r="D330"/>
  <c r="E330"/>
  <c r="F330"/>
  <c r="G330"/>
  <c r="H330"/>
  <c r="I330"/>
  <c r="J330"/>
  <c r="K330"/>
  <c r="L330"/>
  <c r="M330"/>
  <c r="N330"/>
  <c r="O330"/>
  <c r="P330"/>
  <c r="Q330"/>
  <c r="R330"/>
  <c r="C331"/>
  <c r="D331"/>
  <c r="E331"/>
  <c r="F331"/>
  <c r="G331"/>
  <c r="H331"/>
  <c r="I331"/>
  <c r="J331"/>
  <c r="K331"/>
  <c r="L331"/>
  <c r="M331"/>
  <c r="N331"/>
  <c r="O331"/>
  <c r="P331"/>
  <c r="Q331"/>
  <c r="R331"/>
  <c r="C332"/>
  <c r="D332"/>
  <c r="E332"/>
  <c r="F332"/>
  <c r="G332"/>
  <c r="H332"/>
  <c r="I332"/>
  <c r="J332"/>
  <c r="K332"/>
  <c r="L332"/>
  <c r="M332"/>
  <c r="N332"/>
  <c r="O332"/>
  <c r="P332"/>
  <c r="Q332"/>
  <c r="R332"/>
  <c r="C309"/>
  <c r="D309"/>
  <c r="E309"/>
  <c r="F309"/>
  <c r="G309"/>
  <c r="H309"/>
  <c r="I309"/>
  <c r="J309"/>
  <c r="K309"/>
  <c r="L309"/>
  <c r="M309"/>
  <c r="N309"/>
  <c r="O309"/>
  <c r="P309"/>
  <c r="Q309"/>
  <c r="R309"/>
  <c r="C310"/>
  <c r="D310"/>
  <c r="E310"/>
  <c r="F310"/>
  <c r="G310"/>
  <c r="H310"/>
  <c r="I310"/>
  <c r="J310"/>
  <c r="K310"/>
  <c r="L310"/>
  <c r="M310"/>
  <c r="N310"/>
  <c r="O310"/>
  <c r="P310"/>
  <c r="Q310"/>
  <c r="R310"/>
  <c r="C311"/>
  <c r="D311"/>
  <c r="E311"/>
  <c r="F311"/>
  <c r="G311"/>
  <c r="H311"/>
  <c r="I311"/>
  <c r="J311"/>
  <c r="K311"/>
  <c r="L311"/>
  <c r="M311"/>
  <c r="N311"/>
  <c r="O311"/>
  <c r="P311"/>
  <c r="Q311"/>
  <c r="R311"/>
  <c r="C312"/>
  <c r="D312"/>
  <c r="E312"/>
  <c r="F312"/>
  <c r="G312"/>
  <c r="H312"/>
  <c r="I312"/>
  <c r="J312"/>
  <c r="K312"/>
  <c r="L312"/>
  <c r="M312"/>
  <c r="N312"/>
  <c r="O312"/>
  <c r="P312"/>
  <c r="Q312"/>
  <c r="R312"/>
  <c r="C313"/>
  <c r="D313"/>
  <c r="E313"/>
  <c r="F313"/>
  <c r="G313"/>
  <c r="H313"/>
  <c r="I313"/>
  <c r="J313"/>
  <c r="K313"/>
  <c r="L313"/>
  <c r="M313"/>
  <c r="N313"/>
  <c r="O313"/>
  <c r="P313"/>
  <c r="Q313"/>
  <c r="R313"/>
  <c r="C314"/>
  <c r="D314"/>
  <c r="E314"/>
  <c r="F314"/>
  <c r="G314"/>
  <c r="H314"/>
  <c r="I314"/>
  <c r="J314"/>
  <c r="K314"/>
  <c r="L314"/>
  <c r="M314"/>
  <c r="N314"/>
  <c r="O314"/>
  <c r="P314"/>
  <c r="Q314"/>
  <c r="R314"/>
  <c r="C315"/>
  <c r="D315"/>
  <c r="E315"/>
  <c r="F315"/>
  <c r="G315"/>
  <c r="H315"/>
  <c r="I315"/>
  <c r="J315"/>
  <c r="K315"/>
  <c r="L315"/>
  <c r="M315"/>
  <c r="N315"/>
  <c r="O315"/>
  <c r="P315"/>
  <c r="Q315"/>
  <c r="R315"/>
  <c r="C316"/>
  <c r="D316"/>
  <c r="E316"/>
  <c r="F316"/>
  <c r="G316"/>
  <c r="H316"/>
  <c r="I316"/>
  <c r="J316"/>
  <c r="K316"/>
  <c r="L316"/>
  <c r="M316"/>
  <c r="N316"/>
  <c r="O316"/>
  <c r="P316"/>
  <c r="Q316"/>
  <c r="R316"/>
  <c r="C317"/>
  <c r="D317"/>
  <c r="E317"/>
  <c r="F317"/>
  <c r="G317"/>
  <c r="H317"/>
  <c r="I317"/>
  <c r="J317"/>
  <c r="K317"/>
  <c r="L317"/>
  <c r="M317"/>
  <c r="N317"/>
  <c r="O317"/>
  <c r="P317"/>
  <c r="Q317"/>
  <c r="R317"/>
  <c r="C318"/>
  <c r="D318"/>
  <c r="E318"/>
  <c r="F318"/>
  <c r="G318"/>
  <c r="H318"/>
  <c r="I318"/>
  <c r="J318"/>
  <c r="K318"/>
  <c r="L318"/>
  <c r="M318"/>
  <c r="N318"/>
  <c r="O318"/>
  <c r="P318"/>
  <c r="Q318"/>
  <c r="R318"/>
  <c r="C319"/>
  <c r="D319"/>
  <c r="E319"/>
  <c r="F319"/>
  <c r="G319"/>
  <c r="H319"/>
  <c r="I319"/>
  <c r="J319"/>
  <c r="K319"/>
  <c r="L319"/>
  <c r="M319"/>
  <c r="N319"/>
  <c r="O319"/>
  <c r="P319"/>
  <c r="Q319"/>
  <c r="R319"/>
  <c r="R342"/>
  <c r="Q342"/>
  <c r="P342"/>
  <c r="O342"/>
  <c r="N342"/>
  <c r="M342"/>
  <c r="L342"/>
  <c r="K342"/>
  <c r="J342"/>
  <c r="I342"/>
  <c r="H342"/>
  <c r="G342"/>
  <c r="F342"/>
  <c r="E342"/>
  <c r="D342"/>
  <c r="C342"/>
  <c r="R348"/>
  <c r="Q348"/>
  <c r="P348"/>
  <c r="O348"/>
  <c r="N348"/>
  <c r="M348"/>
  <c r="L348"/>
  <c r="K348"/>
  <c r="J348"/>
  <c r="I348"/>
  <c r="H348"/>
  <c r="G348"/>
  <c r="F348"/>
  <c r="E348"/>
  <c r="D348"/>
  <c r="C348"/>
  <c r="R347"/>
  <c r="Q347"/>
  <c r="P347"/>
  <c r="O347"/>
  <c r="N347"/>
  <c r="M347"/>
  <c r="L347"/>
  <c r="K347"/>
  <c r="J347"/>
  <c r="I347"/>
  <c r="H347"/>
  <c r="G347"/>
  <c r="F347"/>
  <c r="E347"/>
  <c r="D347"/>
  <c r="C347"/>
  <c r="R346"/>
  <c r="Q346"/>
  <c r="P346"/>
  <c r="O346"/>
  <c r="N346"/>
  <c r="M346"/>
  <c r="L346"/>
  <c r="K346"/>
  <c r="J346"/>
  <c r="I346"/>
  <c r="H346"/>
  <c r="G346"/>
  <c r="F346"/>
  <c r="E346"/>
  <c r="D346"/>
  <c r="C346"/>
  <c r="R345"/>
  <c r="Q345"/>
  <c r="P345"/>
  <c r="O345"/>
  <c r="N345"/>
  <c r="M345"/>
  <c r="L345"/>
  <c r="K345"/>
  <c r="J345"/>
  <c r="I345"/>
  <c r="H345"/>
  <c r="G345"/>
  <c r="F345"/>
  <c r="E345"/>
  <c r="D345"/>
  <c r="C345"/>
  <c r="R344"/>
  <c r="Q344"/>
  <c r="P344"/>
  <c r="O344"/>
  <c r="N344"/>
  <c r="M344"/>
  <c r="L344"/>
  <c r="K344"/>
  <c r="J344"/>
  <c r="I344"/>
  <c r="H344"/>
  <c r="G344"/>
  <c r="F344"/>
  <c r="E344"/>
  <c r="D344"/>
  <c r="C344"/>
  <c r="R343"/>
  <c r="Q343"/>
  <c r="P343"/>
  <c r="O343"/>
  <c r="N343"/>
  <c r="M343"/>
  <c r="L343"/>
  <c r="K343"/>
  <c r="J343"/>
  <c r="I343"/>
  <c r="H343"/>
  <c r="G343"/>
  <c r="F343"/>
  <c r="E343"/>
  <c r="D343"/>
  <c r="C343"/>
  <c r="R321"/>
  <c r="Q321"/>
  <c r="P321"/>
  <c r="O321"/>
  <c r="N321"/>
  <c r="M321"/>
  <c r="L321"/>
  <c r="K321"/>
  <c r="J321"/>
  <c r="I321"/>
  <c r="H321"/>
  <c r="G321"/>
  <c r="F321"/>
  <c r="E321"/>
  <c r="D321"/>
  <c r="C321"/>
  <c r="R308"/>
  <c r="Q308"/>
  <c r="P308"/>
  <c r="O308"/>
  <c r="N308"/>
  <c r="M308"/>
  <c r="L308"/>
  <c r="K308"/>
  <c r="J308"/>
  <c r="I308"/>
  <c r="H308"/>
  <c r="G308"/>
  <c r="F308"/>
  <c r="E308"/>
  <c r="D308"/>
  <c r="C308"/>
  <c r="R171"/>
  <c r="Q171"/>
  <c r="P171"/>
  <c r="O171"/>
  <c r="N171"/>
  <c r="M171"/>
  <c r="L171"/>
  <c r="K171"/>
  <c r="J171"/>
  <c r="I171"/>
  <c r="H171"/>
  <c r="G171"/>
  <c r="F171"/>
  <c r="E171"/>
  <c r="D171"/>
  <c r="C171"/>
  <c r="R168"/>
  <c r="Q168"/>
  <c r="P168"/>
  <c r="O168"/>
  <c r="N168"/>
  <c r="M168"/>
  <c r="L168"/>
  <c r="K168"/>
  <c r="J168"/>
  <c r="I168"/>
  <c r="H168"/>
  <c r="G168"/>
  <c r="F168"/>
  <c r="E168"/>
  <c r="D168"/>
  <c r="C168"/>
  <c r="R170"/>
  <c r="Q170"/>
  <c r="P170"/>
  <c r="O170"/>
  <c r="N170"/>
  <c r="M170"/>
  <c r="L170"/>
  <c r="K170"/>
  <c r="J170"/>
  <c r="I170"/>
  <c r="H170"/>
  <c r="G170"/>
  <c r="F170"/>
  <c r="E170"/>
  <c r="D170"/>
  <c r="C170"/>
  <c r="R167"/>
  <c r="Q167"/>
  <c r="P167"/>
  <c r="O167"/>
  <c r="N167"/>
  <c r="M167"/>
  <c r="L167"/>
  <c r="K167"/>
  <c r="J167"/>
  <c r="I167"/>
  <c r="H167"/>
  <c r="G167"/>
  <c r="F167"/>
  <c r="E167"/>
  <c r="D167"/>
  <c r="C167"/>
  <c r="R340"/>
  <c r="R339"/>
  <c r="R338"/>
  <c r="R337"/>
  <c r="R305"/>
  <c r="R304"/>
  <c r="R303"/>
  <c r="R302"/>
  <c r="R301"/>
  <c r="R300"/>
  <c r="R299"/>
  <c r="R298"/>
  <c r="R297"/>
  <c r="R296"/>
  <c r="R295"/>
  <c r="R294"/>
  <c r="R293"/>
  <c r="R292"/>
  <c r="R291"/>
  <c r="R290"/>
  <c r="R288"/>
  <c r="R287"/>
  <c r="R286"/>
  <c r="R285"/>
  <c r="R284"/>
  <c r="R283"/>
  <c r="R282"/>
  <c r="R281"/>
  <c r="R280"/>
  <c r="R279"/>
  <c r="R278"/>
  <c r="R277"/>
  <c r="R276"/>
  <c r="R275"/>
  <c r="R274"/>
  <c r="R272"/>
  <c r="R271"/>
  <c r="R270"/>
  <c r="R269"/>
  <c r="R268"/>
  <c r="R267"/>
  <c r="R266"/>
  <c r="R265"/>
  <c r="R264"/>
  <c r="R263"/>
  <c r="R262"/>
  <c r="R261"/>
  <c r="R260"/>
  <c r="R259"/>
  <c r="R258"/>
  <c r="R256"/>
  <c r="R255"/>
  <c r="R254"/>
  <c r="R253"/>
  <c r="R252"/>
  <c r="R251"/>
  <c r="R250"/>
  <c r="R249"/>
  <c r="R248"/>
  <c r="R247"/>
  <c r="R246"/>
  <c r="R245"/>
  <c r="R244"/>
  <c r="R243"/>
  <c r="R242"/>
  <c r="R239"/>
  <c r="R238"/>
  <c r="R237"/>
  <c r="R236"/>
  <c r="R235"/>
  <c r="R234"/>
  <c r="R233"/>
  <c r="R232"/>
  <c r="R231"/>
  <c r="R230"/>
  <c r="R229"/>
  <c r="R228"/>
  <c r="R227"/>
  <c r="R226"/>
  <c r="R225"/>
  <c r="R224"/>
  <c r="R222"/>
  <c r="R221"/>
  <c r="R220"/>
  <c r="R219"/>
  <c r="R218"/>
  <c r="R217"/>
  <c r="R216"/>
  <c r="R215"/>
  <c r="R214"/>
  <c r="R213"/>
  <c r="R212"/>
  <c r="R211"/>
  <c r="R210"/>
  <c r="R209"/>
  <c r="R208"/>
  <c r="R206"/>
  <c r="R205"/>
  <c r="R204"/>
  <c r="R203"/>
  <c r="R202"/>
  <c r="R201"/>
  <c r="R200"/>
  <c r="R199"/>
  <c r="R198"/>
  <c r="R197"/>
  <c r="R196"/>
  <c r="R195"/>
  <c r="R194"/>
  <c r="R193"/>
  <c r="R192"/>
  <c r="R190"/>
  <c r="R189"/>
  <c r="R188"/>
  <c r="R187"/>
  <c r="R186"/>
  <c r="R185"/>
  <c r="R184"/>
  <c r="R183"/>
  <c r="R182"/>
  <c r="R181"/>
  <c r="R180"/>
  <c r="R179"/>
  <c r="R178"/>
  <c r="R177"/>
  <c r="R176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5"/>
  <c r="R17"/>
  <c r="R16"/>
  <c r="R15"/>
  <c r="R13"/>
  <c r="R10"/>
  <c r="Q340"/>
  <c r="Q339"/>
  <c r="Q338"/>
  <c r="Q337"/>
  <c r="Q305"/>
  <c r="Q304"/>
  <c r="Q303"/>
  <c r="Q302"/>
  <c r="Q301"/>
  <c r="Q300"/>
  <c r="Q299"/>
  <c r="Q298"/>
  <c r="Q297"/>
  <c r="Q296"/>
  <c r="Q295"/>
  <c r="Q294"/>
  <c r="Q293"/>
  <c r="Q292"/>
  <c r="Q291"/>
  <c r="Q290"/>
  <c r="Q288"/>
  <c r="Q287"/>
  <c r="Q286"/>
  <c r="Q285"/>
  <c r="Q284"/>
  <c r="Q283"/>
  <c r="Q282"/>
  <c r="Q281"/>
  <c r="Q280"/>
  <c r="Q279"/>
  <c r="Q278"/>
  <c r="Q277"/>
  <c r="Q276"/>
  <c r="Q275"/>
  <c r="Q274"/>
  <c r="Q272"/>
  <c r="Q271"/>
  <c r="Q270"/>
  <c r="Q269"/>
  <c r="Q268"/>
  <c r="Q267"/>
  <c r="Q266"/>
  <c r="Q265"/>
  <c r="Q264"/>
  <c r="Q263"/>
  <c r="Q262"/>
  <c r="Q261"/>
  <c r="Q260"/>
  <c r="Q259"/>
  <c r="Q258"/>
  <c r="Q256"/>
  <c r="Q255"/>
  <c r="Q254"/>
  <c r="Q253"/>
  <c r="Q252"/>
  <c r="Q251"/>
  <c r="Q250"/>
  <c r="Q249"/>
  <c r="Q248"/>
  <c r="Q247"/>
  <c r="Q246"/>
  <c r="Q245"/>
  <c r="Q244"/>
  <c r="Q243"/>
  <c r="Q242"/>
  <c r="Q239"/>
  <c r="Q238"/>
  <c r="Q237"/>
  <c r="Q236"/>
  <c r="Q235"/>
  <c r="Q234"/>
  <c r="Q233"/>
  <c r="Q232"/>
  <c r="Q231"/>
  <c r="Q230"/>
  <c r="Q229"/>
  <c r="Q228"/>
  <c r="Q227"/>
  <c r="Q226"/>
  <c r="Q225"/>
  <c r="Q224"/>
  <c r="Q222"/>
  <c r="Q221"/>
  <c r="Q220"/>
  <c r="Q219"/>
  <c r="Q218"/>
  <c r="Q217"/>
  <c r="Q216"/>
  <c r="Q215"/>
  <c r="Q214"/>
  <c r="Q213"/>
  <c r="Q212"/>
  <c r="Q211"/>
  <c r="Q210"/>
  <c r="Q209"/>
  <c r="Q208"/>
  <c r="Q206"/>
  <c r="Q205"/>
  <c r="Q204"/>
  <c r="Q203"/>
  <c r="Q202"/>
  <c r="Q201"/>
  <c r="Q200"/>
  <c r="Q199"/>
  <c r="Q198"/>
  <c r="Q197"/>
  <c r="Q196"/>
  <c r="Q195"/>
  <c r="Q194"/>
  <c r="Q193"/>
  <c r="Q192"/>
  <c r="Q190"/>
  <c r="Q189"/>
  <c r="Q188"/>
  <c r="Q187"/>
  <c r="Q186"/>
  <c r="Q185"/>
  <c r="Q184"/>
  <c r="Q183"/>
  <c r="Q182"/>
  <c r="Q181"/>
  <c r="Q180"/>
  <c r="Q179"/>
  <c r="Q178"/>
  <c r="Q177"/>
  <c r="Q176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5"/>
  <c r="Q17"/>
  <c r="Q16"/>
  <c r="Q15"/>
  <c r="Q13"/>
  <c r="Q10"/>
  <c r="P340"/>
  <c r="P339"/>
  <c r="P338"/>
  <c r="P337"/>
  <c r="P305"/>
  <c r="P304"/>
  <c r="P303"/>
  <c r="P302"/>
  <c r="P301"/>
  <c r="P300"/>
  <c r="P299"/>
  <c r="P298"/>
  <c r="P297"/>
  <c r="P296"/>
  <c r="P295"/>
  <c r="P294"/>
  <c r="P293"/>
  <c r="P292"/>
  <c r="P291"/>
  <c r="P290"/>
  <c r="P288"/>
  <c r="P287"/>
  <c r="P286"/>
  <c r="P285"/>
  <c r="P284"/>
  <c r="P283"/>
  <c r="P282"/>
  <c r="P281"/>
  <c r="P280"/>
  <c r="P279"/>
  <c r="P278"/>
  <c r="P277"/>
  <c r="P276"/>
  <c r="P275"/>
  <c r="P274"/>
  <c r="P272"/>
  <c r="P271"/>
  <c r="P270"/>
  <c r="P269"/>
  <c r="P268"/>
  <c r="P267"/>
  <c r="P266"/>
  <c r="P265"/>
  <c r="P264"/>
  <c r="P263"/>
  <c r="P262"/>
  <c r="P261"/>
  <c r="P260"/>
  <c r="P259"/>
  <c r="P258"/>
  <c r="P256"/>
  <c r="P255"/>
  <c r="P254"/>
  <c r="P253"/>
  <c r="P252"/>
  <c r="P251"/>
  <c r="P250"/>
  <c r="P249"/>
  <c r="P248"/>
  <c r="P247"/>
  <c r="P246"/>
  <c r="P245"/>
  <c r="P244"/>
  <c r="P243"/>
  <c r="P242"/>
  <c r="P239"/>
  <c r="P238"/>
  <c r="P237"/>
  <c r="P236"/>
  <c r="P235"/>
  <c r="P234"/>
  <c r="P233"/>
  <c r="P232"/>
  <c r="P231"/>
  <c r="P230"/>
  <c r="P229"/>
  <c r="P228"/>
  <c r="P227"/>
  <c r="P226"/>
  <c r="P225"/>
  <c r="P224"/>
  <c r="P222"/>
  <c r="P221"/>
  <c r="P220"/>
  <c r="P219"/>
  <c r="P218"/>
  <c r="P217"/>
  <c r="P216"/>
  <c r="P215"/>
  <c r="P214"/>
  <c r="P213"/>
  <c r="P212"/>
  <c r="P211"/>
  <c r="P210"/>
  <c r="P209"/>
  <c r="P208"/>
  <c r="P206"/>
  <c r="P205"/>
  <c r="P204"/>
  <c r="P203"/>
  <c r="P202"/>
  <c r="P201"/>
  <c r="P200"/>
  <c r="P199"/>
  <c r="P198"/>
  <c r="P197"/>
  <c r="P196"/>
  <c r="P195"/>
  <c r="P194"/>
  <c r="P193"/>
  <c r="P192"/>
  <c r="P190"/>
  <c r="P189"/>
  <c r="P188"/>
  <c r="P187"/>
  <c r="P186"/>
  <c r="P185"/>
  <c r="P184"/>
  <c r="P183"/>
  <c r="P182"/>
  <c r="P181"/>
  <c r="P180"/>
  <c r="P179"/>
  <c r="P178"/>
  <c r="P177"/>
  <c r="P176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5"/>
  <c r="P17"/>
  <c r="P16"/>
  <c r="P15"/>
  <c r="P13"/>
  <c r="P10"/>
  <c r="O340"/>
  <c r="O339"/>
  <c r="O338"/>
  <c r="O337"/>
  <c r="O305"/>
  <c r="O304"/>
  <c r="O303"/>
  <c r="O302"/>
  <c r="O301"/>
  <c r="O300"/>
  <c r="O299"/>
  <c r="O298"/>
  <c r="O297"/>
  <c r="O296"/>
  <c r="O295"/>
  <c r="O294"/>
  <c r="O293"/>
  <c r="O292"/>
  <c r="O291"/>
  <c r="O290"/>
  <c r="O288"/>
  <c r="O287"/>
  <c r="O286"/>
  <c r="O285"/>
  <c r="O284"/>
  <c r="O283"/>
  <c r="O282"/>
  <c r="O281"/>
  <c r="O280"/>
  <c r="O279"/>
  <c r="O278"/>
  <c r="O277"/>
  <c r="O276"/>
  <c r="O275"/>
  <c r="O274"/>
  <c r="O272"/>
  <c r="O271"/>
  <c r="O270"/>
  <c r="O269"/>
  <c r="O268"/>
  <c r="O267"/>
  <c r="O266"/>
  <c r="O265"/>
  <c r="O264"/>
  <c r="O263"/>
  <c r="O262"/>
  <c r="O261"/>
  <c r="O260"/>
  <c r="O259"/>
  <c r="O258"/>
  <c r="O256"/>
  <c r="O255"/>
  <c r="O254"/>
  <c r="O253"/>
  <c r="O252"/>
  <c r="O251"/>
  <c r="O250"/>
  <c r="O249"/>
  <c r="O248"/>
  <c r="O247"/>
  <c r="O246"/>
  <c r="O245"/>
  <c r="O244"/>
  <c r="O243"/>
  <c r="O242"/>
  <c r="O239"/>
  <c r="O238"/>
  <c r="O237"/>
  <c r="O236"/>
  <c r="O235"/>
  <c r="O234"/>
  <c r="O233"/>
  <c r="O232"/>
  <c r="O231"/>
  <c r="O230"/>
  <c r="O229"/>
  <c r="O228"/>
  <c r="O227"/>
  <c r="O226"/>
  <c r="O225"/>
  <c r="O224"/>
  <c r="O222"/>
  <c r="O221"/>
  <c r="O220"/>
  <c r="O219"/>
  <c r="O218"/>
  <c r="O217"/>
  <c r="O216"/>
  <c r="O215"/>
  <c r="O214"/>
  <c r="O213"/>
  <c r="O212"/>
  <c r="O211"/>
  <c r="O210"/>
  <c r="O209"/>
  <c r="O208"/>
  <c r="O206"/>
  <c r="O205"/>
  <c r="O204"/>
  <c r="O203"/>
  <c r="O202"/>
  <c r="O201"/>
  <c r="O200"/>
  <c r="O199"/>
  <c r="O198"/>
  <c r="O197"/>
  <c r="O196"/>
  <c r="O195"/>
  <c r="O194"/>
  <c r="O193"/>
  <c r="O192"/>
  <c r="O190"/>
  <c r="O189"/>
  <c r="O188"/>
  <c r="O187"/>
  <c r="O186"/>
  <c r="O185"/>
  <c r="O184"/>
  <c r="O183"/>
  <c r="O182"/>
  <c r="O181"/>
  <c r="O180"/>
  <c r="O179"/>
  <c r="O178"/>
  <c r="O177"/>
  <c r="O176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5"/>
  <c r="O17"/>
  <c r="O16"/>
  <c r="O15"/>
  <c r="O13"/>
  <c r="O10"/>
  <c r="N340"/>
  <c r="N339"/>
  <c r="N338"/>
  <c r="N337"/>
  <c r="N305"/>
  <c r="N304"/>
  <c r="N303"/>
  <c r="N302"/>
  <c r="N301"/>
  <c r="N300"/>
  <c r="N299"/>
  <c r="N298"/>
  <c r="N297"/>
  <c r="N296"/>
  <c r="N295"/>
  <c r="N294"/>
  <c r="N293"/>
  <c r="N292"/>
  <c r="N291"/>
  <c r="N290"/>
  <c r="N288"/>
  <c r="N287"/>
  <c r="N286"/>
  <c r="N285"/>
  <c r="N284"/>
  <c r="N283"/>
  <c r="N282"/>
  <c r="N281"/>
  <c r="N280"/>
  <c r="N279"/>
  <c r="N278"/>
  <c r="N277"/>
  <c r="N276"/>
  <c r="N275"/>
  <c r="N274"/>
  <c r="N272"/>
  <c r="N271"/>
  <c r="N270"/>
  <c r="N269"/>
  <c r="N268"/>
  <c r="N267"/>
  <c r="N266"/>
  <c r="N265"/>
  <c r="N264"/>
  <c r="N263"/>
  <c r="N262"/>
  <c r="N261"/>
  <c r="N260"/>
  <c r="N259"/>
  <c r="N258"/>
  <c r="N256"/>
  <c r="N255"/>
  <c r="N254"/>
  <c r="N253"/>
  <c r="N252"/>
  <c r="N251"/>
  <c r="N250"/>
  <c r="N249"/>
  <c r="N248"/>
  <c r="N247"/>
  <c r="N246"/>
  <c r="N245"/>
  <c r="N244"/>
  <c r="N243"/>
  <c r="N242"/>
  <c r="N239"/>
  <c r="N238"/>
  <c r="N237"/>
  <c r="N236"/>
  <c r="N235"/>
  <c r="N234"/>
  <c r="N233"/>
  <c r="N232"/>
  <c r="N231"/>
  <c r="N230"/>
  <c r="N229"/>
  <c r="N228"/>
  <c r="N227"/>
  <c r="N226"/>
  <c r="N225"/>
  <c r="N224"/>
  <c r="N222"/>
  <c r="N221"/>
  <c r="N220"/>
  <c r="N219"/>
  <c r="N218"/>
  <c r="N217"/>
  <c r="N216"/>
  <c r="N215"/>
  <c r="N214"/>
  <c r="N213"/>
  <c r="N212"/>
  <c r="N211"/>
  <c r="N210"/>
  <c r="N209"/>
  <c r="N208"/>
  <c r="N206"/>
  <c r="N205"/>
  <c r="N204"/>
  <c r="N203"/>
  <c r="N202"/>
  <c r="N201"/>
  <c r="N200"/>
  <c r="N199"/>
  <c r="N198"/>
  <c r="N197"/>
  <c r="N196"/>
  <c r="N195"/>
  <c r="N194"/>
  <c r="N193"/>
  <c r="N192"/>
  <c r="N190"/>
  <c r="N189"/>
  <c r="N188"/>
  <c r="N187"/>
  <c r="N186"/>
  <c r="N185"/>
  <c r="N184"/>
  <c r="N183"/>
  <c r="N182"/>
  <c r="N181"/>
  <c r="N180"/>
  <c r="N179"/>
  <c r="N178"/>
  <c r="N177"/>
  <c r="N176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5"/>
  <c r="N17"/>
  <c r="N16"/>
  <c r="N15"/>
  <c r="N13"/>
  <c r="N10"/>
  <c r="M340"/>
  <c r="M339"/>
  <c r="M338"/>
  <c r="M337"/>
  <c r="M305"/>
  <c r="M304"/>
  <c r="M303"/>
  <c r="M302"/>
  <c r="M301"/>
  <c r="M300"/>
  <c r="M299"/>
  <c r="M298"/>
  <c r="M297"/>
  <c r="M296"/>
  <c r="M295"/>
  <c r="M294"/>
  <c r="M293"/>
  <c r="M292"/>
  <c r="M291"/>
  <c r="M290"/>
  <c r="M288"/>
  <c r="M287"/>
  <c r="M286"/>
  <c r="M285"/>
  <c r="M284"/>
  <c r="M283"/>
  <c r="M282"/>
  <c r="M281"/>
  <c r="M280"/>
  <c r="M279"/>
  <c r="M278"/>
  <c r="M277"/>
  <c r="M276"/>
  <c r="M275"/>
  <c r="M274"/>
  <c r="M272"/>
  <c r="M271"/>
  <c r="M270"/>
  <c r="M269"/>
  <c r="M268"/>
  <c r="M267"/>
  <c r="M266"/>
  <c r="M265"/>
  <c r="M264"/>
  <c r="M263"/>
  <c r="M262"/>
  <c r="M261"/>
  <c r="M260"/>
  <c r="M259"/>
  <c r="M258"/>
  <c r="M256"/>
  <c r="M255"/>
  <c r="M254"/>
  <c r="M253"/>
  <c r="M252"/>
  <c r="M251"/>
  <c r="M250"/>
  <c r="M249"/>
  <c r="M248"/>
  <c r="M247"/>
  <c r="M246"/>
  <c r="M245"/>
  <c r="M244"/>
  <c r="M243"/>
  <c r="M242"/>
  <c r="M239"/>
  <c r="M238"/>
  <c r="M237"/>
  <c r="M236"/>
  <c r="M235"/>
  <c r="M234"/>
  <c r="M233"/>
  <c r="M232"/>
  <c r="M231"/>
  <c r="M230"/>
  <c r="M229"/>
  <c r="M228"/>
  <c r="M227"/>
  <c r="M226"/>
  <c r="M225"/>
  <c r="M224"/>
  <c r="M222"/>
  <c r="M221"/>
  <c r="M220"/>
  <c r="M219"/>
  <c r="M218"/>
  <c r="M217"/>
  <c r="M216"/>
  <c r="M215"/>
  <c r="M214"/>
  <c r="M213"/>
  <c r="M212"/>
  <c r="M211"/>
  <c r="M210"/>
  <c r="M209"/>
  <c r="M208"/>
  <c r="M206"/>
  <c r="M205"/>
  <c r="M204"/>
  <c r="M203"/>
  <c r="M202"/>
  <c r="M201"/>
  <c r="M200"/>
  <c r="M199"/>
  <c r="M198"/>
  <c r="M197"/>
  <c r="M196"/>
  <c r="M195"/>
  <c r="M194"/>
  <c r="M193"/>
  <c r="M192"/>
  <c r="M190"/>
  <c r="M189"/>
  <c r="M188"/>
  <c r="M187"/>
  <c r="M186"/>
  <c r="M185"/>
  <c r="M184"/>
  <c r="M183"/>
  <c r="M182"/>
  <c r="M181"/>
  <c r="M180"/>
  <c r="M179"/>
  <c r="M178"/>
  <c r="M177"/>
  <c r="M176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5"/>
  <c r="M17"/>
  <c r="M16"/>
  <c r="M15"/>
  <c r="M13"/>
  <c r="M10"/>
  <c r="L340"/>
  <c r="L339"/>
  <c r="L338"/>
  <c r="L337"/>
  <c r="L305"/>
  <c r="L304"/>
  <c r="L303"/>
  <c r="L302"/>
  <c r="L301"/>
  <c r="L300"/>
  <c r="L299"/>
  <c r="L298"/>
  <c r="L297"/>
  <c r="L296"/>
  <c r="L295"/>
  <c r="L294"/>
  <c r="L293"/>
  <c r="L292"/>
  <c r="L291"/>
  <c r="L290"/>
  <c r="L288"/>
  <c r="L287"/>
  <c r="L286"/>
  <c r="L285"/>
  <c r="L284"/>
  <c r="L283"/>
  <c r="L282"/>
  <c r="L281"/>
  <c r="L280"/>
  <c r="L279"/>
  <c r="L278"/>
  <c r="L277"/>
  <c r="L276"/>
  <c r="L275"/>
  <c r="L274"/>
  <c r="L272"/>
  <c r="L271"/>
  <c r="L270"/>
  <c r="L269"/>
  <c r="L268"/>
  <c r="L267"/>
  <c r="L266"/>
  <c r="L265"/>
  <c r="L264"/>
  <c r="L263"/>
  <c r="L262"/>
  <c r="L261"/>
  <c r="L260"/>
  <c r="L259"/>
  <c r="L258"/>
  <c r="L256"/>
  <c r="L255"/>
  <c r="L254"/>
  <c r="L253"/>
  <c r="L252"/>
  <c r="L251"/>
  <c r="L250"/>
  <c r="L249"/>
  <c r="L248"/>
  <c r="L247"/>
  <c r="L246"/>
  <c r="L245"/>
  <c r="L244"/>
  <c r="L243"/>
  <c r="L242"/>
  <c r="L239"/>
  <c r="L238"/>
  <c r="L237"/>
  <c r="L236"/>
  <c r="L235"/>
  <c r="L234"/>
  <c r="L233"/>
  <c r="L232"/>
  <c r="L231"/>
  <c r="L230"/>
  <c r="L229"/>
  <c r="L228"/>
  <c r="L227"/>
  <c r="L226"/>
  <c r="L225"/>
  <c r="L224"/>
  <c r="L222"/>
  <c r="L221"/>
  <c r="L220"/>
  <c r="L219"/>
  <c r="L218"/>
  <c r="L217"/>
  <c r="L216"/>
  <c r="L215"/>
  <c r="L214"/>
  <c r="L213"/>
  <c r="L212"/>
  <c r="L211"/>
  <c r="L210"/>
  <c r="L209"/>
  <c r="L208"/>
  <c r="L206"/>
  <c r="L205"/>
  <c r="L204"/>
  <c r="L203"/>
  <c r="L202"/>
  <c r="L201"/>
  <c r="L200"/>
  <c r="L199"/>
  <c r="L198"/>
  <c r="L197"/>
  <c r="L196"/>
  <c r="L195"/>
  <c r="L194"/>
  <c r="L193"/>
  <c r="L192"/>
  <c r="L190"/>
  <c r="L189"/>
  <c r="L188"/>
  <c r="L187"/>
  <c r="L186"/>
  <c r="L185"/>
  <c r="L184"/>
  <c r="L183"/>
  <c r="L182"/>
  <c r="L181"/>
  <c r="L180"/>
  <c r="L179"/>
  <c r="L178"/>
  <c r="L177"/>
  <c r="L176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5"/>
  <c r="L17"/>
  <c r="L16"/>
  <c r="L15"/>
  <c r="L13"/>
  <c r="L10"/>
  <c r="K340"/>
  <c r="K339"/>
  <c r="K338"/>
  <c r="K337"/>
  <c r="K305"/>
  <c r="K304"/>
  <c r="K303"/>
  <c r="K302"/>
  <c r="K301"/>
  <c r="K300"/>
  <c r="K299"/>
  <c r="K298"/>
  <c r="K297"/>
  <c r="K296"/>
  <c r="K295"/>
  <c r="K294"/>
  <c r="K293"/>
  <c r="K292"/>
  <c r="K291"/>
  <c r="K290"/>
  <c r="K288"/>
  <c r="K287"/>
  <c r="K286"/>
  <c r="K285"/>
  <c r="K284"/>
  <c r="K283"/>
  <c r="K282"/>
  <c r="K281"/>
  <c r="K280"/>
  <c r="K279"/>
  <c r="K278"/>
  <c r="K277"/>
  <c r="K276"/>
  <c r="K275"/>
  <c r="K274"/>
  <c r="K272"/>
  <c r="K271"/>
  <c r="K270"/>
  <c r="K269"/>
  <c r="K268"/>
  <c r="K267"/>
  <c r="K266"/>
  <c r="K265"/>
  <c r="K264"/>
  <c r="K263"/>
  <c r="K262"/>
  <c r="K261"/>
  <c r="K260"/>
  <c r="K259"/>
  <c r="K258"/>
  <c r="K256"/>
  <c r="K255"/>
  <c r="K254"/>
  <c r="K253"/>
  <c r="K252"/>
  <c r="K251"/>
  <c r="K250"/>
  <c r="K249"/>
  <c r="K248"/>
  <c r="K247"/>
  <c r="K246"/>
  <c r="K245"/>
  <c r="K244"/>
  <c r="K243"/>
  <c r="K242"/>
  <c r="K239"/>
  <c r="K238"/>
  <c r="K237"/>
  <c r="K236"/>
  <c r="K235"/>
  <c r="K234"/>
  <c r="K233"/>
  <c r="K232"/>
  <c r="K231"/>
  <c r="K230"/>
  <c r="K229"/>
  <c r="K228"/>
  <c r="K227"/>
  <c r="K226"/>
  <c r="K225"/>
  <c r="K224"/>
  <c r="K222"/>
  <c r="K221"/>
  <c r="K220"/>
  <c r="K219"/>
  <c r="K218"/>
  <c r="K217"/>
  <c r="K216"/>
  <c r="K215"/>
  <c r="K214"/>
  <c r="K213"/>
  <c r="K212"/>
  <c r="K211"/>
  <c r="K210"/>
  <c r="K209"/>
  <c r="K208"/>
  <c r="K206"/>
  <c r="K205"/>
  <c r="K204"/>
  <c r="K203"/>
  <c r="K202"/>
  <c r="K201"/>
  <c r="K200"/>
  <c r="K199"/>
  <c r="K198"/>
  <c r="K197"/>
  <c r="K196"/>
  <c r="K195"/>
  <c r="K194"/>
  <c r="K193"/>
  <c r="K192"/>
  <c r="K190"/>
  <c r="K189"/>
  <c r="K188"/>
  <c r="K187"/>
  <c r="K186"/>
  <c r="K185"/>
  <c r="K184"/>
  <c r="K183"/>
  <c r="K182"/>
  <c r="K181"/>
  <c r="K180"/>
  <c r="K179"/>
  <c r="K178"/>
  <c r="K177"/>
  <c r="K176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17"/>
  <c r="K16"/>
  <c r="K15"/>
  <c r="K13"/>
  <c r="K10"/>
  <c r="J340"/>
  <c r="J339"/>
  <c r="J338"/>
  <c r="J337"/>
  <c r="J305"/>
  <c r="J304"/>
  <c r="J303"/>
  <c r="J302"/>
  <c r="J301"/>
  <c r="J300"/>
  <c r="J299"/>
  <c r="J298"/>
  <c r="J297"/>
  <c r="J296"/>
  <c r="J295"/>
  <c r="J294"/>
  <c r="J293"/>
  <c r="J292"/>
  <c r="J291"/>
  <c r="J290"/>
  <c r="J288"/>
  <c r="J287"/>
  <c r="J286"/>
  <c r="J285"/>
  <c r="J284"/>
  <c r="J283"/>
  <c r="J282"/>
  <c r="J281"/>
  <c r="J280"/>
  <c r="J279"/>
  <c r="J278"/>
  <c r="J277"/>
  <c r="J276"/>
  <c r="J275"/>
  <c r="J274"/>
  <c r="J272"/>
  <c r="J271"/>
  <c r="J270"/>
  <c r="J269"/>
  <c r="J268"/>
  <c r="J267"/>
  <c r="J266"/>
  <c r="J265"/>
  <c r="J264"/>
  <c r="J263"/>
  <c r="J262"/>
  <c r="J261"/>
  <c r="J260"/>
  <c r="J259"/>
  <c r="J258"/>
  <c r="J256"/>
  <c r="J255"/>
  <c r="J254"/>
  <c r="J253"/>
  <c r="J252"/>
  <c r="J251"/>
  <c r="J250"/>
  <c r="J249"/>
  <c r="J248"/>
  <c r="J247"/>
  <c r="J246"/>
  <c r="J245"/>
  <c r="J244"/>
  <c r="J243"/>
  <c r="J242"/>
  <c r="J239"/>
  <c r="J238"/>
  <c r="J237"/>
  <c r="J236"/>
  <c r="J235"/>
  <c r="J234"/>
  <c r="J233"/>
  <c r="J232"/>
  <c r="J231"/>
  <c r="J230"/>
  <c r="J229"/>
  <c r="J228"/>
  <c r="J227"/>
  <c r="J226"/>
  <c r="J225"/>
  <c r="J224"/>
  <c r="J222"/>
  <c r="J221"/>
  <c r="J220"/>
  <c r="J219"/>
  <c r="J218"/>
  <c r="J217"/>
  <c r="J216"/>
  <c r="J215"/>
  <c r="J214"/>
  <c r="J213"/>
  <c r="J212"/>
  <c r="J211"/>
  <c r="J210"/>
  <c r="J209"/>
  <c r="J208"/>
  <c r="J206"/>
  <c r="J205"/>
  <c r="J204"/>
  <c r="J203"/>
  <c r="J202"/>
  <c r="J201"/>
  <c r="J200"/>
  <c r="J199"/>
  <c r="J198"/>
  <c r="J197"/>
  <c r="J196"/>
  <c r="J195"/>
  <c r="J194"/>
  <c r="J193"/>
  <c r="J192"/>
  <c r="J190"/>
  <c r="J189"/>
  <c r="J188"/>
  <c r="J187"/>
  <c r="J186"/>
  <c r="J185"/>
  <c r="J184"/>
  <c r="J183"/>
  <c r="J182"/>
  <c r="J181"/>
  <c r="J180"/>
  <c r="J179"/>
  <c r="J178"/>
  <c r="J177"/>
  <c r="J176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5"/>
  <c r="J17"/>
  <c r="J16"/>
  <c r="J15"/>
  <c r="J13"/>
  <c r="J10"/>
  <c r="I340"/>
  <c r="I339"/>
  <c r="I338"/>
  <c r="I337"/>
  <c r="I305"/>
  <c r="I304"/>
  <c r="I303"/>
  <c r="I302"/>
  <c r="I301"/>
  <c r="I300"/>
  <c r="I299"/>
  <c r="I298"/>
  <c r="I297"/>
  <c r="I296"/>
  <c r="I295"/>
  <c r="I294"/>
  <c r="I293"/>
  <c r="I292"/>
  <c r="I291"/>
  <c r="I290"/>
  <c r="I288"/>
  <c r="I287"/>
  <c r="I286"/>
  <c r="I285"/>
  <c r="I284"/>
  <c r="I283"/>
  <c r="I282"/>
  <c r="I281"/>
  <c r="I280"/>
  <c r="I279"/>
  <c r="I278"/>
  <c r="I277"/>
  <c r="I276"/>
  <c r="I275"/>
  <c r="I274"/>
  <c r="I272"/>
  <c r="I271"/>
  <c r="I270"/>
  <c r="I269"/>
  <c r="I268"/>
  <c r="I267"/>
  <c r="I266"/>
  <c r="I265"/>
  <c r="I264"/>
  <c r="I263"/>
  <c r="I262"/>
  <c r="I261"/>
  <c r="I260"/>
  <c r="I259"/>
  <c r="I258"/>
  <c r="I256"/>
  <c r="I255"/>
  <c r="I254"/>
  <c r="I253"/>
  <c r="I252"/>
  <c r="I251"/>
  <c r="I250"/>
  <c r="I249"/>
  <c r="I248"/>
  <c r="I247"/>
  <c r="I246"/>
  <c r="I245"/>
  <c r="I244"/>
  <c r="I243"/>
  <c r="I242"/>
  <c r="I239"/>
  <c r="I238"/>
  <c r="I237"/>
  <c r="I236"/>
  <c r="I235"/>
  <c r="I234"/>
  <c r="I233"/>
  <c r="I232"/>
  <c r="I231"/>
  <c r="I230"/>
  <c r="I229"/>
  <c r="I228"/>
  <c r="I227"/>
  <c r="I226"/>
  <c r="I225"/>
  <c r="I224"/>
  <c r="I222"/>
  <c r="I221"/>
  <c r="I220"/>
  <c r="I219"/>
  <c r="I218"/>
  <c r="I217"/>
  <c r="I216"/>
  <c r="I215"/>
  <c r="I214"/>
  <c r="I213"/>
  <c r="I212"/>
  <c r="I211"/>
  <c r="I210"/>
  <c r="I209"/>
  <c r="I208"/>
  <c r="I206"/>
  <c r="I205"/>
  <c r="I204"/>
  <c r="I203"/>
  <c r="I202"/>
  <c r="I201"/>
  <c r="I200"/>
  <c r="I199"/>
  <c r="I198"/>
  <c r="I197"/>
  <c r="I196"/>
  <c r="I195"/>
  <c r="I194"/>
  <c r="I193"/>
  <c r="I192"/>
  <c r="I190"/>
  <c r="I189"/>
  <c r="I188"/>
  <c r="I187"/>
  <c r="I186"/>
  <c r="I185"/>
  <c r="I184"/>
  <c r="I183"/>
  <c r="I182"/>
  <c r="I181"/>
  <c r="I180"/>
  <c r="I179"/>
  <c r="I178"/>
  <c r="I177"/>
  <c r="I176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5"/>
  <c r="I17"/>
  <c r="I16"/>
  <c r="I15"/>
  <c r="I13"/>
  <c r="I10"/>
  <c r="H340"/>
  <c r="H339"/>
  <c r="H338"/>
  <c r="H337"/>
  <c r="H305"/>
  <c r="H304"/>
  <c r="H303"/>
  <c r="H302"/>
  <c r="H301"/>
  <c r="H300"/>
  <c r="H299"/>
  <c r="H298"/>
  <c r="H297"/>
  <c r="H296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2"/>
  <c r="H271"/>
  <c r="H270"/>
  <c r="H269"/>
  <c r="H268"/>
  <c r="H267"/>
  <c r="H266"/>
  <c r="H265"/>
  <c r="H264"/>
  <c r="H263"/>
  <c r="H262"/>
  <c r="H261"/>
  <c r="H260"/>
  <c r="H259"/>
  <c r="H258"/>
  <c r="H256"/>
  <c r="H255"/>
  <c r="H254"/>
  <c r="H253"/>
  <c r="H252"/>
  <c r="H251"/>
  <c r="H250"/>
  <c r="H249"/>
  <c r="H248"/>
  <c r="H247"/>
  <c r="H246"/>
  <c r="H245"/>
  <c r="H244"/>
  <c r="H243"/>
  <c r="H242"/>
  <c r="H239"/>
  <c r="H238"/>
  <c r="H237"/>
  <c r="H236"/>
  <c r="H235"/>
  <c r="H234"/>
  <c r="H233"/>
  <c r="H232"/>
  <c r="H231"/>
  <c r="H230"/>
  <c r="H229"/>
  <c r="H228"/>
  <c r="H227"/>
  <c r="H226"/>
  <c r="H225"/>
  <c r="H224"/>
  <c r="H222"/>
  <c r="H221"/>
  <c r="H220"/>
  <c r="H219"/>
  <c r="H218"/>
  <c r="H217"/>
  <c r="H216"/>
  <c r="H215"/>
  <c r="H214"/>
  <c r="H213"/>
  <c r="H212"/>
  <c r="H211"/>
  <c r="H210"/>
  <c r="H209"/>
  <c r="H208"/>
  <c r="H206"/>
  <c r="H205"/>
  <c r="H204"/>
  <c r="H203"/>
  <c r="H202"/>
  <c r="H201"/>
  <c r="H200"/>
  <c r="H199"/>
  <c r="H198"/>
  <c r="H197"/>
  <c r="H196"/>
  <c r="H195"/>
  <c r="H194"/>
  <c r="H193"/>
  <c r="H192"/>
  <c r="H190"/>
  <c r="H189"/>
  <c r="H188"/>
  <c r="H187"/>
  <c r="H186"/>
  <c r="H185"/>
  <c r="H184"/>
  <c r="H183"/>
  <c r="H182"/>
  <c r="H181"/>
  <c r="H180"/>
  <c r="H179"/>
  <c r="H178"/>
  <c r="H177"/>
  <c r="H176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5"/>
  <c r="H17"/>
  <c r="H16"/>
  <c r="H15"/>
  <c r="H13"/>
  <c r="H10"/>
  <c r="G340"/>
  <c r="G339"/>
  <c r="G338"/>
  <c r="G337"/>
  <c r="G305"/>
  <c r="G304"/>
  <c r="G303"/>
  <c r="G302"/>
  <c r="G301"/>
  <c r="G300"/>
  <c r="G299"/>
  <c r="G298"/>
  <c r="G297"/>
  <c r="G296"/>
  <c r="G295"/>
  <c r="G294"/>
  <c r="G293"/>
  <c r="G292"/>
  <c r="G291"/>
  <c r="G290"/>
  <c r="G288"/>
  <c r="G287"/>
  <c r="G286"/>
  <c r="G285"/>
  <c r="G284"/>
  <c r="G283"/>
  <c r="G282"/>
  <c r="G281"/>
  <c r="G280"/>
  <c r="G279"/>
  <c r="G278"/>
  <c r="G277"/>
  <c r="G276"/>
  <c r="G275"/>
  <c r="G274"/>
  <c r="G272"/>
  <c r="G271"/>
  <c r="G270"/>
  <c r="G269"/>
  <c r="G268"/>
  <c r="G267"/>
  <c r="G266"/>
  <c r="G265"/>
  <c r="G264"/>
  <c r="G263"/>
  <c r="G262"/>
  <c r="G261"/>
  <c r="G260"/>
  <c r="G259"/>
  <c r="G258"/>
  <c r="G256"/>
  <c r="G255"/>
  <c r="G254"/>
  <c r="G253"/>
  <c r="G252"/>
  <c r="G251"/>
  <c r="G250"/>
  <c r="G249"/>
  <c r="G248"/>
  <c r="G247"/>
  <c r="G246"/>
  <c r="G245"/>
  <c r="G244"/>
  <c r="G243"/>
  <c r="G242"/>
  <c r="G239"/>
  <c r="G238"/>
  <c r="G237"/>
  <c r="G236"/>
  <c r="G235"/>
  <c r="G234"/>
  <c r="G233"/>
  <c r="G232"/>
  <c r="G231"/>
  <c r="G230"/>
  <c r="G229"/>
  <c r="G228"/>
  <c r="G227"/>
  <c r="G226"/>
  <c r="G225"/>
  <c r="G224"/>
  <c r="G222"/>
  <c r="G221"/>
  <c r="G220"/>
  <c r="G219"/>
  <c r="G218"/>
  <c r="G217"/>
  <c r="G216"/>
  <c r="G215"/>
  <c r="G214"/>
  <c r="G213"/>
  <c r="G212"/>
  <c r="G211"/>
  <c r="G210"/>
  <c r="G209"/>
  <c r="G208"/>
  <c r="G206"/>
  <c r="G205"/>
  <c r="G204"/>
  <c r="G203"/>
  <c r="G202"/>
  <c r="G201"/>
  <c r="G200"/>
  <c r="G199"/>
  <c r="G198"/>
  <c r="G197"/>
  <c r="G196"/>
  <c r="G195"/>
  <c r="G194"/>
  <c r="G193"/>
  <c r="G192"/>
  <c r="G190"/>
  <c r="G189"/>
  <c r="G188"/>
  <c r="G187"/>
  <c r="G186"/>
  <c r="G185"/>
  <c r="G184"/>
  <c r="G183"/>
  <c r="G182"/>
  <c r="G181"/>
  <c r="G180"/>
  <c r="G179"/>
  <c r="G178"/>
  <c r="G177"/>
  <c r="G176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5"/>
  <c r="G17"/>
  <c r="G16"/>
  <c r="G15"/>
  <c r="G13"/>
  <c r="G10"/>
  <c r="F340"/>
  <c r="F339"/>
  <c r="F338"/>
  <c r="F337"/>
  <c r="F305"/>
  <c r="F304"/>
  <c r="F303"/>
  <c r="F302"/>
  <c r="F301"/>
  <c r="F300"/>
  <c r="F299"/>
  <c r="F298"/>
  <c r="F297"/>
  <c r="F296"/>
  <c r="F295"/>
  <c r="F294"/>
  <c r="F293"/>
  <c r="F292"/>
  <c r="F291"/>
  <c r="F290"/>
  <c r="F288"/>
  <c r="F287"/>
  <c r="F286"/>
  <c r="F285"/>
  <c r="F284"/>
  <c r="F283"/>
  <c r="F282"/>
  <c r="F281"/>
  <c r="F280"/>
  <c r="F279"/>
  <c r="F278"/>
  <c r="F277"/>
  <c r="F276"/>
  <c r="F275"/>
  <c r="F274"/>
  <c r="F272"/>
  <c r="F271"/>
  <c r="F270"/>
  <c r="F269"/>
  <c r="F268"/>
  <c r="F267"/>
  <c r="F266"/>
  <c r="F265"/>
  <c r="F264"/>
  <c r="F263"/>
  <c r="F262"/>
  <c r="F261"/>
  <c r="F260"/>
  <c r="F259"/>
  <c r="F258"/>
  <c r="F256"/>
  <c r="F255"/>
  <c r="F254"/>
  <c r="F253"/>
  <c r="F252"/>
  <c r="F251"/>
  <c r="F250"/>
  <c r="F249"/>
  <c r="F248"/>
  <c r="F247"/>
  <c r="F246"/>
  <c r="F245"/>
  <c r="F244"/>
  <c r="F243"/>
  <c r="F242"/>
  <c r="F239"/>
  <c r="F238"/>
  <c r="F237"/>
  <c r="F236"/>
  <c r="F235"/>
  <c r="F234"/>
  <c r="F233"/>
  <c r="F232"/>
  <c r="F231"/>
  <c r="F230"/>
  <c r="F229"/>
  <c r="F228"/>
  <c r="F227"/>
  <c r="F226"/>
  <c r="F225"/>
  <c r="F224"/>
  <c r="F222"/>
  <c r="F221"/>
  <c r="F220"/>
  <c r="F219"/>
  <c r="F218"/>
  <c r="F217"/>
  <c r="F216"/>
  <c r="F215"/>
  <c r="F214"/>
  <c r="F213"/>
  <c r="F212"/>
  <c r="F211"/>
  <c r="F210"/>
  <c r="F209"/>
  <c r="F208"/>
  <c r="F206"/>
  <c r="F205"/>
  <c r="F204"/>
  <c r="F203"/>
  <c r="F202"/>
  <c r="F201"/>
  <c r="F200"/>
  <c r="F199"/>
  <c r="F198"/>
  <c r="F197"/>
  <c r="F196"/>
  <c r="F195"/>
  <c r="F194"/>
  <c r="F193"/>
  <c r="F192"/>
  <c r="F190"/>
  <c r="F189"/>
  <c r="F188"/>
  <c r="F187"/>
  <c r="F186"/>
  <c r="F185"/>
  <c r="F184"/>
  <c r="F183"/>
  <c r="F182"/>
  <c r="F181"/>
  <c r="F180"/>
  <c r="F179"/>
  <c r="F178"/>
  <c r="F177"/>
  <c r="F176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5"/>
  <c r="F17"/>
  <c r="F16"/>
  <c r="F15"/>
  <c r="F13"/>
  <c r="F10"/>
  <c r="E340"/>
  <c r="E339"/>
  <c r="E338"/>
  <c r="E337"/>
  <c r="E305"/>
  <c r="E304"/>
  <c r="E303"/>
  <c r="E302"/>
  <c r="E301"/>
  <c r="E300"/>
  <c r="E299"/>
  <c r="E298"/>
  <c r="E297"/>
  <c r="E296"/>
  <c r="E295"/>
  <c r="E294"/>
  <c r="E293"/>
  <c r="E292"/>
  <c r="E291"/>
  <c r="E290"/>
  <c r="E288"/>
  <c r="E287"/>
  <c r="E286"/>
  <c r="E285"/>
  <c r="E284"/>
  <c r="E283"/>
  <c r="E282"/>
  <c r="E281"/>
  <c r="E280"/>
  <c r="E279"/>
  <c r="E278"/>
  <c r="E277"/>
  <c r="E276"/>
  <c r="E275"/>
  <c r="E274"/>
  <c r="E272"/>
  <c r="E271"/>
  <c r="E270"/>
  <c r="E269"/>
  <c r="E268"/>
  <c r="E267"/>
  <c r="E266"/>
  <c r="E265"/>
  <c r="E264"/>
  <c r="E263"/>
  <c r="E262"/>
  <c r="E261"/>
  <c r="E260"/>
  <c r="E259"/>
  <c r="E258"/>
  <c r="E256"/>
  <c r="E255"/>
  <c r="E254"/>
  <c r="E253"/>
  <c r="E252"/>
  <c r="E251"/>
  <c r="E250"/>
  <c r="E249"/>
  <c r="E248"/>
  <c r="E247"/>
  <c r="E246"/>
  <c r="E245"/>
  <c r="E244"/>
  <c r="E243"/>
  <c r="E242"/>
  <c r="E239"/>
  <c r="E238"/>
  <c r="E237"/>
  <c r="E236"/>
  <c r="E235"/>
  <c r="E234"/>
  <c r="E233"/>
  <c r="E232"/>
  <c r="E231"/>
  <c r="E230"/>
  <c r="E229"/>
  <c r="E228"/>
  <c r="E227"/>
  <c r="E226"/>
  <c r="E225"/>
  <c r="E224"/>
  <c r="E222"/>
  <c r="E221"/>
  <c r="E220"/>
  <c r="E219"/>
  <c r="E218"/>
  <c r="E217"/>
  <c r="E216"/>
  <c r="E215"/>
  <c r="E214"/>
  <c r="E213"/>
  <c r="E212"/>
  <c r="E211"/>
  <c r="E210"/>
  <c r="E209"/>
  <c r="E208"/>
  <c r="E206"/>
  <c r="E205"/>
  <c r="E204"/>
  <c r="E203"/>
  <c r="E202"/>
  <c r="E201"/>
  <c r="E200"/>
  <c r="E199"/>
  <c r="E198"/>
  <c r="E197"/>
  <c r="E196"/>
  <c r="E195"/>
  <c r="E194"/>
  <c r="E193"/>
  <c r="E192"/>
  <c r="E190"/>
  <c r="E189"/>
  <c r="E188"/>
  <c r="E187"/>
  <c r="E186"/>
  <c r="E185"/>
  <c r="E184"/>
  <c r="E183"/>
  <c r="E182"/>
  <c r="E181"/>
  <c r="E180"/>
  <c r="E179"/>
  <c r="E178"/>
  <c r="E177"/>
  <c r="E176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5"/>
  <c r="E17"/>
  <c r="E16"/>
  <c r="E15"/>
  <c r="E13"/>
  <c r="E10"/>
  <c r="D340"/>
  <c r="D339"/>
  <c r="D338"/>
  <c r="D337"/>
  <c r="D305"/>
  <c r="D304"/>
  <c r="D303"/>
  <c r="D302"/>
  <c r="D301"/>
  <c r="D300"/>
  <c r="D299"/>
  <c r="D298"/>
  <c r="D297"/>
  <c r="D296"/>
  <c r="D295"/>
  <c r="D294"/>
  <c r="D293"/>
  <c r="D292"/>
  <c r="D291"/>
  <c r="D290"/>
  <c r="D288"/>
  <c r="D287"/>
  <c r="D286"/>
  <c r="D285"/>
  <c r="D284"/>
  <c r="D283"/>
  <c r="D282"/>
  <c r="D281"/>
  <c r="D280"/>
  <c r="D279"/>
  <c r="D278"/>
  <c r="D277"/>
  <c r="D276"/>
  <c r="D275"/>
  <c r="D274"/>
  <c r="D272"/>
  <c r="D271"/>
  <c r="D270"/>
  <c r="D269"/>
  <c r="D268"/>
  <c r="D267"/>
  <c r="D266"/>
  <c r="D265"/>
  <c r="D264"/>
  <c r="D263"/>
  <c r="D262"/>
  <c r="D261"/>
  <c r="D260"/>
  <c r="D259"/>
  <c r="D258"/>
  <c r="D256"/>
  <c r="D255"/>
  <c r="D254"/>
  <c r="D253"/>
  <c r="D252"/>
  <c r="D251"/>
  <c r="D250"/>
  <c r="D249"/>
  <c r="D248"/>
  <c r="D247"/>
  <c r="D246"/>
  <c r="D245"/>
  <c r="D244"/>
  <c r="D243"/>
  <c r="D242"/>
  <c r="D239"/>
  <c r="D238"/>
  <c r="D237"/>
  <c r="D236"/>
  <c r="D235"/>
  <c r="D234"/>
  <c r="D233"/>
  <c r="D232"/>
  <c r="D231"/>
  <c r="D230"/>
  <c r="D229"/>
  <c r="D228"/>
  <c r="D227"/>
  <c r="D226"/>
  <c r="D225"/>
  <c r="D224"/>
  <c r="D222"/>
  <c r="D221"/>
  <c r="D220"/>
  <c r="D219"/>
  <c r="D218"/>
  <c r="D217"/>
  <c r="D216"/>
  <c r="D215"/>
  <c r="D214"/>
  <c r="D213"/>
  <c r="D212"/>
  <c r="D211"/>
  <c r="D210"/>
  <c r="D209"/>
  <c r="D208"/>
  <c r="D206"/>
  <c r="D205"/>
  <c r="D204"/>
  <c r="D203"/>
  <c r="D202"/>
  <c r="D201"/>
  <c r="D200"/>
  <c r="D199"/>
  <c r="D198"/>
  <c r="D197"/>
  <c r="D196"/>
  <c r="D195"/>
  <c r="D194"/>
  <c r="D193"/>
  <c r="D192"/>
  <c r="D190"/>
  <c r="D189"/>
  <c r="D188"/>
  <c r="D187"/>
  <c r="D186"/>
  <c r="D185"/>
  <c r="D184"/>
  <c r="D183"/>
  <c r="D182"/>
  <c r="D181"/>
  <c r="D180"/>
  <c r="D179"/>
  <c r="D178"/>
  <c r="D177"/>
  <c r="D176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5"/>
  <c r="D17"/>
  <c r="D16"/>
  <c r="D15"/>
  <c r="D13"/>
  <c r="D10"/>
  <c r="C340"/>
  <c r="C339"/>
  <c r="C338"/>
  <c r="C337"/>
  <c r="C305"/>
  <c r="C304"/>
  <c r="C303"/>
  <c r="C302"/>
  <c r="C301"/>
  <c r="C300"/>
  <c r="C299"/>
  <c r="C298"/>
  <c r="C297"/>
  <c r="C296"/>
  <c r="C295"/>
  <c r="C294"/>
  <c r="C293"/>
  <c r="C292"/>
  <c r="C291"/>
  <c r="C290"/>
  <c r="C288"/>
  <c r="C287"/>
  <c r="C286"/>
  <c r="C285"/>
  <c r="C284"/>
  <c r="C283"/>
  <c r="C282"/>
  <c r="C281"/>
  <c r="C280"/>
  <c r="C279"/>
  <c r="C278"/>
  <c r="C277"/>
  <c r="C276"/>
  <c r="C275"/>
  <c r="C274"/>
  <c r="C272"/>
  <c r="C271"/>
  <c r="C270"/>
  <c r="C269"/>
  <c r="C268"/>
  <c r="C267"/>
  <c r="C266"/>
  <c r="C265"/>
  <c r="C264"/>
  <c r="C263"/>
  <c r="C262"/>
  <c r="C261"/>
  <c r="C260"/>
  <c r="C259"/>
  <c r="C258"/>
  <c r="C256"/>
  <c r="C255"/>
  <c r="C254"/>
  <c r="C253"/>
  <c r="C252"/>
  <c r="C251"/>
  <c r="C250"/>
  <c r="C249"/>
  <c r="C248"/>
  <c r="C247"/>
  <c r="C246"/>
  <c r="C245"/>
  <c r="C244"/>
  <c r="C243"/>
  <c r="C242"/>
  <c r="C239"/>
  <c r="C238"/>
  <c r="C237"/>
  <c r="C236"/>
  <c r="C235"/>
  <c r="C234"/>
  <c r="C233"/>
  <c r="C232"/>
  <c r="C231"/>
  <c r="C230"/>
  <c r="C229"/>
  <c r="C228"/>
  <c r="C227"/>
  <c r="C226"/>
  <c r="C225"/>
  <c r="C224"/>
  <c r="C222"/>
  <c r="C221"/>
  <c r="C220"/>
  <c r="C219"/>
  <c r="C218"/>
  <c r="C217"/>
  <c r="C216"/>
  <c r="C215"/>
  <c r="C214"/>
  <c r="C213"/>
  <c r="C212"/>
  <c r="C211"/>
  <c r="C210"/>
  <c r="C209"/>
  <c r="C208"/>
  <c r="C206"/>
  <c r="C205"/>
  <c r="C204"/>
  <c r="C203"/>
  <c r="C202"/>
  <c r="C201"/>
  <c r="C200"/>
  <c r="C199"/>
  <c r="C198"/>
  <c r="C197"/>
  <c r="C196"/>
  <c r="C195"/>
  <c r="C194"/>
  <c r="C193"/>
  <c r="C192"/>
  <c r="C190"/>
  <c r="C189"/>
  <c r="C188"/>
  <c r="C187"/>
  <c r="C186"/>
  <c r="C185"/>
  <c r="C184"/>
  <c r="C183"/>
  <c r="C182"/>
  <c r="C181"/>
  <c r="C180"/>
  <c r="C179"/>
  <c r="C178"/>
  <c r="C177"/>
  <c r="C176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3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08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83"/>
  <c r="B78"/>
  <c r="B79"/>
  <c r="B80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54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29"/>
  <c r="C17"/>
  <c r="C16"/>
  <c r="C15"/>
  <c r="C25"/>
  <c r="C13"/>
  <c r="C10"/>
  <c r="J30" i="10"/>
  <c r="H30"/>
  <c r="G30"/>
  <c r="E30"/>
  <c r="D30"/>
  <c r="C41" i="9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MRApt/nrel/pre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2" name="Connection1" type="4" refreshedVersion="3" background="1" saveData="1">
    <webPr sourceData="1" parsePre="1" consecutive="1" xl2000="1" url="file:///C:/Projects/Benchmarks/branches/v1.2_4.0/MRApt/nrel/pre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3" name="Connection10" type="4" refreshedVersion="3" background="1" saveData="1">
    <webPr sourceData="1" parsePre="1" consecutive="1" xl2000="1" url="file:///C:/Projects/Benchmarks/branches/v1.2_4.0/MRApt/nrel/pre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4" name="Connection11" type="4" refreshedVersion="3" background="1" saveData="1">
    <webPr sourceData="1" parsePre="1" consecutive="1" xl2000="1" url="file:///C:/Projects/Benchmarks/branches/v1.2_4.0/MRApt/nrel/pre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5" name="Connection12" type="4" refreshedVersion="3" background="1" saveData="1">
    <webPr sourceData="1" parsePre="1" consecutive="1" xl2000="1" url="file:///C:/Projects/Benchmarks/branches/v1.2_4.0/MRApt/nrel/pre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6" name="Connection13" type="4" refreshedVersion="3" background="1" saveData="1">
    <webPr sourceData="1" parsePre="1" consecutive="1" xl2000="1" url="file:///C:/Projects/Benchmarks/branches/v1.2_4.0/MRApt/nrel/pre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7" name="Connection14" type="4" refreshedVersion="3" background="1" saveData="1">
    <webPr sourceData="1" parsePre="1" consecutive="1" xl2000="1" url="file:///C:/Projects/Benchmarks/branches/v1.2_4.0/MRApt/nrel/pre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8" name="Connection15" type="4" refreshedVersion="3" background="1" saveData="1">
    <webPr sourceData="1" parsePre="1" consecutive="1" xl2000="1" url="file:///C:/Projects/Benchmarks/branches/v1.2_4.0/MRApt/nrel/pre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9" name="Connection2" type="4" refreshedVersion="3" background="1" saveData="1">
    <webPr sourceData="1" parsePre="1" consecutive="1" xl2000="1" url="file:///C:/Projects/Benchmarks/branches/v1.2_4.0/MRApt/nrel/pre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10" name="Connection3" type="4" refreshedVersion="3" background="1" saveData="1">
    <webPr sourceData="1" parsePre="1" consecutive="1" xl2000="1" url="file:///C:/Projects/Benchmarks/branches/v1.2_4.0/MRApt/nrel/pre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11" name="Connection4" type="4" refreshedVersion="3" background="1" saveData="1">
    <webPr sourceData="1" parsePre="1" consecutive="1" xl2000="1" url="file:///C:/Projects/Benchmarks/branches/v1.2_4.0/MRApt/nrel/pre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12" name="Connection5" type="4" refreshedVersion="3" background="1" saveData="1">
    <webPr sourceData="1" parsePre="1" consecutive="1" xl2000="1" url="file:///C:/Projects/Benchmarks/branches/v1.2_4.0/MRApt/nrel/pre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13" name="Connection6" type="4" refreshedVersion="3" background="1" saveData="1">
    <webPr sourceData="1" parsePre="1" consecutive="1" xl2000="1" url="file:///C:/Projects/Benchmarks/branches/v1.2_4.0/MRApt/nrel/pre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14" name="Connection7" type="4" refreshedVersion="3" background="1" saveData="1">
    <webPr sourceData="1" parsePre="1" consecutive="1" xl2000="1" url="file:///C:/Projects/Benchmarks/branches/v1.2_4.0/MRApt/nrel/pre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15" name="Connection8" type="4" refreshedVersion="3" background="1" saveData="1">
    <webPr sourceData="1" parsePre="1" consecutive="1" xl2000="1" url="file:///C:/Projects/Benchmarks/branches/v1.2_4.0/MRApt/nrel/pre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  <connection id="16" name="Connection9" type="4" refreshedVersion="3" background="1" saveData="1">
    <webPr sourceData="1" parsePre="1" consecutive="1" xl2000="1" url="file:///C:/Projects/Benchmarks/branches/v1.2_4.0/MRApt/nrel/pre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8"/>
        <x v="178"/>
        <x v="319"/>
      </tables>
    </webPr>
  </connection>
</connections>
</file>

<file path=xl/sharedStrings.xml><?xml version="1.0" encoding="utf-8"?>
<sst xmlns="http://schemas.openxmlformats.org/spreadsheetml/2006/main" count="13851" uniqueCount="993">
  <si>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</si>
  <si>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</si>
  <si>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</si>
  <si>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</si>
  <si>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</si>
  <si>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</si>
  <si>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</si>
  <si>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</si>
  <si>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</si>
  <si>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</si>
  <si>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</si>
  <si>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</si>
  <si>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</si>
  <si>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</si>
  <si>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</si>
  <si>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</si>
  <si>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</si>
  <si>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</si>
  <si>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</si>
  <si>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</si>
  <si>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</si>
  <si>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</si>
  <si>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</si>
  <si>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</si>
  <si>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</si>
  <si>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</si>
  <si>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</si>
  <si>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</si>
  <si>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</si>
  <si>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</si>
  <si>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</si>
  <si>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</si>
  <si>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</si>
  <si>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</si>
  <si>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</si>
  <si>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</si>
  <si>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</si>
  <si>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</si>
  <si>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</si>
  <si>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</si>
  <si>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</si>
  <si>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</si>
  <si>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</si>
  <si>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</si>
  <si>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</si>
  <si>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HVAC Control</t>
  </si>
  <si>
    <t>Economizer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</si>
  <si>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</si>
  <si>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</si>
  <si>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</si>
  <si>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</si>
  <si>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</si>
  <si>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</si>
  <si>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</si>
  <si>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</si>
  <si>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</si>
  <si>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</si>
  <si>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</si>
  <si>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</si>
  <si>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</si>
  <si>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</si>
  <si>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</si>
  <si>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</si>
  <si>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</si>
  <si>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</si>
  <si>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</si>
  <si>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</si>
  <si>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</si>
  <si>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</si>
  <si>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</si>
  <si>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</si>
  <si>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</si>
  <si>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</si>
  <si>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</si>
  <si>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</si>
  <si>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</si>
  <si>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</si>
  <si>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</si>
  <si>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</si>
  <si>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</si>
  <si>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</si>
  <si>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</si>
  <si>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</si>
  <si>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</si>
  <si>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</si>
  <si>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</si>
  <si>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</si>
  <si>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</si>
  <si>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</si>
  <si>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</si>
  <si>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</si>
  <si>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Type</t>
  </si>
  <si>
    <t>Through</t>
  </si>
  <si>
    <t>Day of Week</t>
  </si>
  <si>
    <t>Fraction</t>
  </si>
  <si>
    <t>Through 12/31</t>
  </si>
  <si>
    <t>All</t>
  </si>
  <si>
    <t>Temperature</t>
  </si>
  <si>
    <t>SHWSys1-Loop-Temp-Schedule</t>
  </si>
  <si>
    <t>ALWAYS_ON</t>
  </si>
  <si>
    <t>On/Off</t>
  </si>
  <si>
    <t>Midrise Apartment</t>
  </si>
  <si>
    <t>Multifamily residential</t>
  </si>
  <si>
    <t>8 apartments with central corridor on each floor, office on first floor, 2x mulitplier on middle floor</t>
  </si>
  <si>
    <t>DOE Commercial Building Benchmark - Midrise Apartment</t>
  </si>
  <si>
    <t>APT_LIGHT_SCH</t>
  </si>
  <si>
    <t>OFF_LIGHT_SCH</t>
  </si>
  <si>
    <t>COR_LIGHT_SCH</t>
  </si>
  <si>
    <t>APT_OCC_SCH</t>
  </si>
  <si>
    <t>OFF_OCC_SCH</t>
  </si>
  <si>
    <t>APT_EQP_SCH</t>
  </si>
  <si>
    <t>OFF_EQP_SCH</t>
  </si>
  <si>
    <t>APT_HTGSETP_SCH</t>
  </si>
  <si>
    <t>APT_CLGSETP_SCH</t>
  </si>
  <si>
    <t>OFF_HTGSETP_SCH</t>
  </si>
  <si>
    <t>OFF_CLGSETP_SCH</t>
  </si>
  <si>
    <t>APT_DHW_SCH</t>
  </si>
  <si>
    <t>G SW Apartment Water Equipment Latent fract sched</t>
  </si>
  <si>
    <t>G SW Apartment Water Equipment Sensible fract sched</t>
  </si>
  <si>
    <t>G SW Apartment Water Equipment Temp Sched</t>
  </si>
  <si>
    <t>G SW Apartment Water Equipment Hot Supply Temp Sched</t>
  </si>
  <si>
    <t>G NW Apartment Water Equipment Latent fract sched</t>
  </si>
  <si>
    <t>G NW Apartment Water Equipment Sensible fract sched</t>
  </si>
  <si>
    <t>G NW Apartment Water Equipment Temp Sched</t>
  </si>
  <si>
    <t>G NW Apartment Water Equipment Hot Supply Temp Sched</t>
  </si>
  <si>
    <t>G NE Apartment Water Equipment Latent fract sched</t>
  </si>
  <si>
    <t>G NE Apartment Water Equipment Sensible fract sched</t>
  </si>
  <si>
    <t>G NE Apartment Water Equipment Temp Sched</t>
  </si>
  <si>
    <t>G NE Apartment Water Equipment Hot Supply Temp Sched</t>
  </si>
  <si>
    <t>G N1 Apartment Water Equipment Latent fract sched</t>
  </si>
  <si>
    <t>G N1 Apartment Water Equipment Sensible fract sched</t>
  </si>
  <si>
    <t>G N1 Apartment Water Equipment Temp Sched</t>
  </si>
  <si>
    <t>G N1 Apartment Water Equipment Hot Supply Temp Sched</t>
  </si>
  <si>
    <t>G N2 Apartment Water Equipment Latent fract sched</t>
  </si>
  <si>
    <t>G N2 Apartment Water Equipment Sensible fract sched</t>
  </si>
  <si>
    <t>G N2 Apartment Water Equipment Temp Sched</t>
  </si>
  <si>
    <t>G N2 Apartment Water Equipment Hot Supply Temp Sched</t>
  </si>
  <si>
    <t>G S1 Apartment Water Equipment Latent fract sched</t>
  </si>
  <si>
    <t>G S1 Apartment Water Equipment Sensible fract sched</t>
  </si>
  <si>
    <t>G S1 Apartment Water Equipment Temp Sched</t>
  </si>
  <si>
    <t>G S1 Apartment Water Equipment Hot Supply Temp Sched</t>
  </si>
  <si>
    <t>G S2 Apartment Water Equipment Latent fract sched</t>
  </si>
  <si>
    <t>G S2 Apartment Water Equipment Sensible fract sched</t>
  </si>
  <si>
    <t>G S2 Apartment Water Equipment Temp Sched</t>
  </si>
  <si>
    <t>G S2 Apartment Water Equipment Hot Supply Temp Sched</t>
  </si>
  <si>
    <t>M SW Apartment Water Equipment Latent fract sched</t>
  </si>
  <si>
    <t>M SW Apartment Water Equipment Sensible fract sched</t>
  </si>
  <si>
    <t>M SW Apartment Water Equipment Temp Sched</t>
  </si>
  <si>
    <t>M SW Apartment Water Equipment Hot Supply Temp Sched</t>
  </si>
  <si>
    <t>M NW Apartment Water Equipment Latent fract sched</t>
  </si>
  <si>
    <t>M NW Apartment Water Equipment Sensible fract sched</t>
  </si>
  <si>
    <t>M NW Apartment Water Equipment Temp Sched</t>
  </si>
  <si>
    <t>M NW Apartment Water Equipment Hot Supply Temp Sched</t>
  </si>
  <si>
    <t>M SE Apartment Water Equipment Latent fract sched</t>
  </si>
  <si>
    <t>M SE Apartment Water Equipment Sensible fract sched</t>
  </si>
  <si>
    <t>M SE Apartment Water Equipment Temp Sched</t>
  </si>
  <si>
    <t>M SE Apartment Water Equipment Hot Supply Temp Sched</t>
  </si>
  <si>
    <t>M NE Apartment Water Equipment Latent fract sched</t>
  </si>
  <si>
    <t>M NE Apartment Water Equipment Sensible fract sched</t>
  </si>
  <si>
    <t>M NE Apartment Water Equipment Temp Sched</t>
  </si>
  <si>
    <t>M NE Apartment Water Equipment Hot Supply Temp Sched</t>
  </si>
  <si>
    <t>M N1 Apartment Water Equipment Latent fract sched</t>
  </si>
  <si>
    <t>M N1 Apartment Water Equipment Sensible fract sched</t>
  </si>
  <si>
    <t>M N1 Apartment Water Equipment Temp Sched</t>
  </si>
  <si>
    <t>M N1 Apartment Water Equipment Hot Supply Temp Sched</t>
  </si>
  <si>
    <t>M N2 Apartment Water Equipment Latent fract sched</t>
  </si>
  <si>
    <t>M N2 Apartment Water Equipment Sensible fract sched</t>
  </si>
  <si>
    <t>M N2 Apartment Water Equipment Temp Sched</t>
  </si>
  <si>
    <t>M N2 Apartment Water Equipment Hot Supply Temp Sched</t>
  </si>
  <si>
    <t>M S1 Apartment Water Equipment Latent fract sched</t>
  </si>
  <si>
    <t>M S1 Apartment Water Equipment Sensible fract sched</t>
  </si>
  <si>
    <t>M S1 Apartment Water Equipment Temp Sched</t>
  </si>
  <si>
    <t>M S1 Apartment Water Equipment Hot Supply Temp Sched</t>
  </si>
  <si>
    <t>M S2 Apartment Water Equipment Latent fract sched</t>
  </si>
  <si>
    <t>M S2 Apartment Water Equipment Sensible fract sched</t>
  </si>
  <si>
    <t>M S2 Apartment Water Equipment Temp Sched</t>
  </si>
  <si>
    <t>M S2 Apartment Water Equipment Hot Supply Temp Sched</t>
  </si>
  <si>
    <t>T SW Apartment Water Equipment Latent fract sched</t>
  </si>
  <si>
    <t>T SW Apartment Water Equipment Sensible fract sched</t>
  </si>
  <si>
    <t>T SW Apartment Water Equipment Temp Sched</t>
  </si>
  <si>
    <t>T SW Apartment Water Equipment Hot Supply Temp Sched</t>
  </si>
  <si>
    <t>T NW Apartment Water Equipment Latent fract sched</t>
  </si>
  <si>
    <t>T NW Apartment Water Equipment Sensible fract sched</t>
  </si>
  <si>
    <t>T NW Apartment Water Equipment Temp Sched</t>
  </si>
  <si>
    <t>T NW Apartment Water Equipment Hot Supply Temp Sched</t>
  </si>
  <si>
    <t>T SE Apartment Water Equipment Latent fract sched</t>
  </si>
  <si>
    <t>T SE Apartment Water Equipment Sensible fract sched</t>
  </si>
  <si>
    <t>T SE Apartment Water Equipment Temp Sched</t>
  </si>
  <si>
    <t>T SE Apartment Water Equipment Hot Supply Temp Sched</t>
  </si>
  <si>
    <t>T NE Apartment Water Equipment Latent fract sched</t>
  </si>
  <si>
    <t>T NE Apartment Water Equipment Sensible fract sched</t>
  </si>
  <si>
    <t>T NE Apartment Water Equipment Temp Sched</t>
  </si>
  <si>
    <t>T NE Apartment Water Equipment Hot Supply Temp Sched</t>
  </si>
  <si>
    <t>T N1 Apartment Water Equipment Latent fract sched</t>
  </si>
  <si>
    <t>T N1 Apartment Water Equipment Sensible fract sched</t>
  </si>
  <si>
    <t>T N1 Apartment Water Equipment Temp Sched</t>
  </si>
  <si>
    <t>T N1 Apartment Water Equipment Hot Supply Temp Sched</t>
  </si>
  <si>
    <t>T N2 Apartment Water Equipment Latent fract sched</t>
  </si>
  <si>
    <t>T N2 Apartment Water Equipment Sensible fract sched</t>
  </si>
  <si>
    <t>T N2 Apartment Water Equipment Temp Sched</t>
  </si>
  <si>
    <t>T N2 Apartment Water Equipment Hot Supply Temp Sched</t>
  </si>
  <si>
    <t>T S1 Apartment Water Equipment Latent fract sched</t>
  </si>
  <si>
    <t>T S1 Apartment Water Equipment Sensible fract sched</t>
  </si>
  <si>
    <t>T S1 Apartment Water Equipment Temp Sched</t>
  </si>
  <si>
    <t>T S1 Apartment Water Equipment Hot Supply Temp Sched</t>
  </si>
  <si>
    <t>T S2 Apartment Water Equipment Latent fract sched</t>
  </si>
  <si>
    <t>T S2 Apartment Water Equipment Sensible fract sched</t>
  </si>
  <si>
    <t>T S2 Apartment Water Equipment Temp Sched</t>
  </si>
  <si>
    <t>T S2 Apartment Water Equipment Hot Supply Temp Sched</t>
  </si>
  <si>
    <t>PNNL-16770: Analysis of Energy Saving Impacts of ASHRAE 90.1-2004 for the State of New York</t>
  </si>
  <si>
    <t>Steel frame
0.4 in. Stucco+5/8 in. gypboard + wall Insulation+5/8 in. Gypboard</t>
  </si>
  <si>
    <t>Built-up Roof: Roof membrane+Roof insulation+metal decking</t>
  </si>
  <si>
    <t>Split system DX</t>
  </si>
  <si>
    <t>CAV</t>
  </si>
  <si>
    <t>90.1 Mechanical Subcommittee</t>
  </si>
  <si>
    <t>[5] PNNL-16770: Analysis of Energy Saving Impacts of ASHRAE 90.1-2004 for the State of New York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</si>
  <si>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</si>
  <si>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</si>
  <si>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</si>
  <si>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</si>
  <si>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</si>
  <si>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</si>
  <si>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</si>
  <si>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SHADING_SCH</t>
  </si>
  <si>
    <t>PlantOnSched</t>
  </si>
  <si>
    <t>FAN_SCH</t>
  </si>
  <si>
    <t>CoolingCoilAvailSched</t>
  </si>
  <si>
    <t>Humidity Setpoint Schedule</t>
  </si>
  <si>
    <t>Humidity</t>
  </si>
  <si>
    <t>Dual Zone Control Type Sched</t>
  </si>
  <si>
    <t>Control Type</t>
  </si>
  <si>
    <t>Seasonal-Reset-Supply-Air-Temp-Sch</t>
  </si>
  <si>
    <t>CW-Loop-Temp-Schedule</t>
  </si>
  <si>
    <t>HW-Loop-Temp-Schedule</t>
  </si>
  <si>
    <t>Heating-Supply-Air-Temp-Sch</t>
  </si>
  <si>
    <t>WD, SummerDesign</t>
  </si>
  <si>
    <t>HVACOperationSchd</t>
  </si>
  <si>
    <t>WD</t>
  </si>
  <si>
    <t>MinOA_Sched</t>
  </si>
  <si>
    <t>MinOA_MotorizedDamper_Sched</t>
  </si>
  <si>
    <t>ACTIVITY_SCH</t>
  </si>
  <si>
    <t>Sat, WinterDesign</t>
  </si>
  <si>
    <t>Sun, Hol, Other</t>
  </si>
  <si>
    <t>BLDG_ELEVATORS</t>
  </si>
  <si>
    <t>Through 3/31</t>
  </si>
  <si>
    <t>Through 9/30</t>
  </si>
  <si>
    <t xml:space="preserve">G SW APARTMENT </t>
  </si>
  <si>
    <t xml:space="preserve">G NW APARTMENT </t>
  </si>
  <si>
    <t xml:space="preserve">OFFICE </t>
  </si>
  <si>
    <t xml:space="preserve">G NE APARTMENT </t>
  </si>
  <si>
    <t xml:space="preserve">G N1 APARTMENT </t>
  </si>
  <si>
    <t xml:space="preserve">G N2 APARTMENT </t>
  </si>
  <si>
    <t xml:space="preserve">G S1 APARTMENT </t>
  </si>
  <si>
    <t xml:space="preserve">G S2 APARTMENT </t>
  </si>
  <si>
    <t xml:space="preserve">M SW APARTMENT </t>
  </si>
  <si>
    <t xml:space="preserve">M NW APARTMENT </t>
  </si>
  <si>
    <t xml:space="preserve">M SE APARTMENT </t>
  </si>
  <si>
    <t xml:space="preserve">M NE APARTMENT </t>
  </si>
  <si>
    <t xml:space="preserve">M N1 APARTMENT </t>
  </si>
  <si>
    <t xml:space="preserve">M N2 APARTMENT </t>
  </si>
  <si>
    <t xml:space="preserve">M S1 APARTMENT </t>
  </si>
  <si>
    <t xml:space="preserve">M S2 APARTMENT </t>
  </si>
  <si>
    <t xml:space="preserve">T SW APARTMENT </t>
  </si>
  <si>
    <t xml:space="preserve">T NW APARTMENT </t>
  </si>
  <si>
    <t xml:space="preserve">T SE APARTMENT </t>
  </si>
  <si>
    <t xml:space="preserve">T NE APARTMENT </t>
  </si>
  <si>
    <t xml:space="preserve">T N1 APARTMENT </t>
  </si>
  <si>
    <t xml:space="preserve">T N2 APARTMENT </t>
  </si>
  <si>
    <t xml:space="preserve">T S1 APARTMENT </t>
  </si>
  <si>
    <t xml:space="preserve">T S2 APARTMENT </t>
  </si>
  <si>
    <t xml:space="preserve">T CORRIDOR </t>
  </si>
  <si>
    <t xml:space="preserve">G CORRIDOR </t>
  </si>
  <si>
    <t xml:space="preserve">M CORRIDOR </t>
  </si>
  <si>
    <t>Hours Per Day</t>
  </si>
  <si>
    <t>Hours Per Week</t>
  </si>
  <si>
    <t>Hours Per Year</t>
  </si>
  <si>
    <t>Base_OccGuestRoom_HtgSP_Sch</t>
  </si>
  <si>
    <t>Base_OccGuestRoom_ClgSP_Sch</t>
  </si>
  <si>
    <t>VacGuestRoom_HtgSP_Sch</t>
  </si>
  <si>
    <t>VacGuestRoom_ClgSP_Sch</t>
  </si>
  <si>
    <t>CommonArea_HtgSP_Sch</t>
  </si>
  <si>
    <t>CommonArea_ClgSP_Sch</t>
  </si>
  <si>
    <t>Off During Unoccupied Period</t>
  </si>
  <si>
    <t>Laundry_Flr_1 Water Equipment Latent fract sched</t>
  </si>
  <si>
    <t>Laundry_Flr_1 Water Equipment Sensible fract sched</t>
  </si>
  <si>
    <t>Laundry_Flr_1 Water Equipment Temp Sched</t>
  </si>
  <si>
    <t>Laundry_Flr_1 Water Equipment Hot Supply Temp Sched</t>
  </si>
  <si>
    <t>Room_1_Flr_3 Water Equipment Latent fract sched</t>
  </si>
  <si>
    <t>Room_1_Flr_3 Water Equipment Sensible fract sched</t>
  </si>
  <si>
    <t>Room_1_Flr_3 Water Equipment Temp Sched</t>
  </si>
  <si>
    <t>Room_1_Flr_3 Water Equipment Hot Supply Temp Sched</t>
  </si>
  <si>
    <t>Room_2_Flr_3 Water Equipment Latent fract sched</t>
  </si>
  <si>
    <t>Room_2_Flr_3 Water Equipment Sensible fract sched</t>
  </si>
  <si>
    <t>Room_2_Flr_3 Water Equipment Temp Sched</t>
  </si>
  <si>
    <t>Room_2_Flr_3 Water Equipment Hot Supply Temp Sched</t>
  </si>
  <si>
    <t>Room_3_Mult19_Flr_3 Water Equipment Latent fract sched</t>
  </si>
  <si>
    <t>Room_3_Mult19_Flr_3 Water Equipment Sensible fract sched</t>
  </si>
  <si>
    <t>Room_3_Mult19_Flr_3 Water Equipment Temp Sched</t>
  </si>
  <si>
    <t>Room_3_Mult19_Flr_3 Water Equipment Hot Supply Temp Sched</t>
  </si>
  <si>
    <t>Room_4_Mult19_Flr_3 Water Equipment Latent fract sched</t>
  </si>
  <si>
    <t>Room_4_Mult19_Flr_3 Water Equipment Sensible fract sched</t>
  </si>
  <si>
    <t>Room_4_Mult19_Flr_3 Water Equipment Temp Sched</t>
  </si>
  <si>
    <t>Room_4_Mult19_Flr_3 Water Equipment Hot Supply Temp Sched</t>
  </si>
  <si>
    <t>Room_5_Flr_3 Water Equipment Latent fract sched</t>
  </si>
  <si>
    <t>Room_5_Flr_3 Water Equipment Sensible fract sched</t>
  </si>
  <si>
    <t>Room_5_Flr_3 Water Equipment Temp Sched</t>
  </si>
  <si>
    <t>Room_5_Flr_3 Water Equipment Hot Supply Temp Sched</t>
  </si>
  <si>
    <t>Room_6_Flr_3 Water Equipment Latent fract sched</t>
  </si>
  <si>
    <t>Room_6_Flr_3 Water Equipment Sensible fract sched</t>
  </si>
  <si>
    <t>Room_6_Flr_3 Water Equipment Temp Sched</t>
  </si>
  <si>
    <t>Room_6_Flr_3 Water Equipment Hot Supply Temp Sched</t>
  </si>
  <si>
    <t>Room_1_Flr_6 Water Equipment Latent fract sched</t>
  </si>
  <si>
    <t>Room_1_Flr_6 Water Equipment Sensible fract sched</t>
  </si>
  <si>
    <t>Room_1_Flr_6 Water Equipment Temp Sched</t>
  </si>
  <si>
    <t>Room_1_Flr_6 Water Equipment Hot Supply Temp Sched</t>
  </si>
  <si>
    <t>Room_2_Flr_6 Water Equipment Latent fract sched</t>
  </si>
  <si>
    <t>Room_2_Flr_6 Water Equipment Sensible fract sched</t>
  </si>
  <si>
    <t>Room_2_Flr_6 Water Equipment Temp Sched</t>
  </si>
  <si>
    <t>Room_2_Flr_6 Water Equipment Hot Supply Temp Sched</t>
  </si>
  <si>
    <t>Room_3_Mult9_Flr_6 Water Equipment Latent fract sched</t>
  </si>
  <si>
    <t>Room_3_Mult9_Flr_6 Water Equipment Sensible fract sched</t>
  </si>
  <si>
    <t>Room_3_Mult9_Flr_6 Water Equipment Temp Sched</t>
  </si>
  <si>
    <t>Room_3_Mult9_Flr_6 Water Equipment Hot Supply Temp Sched</t>
  </si>
  <si>
    <t>Kitchen_Flr_6 Water Equipment Latent fract sched</t>
  </si>
  <si>
    <t>Kitchen_Flr_6 Water Equipment Sensible fract sched</t>
  </si>
  <si>
    <t>Kitchen_Flr_6 Water Equipment Temp Sched</t>
  </si>
  <si>
    <t>Kitchen_Flr_6 Water Equipment Hot Supply Temp Sched</t>
  </si>
  <si>
    <t>Kitchen_Flr_6_Case:1_WALKINFREEZER_CaseDefrost2aDaySched</t>
  </si>
  <si>
    <t>ON/OFF</t>
  </si>
  <si>
    <t>Kitchen_Flr_6_Case:1_WALKINFREEZER_CaseDripDown2aDaySched</t>
  </si>
  <si>
    <t>Kitchen_Flr_6_Case:1_WALKINFREEZER_WalkInStockingSched</t>
  </si>
  <si>
    <t>Tue, Fri</t>
  </si>
  <si>
    <t>Kitchen_Flr_6_Case:1_WALKINFREEZER_CaseCreditReduxSched</t>
  </si>
  <si>
    <t>Kitchen_Flr_6_Case:2_SELFCONTAINEDDISPLAYCASE_CaseStockingSched</t>
  </si>
  <si>
    <t>SHWSys1 Water Heater Setpoint Temperature Schedule Name</t>
  </si>
  <si>
    <t>SHWSys1 Water Heater Ambient Temperature Schedule Name</t>
  </si>
  <si>
    <t>Value</t>
  </si>
  <si>
    <t>Data Source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</si>
  <si>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</si>
  <si>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</si>
  <si>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</si>
  <si>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</si>
  <si>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</si>
  <si>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</si>
  <si>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</si>
  <si>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</si>
  <si>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</si>
  <si>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See Benchmark Technical Report</t>
  </si>
  <si>
    <t>Gas furnace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</si>
  <si>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</si>
  <si>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</si>
  <si>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</si>
  <si>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</si>
  <si>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</si>
  <si>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</si>
  <si>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</si>
  <si>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</si>
  <si>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</si>
  <si>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</si>
  <si>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</si>
  <si>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</si>
  <si>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</si>
  <si>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</si>
  <si>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</si>
  <si>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</si>
  <si>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</si>
  <si>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</si>
  <si>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</si>
  <si>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</si>
  <si>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</si>
  <si>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</si>
  <si>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t>Sources</t>
  </si>
  <si>
    <t>[1] ASHRAE Standard 62.1-2004 Table 6-1, Atlanta, GA:  American Society of Heating, Refrigerating and Air-Conditioning Engineers.</t>
  </si>
  <si>
    <t>[3] ASHRAE Standard 62-1999 Table 6-1, Atlanta, GA:  American Society of Heating, Refrigerating and Air-Conditioning Engineers.</t>
  </si>
  <si>
    <t>[4] DOE Benchmark Report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</si>
  <si>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</si>
  <si>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</si>
  <si>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</si>
  <si>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</si>
  <si>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</si>
  <si>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</si>
  <si>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</si>
  <si>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</si>
  <si>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</si>
  <si>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</t>
  </si>
  <si>
    <t>Location Summary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</si>
  <si>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</si>
  <si>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</si>
  <si>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</si>
  <si>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</si>
  <si>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</si>
  <si>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</si>
  <si>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</si>
  <si>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</si>
  <si>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</si>
  <si>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</si>
  <si>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</si>
  <si>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</si>
  <si>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</si>
  <si>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</si>
  <si>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</si>
  <si>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</si>
  <si>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</si>
  <si>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</si>
  <si>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</si>
  <si>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</si>
  <si>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</si>
  <si>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</si>
  <si>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</si>
  <si>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</si>
  <si>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</si>
  <si>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</si>
  <si>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</si>
  <si>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</si>
  <si>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</si>
  <si>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</si>
  <si>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</si>
  <si>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</si>
  <si>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</si>
  <si>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</si>
  <si>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</si>
  <si>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</si>
  <si>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</si>
  <si>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</si>
  <si>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</si>
  <si>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</si>
  <si>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</si>
  <si>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</si>
  <si>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</si>
  <si>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</si>
  <si>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</si>
  <si>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</si>
  <si>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</si>
  <si>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</si>
  <si>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</si>
  <si>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</si>
  <si>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</si>
  <si>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</si>
  <si>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</si>
  <si>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</si>
  <si>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</si>
  <si>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</si>
  <si>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</si>
  <si>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</si>
  <si>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</si>
  <si>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</si>
  <si>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</si>
  <si>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</si>
  <si>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</si>
  <si>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</si>
  <si>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</si>
  <si>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</si>
  <si>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</si>
  <si>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</si>
  <si>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</si>
  <si>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</si>
  <si>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</si>
  <si>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</si>
  <si>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</si>
  <si>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</si>
  <si>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</si>
  <si>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</si>
  <si>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</si>
  <si>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</si>
  <si>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</si>
  <si>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</si>
  <si>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</si>
  <si>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</si>
  <si>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</si>
  <si>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</si>
  <si>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Steel frame</t>
  </si>
  <si>
    <t>4in slab w/carpet</t>
  </si>
  <si>
    <t>Chicago</t>
  </si>
  <si>
    <t>IEAD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</si>
  <si>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</si>
  <si>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</si>
  <si>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</si>
  <si>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</si>
  <si>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</si>
  <si>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</si>
  <si>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</si>
  <si>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</si>
  <si>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</si>
  <si>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</si>
  <si>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</si>
  <si>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</si>
  <si>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</si>
  <si>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</si>
  <si>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</si>
  <si>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</si>
  <si>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</si>
  <si>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</si>
  <si>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</si>
  <si>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</si>
  <si>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</si>
  <si>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</si>
  <si>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</si>
  <si>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</si>
  <si>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</si>
  <si>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G SW APARTMENT</t>
  </si>
  <si>
    <t>Yes</t>
  </si>
  <si>
    <t>G NW APARTMENT</t>
  </si>
  <si>
    <t>OFFICE</t>
  </si>
  <si>
    <t>G NE APARTMENT</t>
  </si>
  <si>
    <t>G N1 APARTMENT</t>
  </si>
  <si>
    <t>G N2 APARTMENT</t>
  </si>
  <si>
    <t>G S1 APARTMENT</t>
  </si>
  <si>
    <t>G S2 APARTMENT</t>
  </si>
  <si>
    <t>M SW APARTMENT</t>
  </si>
  <si>
    <t>M NW APARTMENT</t>
  </si>
  <si>
    <t>M SE APARTMENT</t>
  </si>
  <si>
    <t>M NE APARTMENT</t>
  </si>
  <si>
    <t>M N1 APARTMENT</t>
  </si>
  <si>
    <t>M N2 APARTMENT</t>
  </si>
  <si>
    <t>M S1 APARTMENT</t>
  </si>
  <si>
    <t>M S2 APARTMENT</t>
  </si>
  <si>
    <t>T SW APARTMENT</t>
  </si>
  <si>
    <t>T NW APARTMENT</t>
  </si>
  <si>
    <t>T SE APARTMENT</t>
  </si>
  <si>
    <t>T NE APARTMENT</t>
  </si>
  <si>
    <t>T N1 APARTMENT</t>
  </si>
  <si>
    <t>T N2 APARTMENT</t>
  </si>
  <si>
    <t>T S1 APARTMENT</t>
  </si>
  <si>
    <t>T S2 APARTMENT</t>
  </si>
  <si>
    <t>T CORRIDOR</t>
  </si>
  <si>
    <t>G CORRIDOR</t>
  </si>
  <si>
    <t>M CORRIDOR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</si>
  <si>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</si>
  <si>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</si>
  <si>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</si>
  <si>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</si>
  <si>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</si>
  <si>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</si>
  <si>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</si>
  <si>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</si>
  <si>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</si>
  <si>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G SWALL SWA</t>
  </si>
  <si>
    <t>EXT-WALLS-STEELFRAME-RES</t>
  </si>
  <si>
    <t>S</t>
  </si>
  <si>
    <t>G WWALL SWA</t>
  </si>
  <si>
    <t>W</t>
  </si>
  <si>
    <t>G GFLOOR SWA</t>
  </si>
  <si>
    <t>EXT-SLAB</t>
  </si>
  <si>
    <t>G NWALL NWA</t>
  </si>
  <si>
    <t>N</t>
  </si>
  <si>
    <t>G WWALL NWA</t>
  </si>
  <si>
    <t>G GFLOOR NWA</t>
  </si>
  <si>
    <t>G SWALL SEA</t>
  </si>
  <si>
    <t>G EWALL SEA</t>
  </si>
  <si>
    <t>E</t>
  </si>
  <si>
    <t>G GFLOOR SEA</t>
  </si>
  <si>
    <t>G NWALL NEA</t>
  </si>
  <si>
    <t>G EWALL NEA</t>
  </si>
  <si>
    <t>G GFLOOR NEA</t>
  </si>
  <si>
    <t>G NWALL N1A</t>
  </si>
  <si>
    <t>G GFLOOR N1A</t>
  </si>
  <si>
    <t>G NWALL N2A</t>
  </si>
  <si>
    <t>G GFLOOR N2A</t>
  </si>
  <si>
    <t>G SWALL S1A</t>
  </si>
  <si>
    <t>G GFLOOR S1A</t>
  </si>
  <si>
    <t>G SWALL S2A</t>
  </si>
  <si>
    <t>G GFLOOR S2A</t>
  </si>
  <si>
    <t>M WWALL SWA</t>
  </si>
  <si>
    <t>M SWALL SWA</t>
  </si>
  <si>
    <t>M NWALL NWA</t>
  </si>
  <si>
    <t>M WWALL NWA</t>
  </si>
  <si>
    <t>M EWALL SEA</t>
  </si>
  <si>
    <t>M SWALL SEA</t>
  </si>
  <si>
    <t>M NWALL NEA</t>
  </si>
  <si>
    <t>M EWALL NEA</t>
  </si>
  <si>
    <t>M NWALL N1A</t>
  </si>
  <si>
    <t>M NWALL N2A</t>
  </si>
  <si>
    <t>M SWALL S1A</t>
  </si>
  <si>
    <t>M SWALL S2A</t>
  </si>
  <si>
    <t>T WWALL SWA</t>
  </si>
  <si>
    <t>T SWALL SWA</t>
  </si>
  <si>
    <t>T ROOF SWA</t>
  </si>
  <si>
    <t>ROOF-IEAD-RES</t>
  </si>
  <si>
    <t>T NWALL NWA</t>
  </si>
  <si>
    <t>T WWALL NWA</t>
  </si>
  <si>
    <t>T ROOF NWA</t>
  </si>
  <si>
    <t>T EWALL SEA</t>
  </si>
  <si>
    <t>T SWALL SEA</t>
  </si>
  <si>
    <t>T ROOF SEA</t>
  </si>
  <si>
    <t>T NWALL NEA</t>
  </si>
  <si>
    <t>T EWALL NEA</t>
  </si>
  <si>
    <t>T ROOF NEA</t>
  </si>
  <si>
    <t>T NWALL N1A</t>
  </si>
  <si>
    <t>T ROOF N1A</t>
  </si>
  <si>
    <t>T NWALL N2A</t>
  </si>
  <si>
    <t>T ROOF N2A</t>
  </si>
  <si>
    <t>T SWALL S1A</t>
  </si>
  <si>
    <t>T ROOF S1A</t>
  </si>
  <si>
    <t>T SWALL S2A</t>
  </si>
  <si>
    <t>T ROOF S2A</t>
  </si>
  <si>
    <t>T WWALL C</t>
  </si>
  <si>
    <t>T EWALL C</t>
  </si>
  <si>
    <t>T ROOF C</t>
  </si>
  <si>
    <t>G WWALL C</t>
  </si>
  <si>
    <t>G EWALL C</t>
  </si>
  <si>
    <t>G FLOOR C</t>
  </si>
  <si>
    <t>M WWALL C</t>
  </si>
  <si>
    <t>M EWALL C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</si>
  <si>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</si>
  <si>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</si>
  <si>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</si>
  <si>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</si>
  <si>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</si>
  <si>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</si>
  <si>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GWINDOW1</t>
  </si>
  <si>
    <t>No</t>
  </si>
  <si>
    <t>GWINDOW2</t>
  </si>
  <si>
    <t>GWINDOW4</t>
  </si>
  <si>
    <t>GWINDOW6</t>
  </si>
  <si>
    <t>GWINDOW3</t>
  </si>
  <si>
    <t>GWINDOW7</t>
  </si>
  <si>
    <t>GWINDOW5</t>
  </si>
  <si>
    <t>GWINDOW8</t>
  </si>
  <si>
    <t>GWINDOW9</t>
  </si>
  <si>
    <t>GWINDOW10</t>
  </si>
  <si>
    <t>GWINDOW11</t>
  </si>
  <si>
    <t>GWINDOW12</t>
  </si>
  <si>
    <t>MWINDOW2</t>
  </si>
  <si>
    <t>MWINDOW1</t>
  </si>
  <si>
    <t>MWINDOW4</t>
  </si>
  <si>
    <t>MWINDOW6</t>
  </si>
  <si>
    <t>MWINDOW7</t>
  </si>
  <si>
    <t>MWINDOW3</t>
  </si>
  <si>
    <t>MWINDOW5</t>
  </si>
  <si>
    <t>MWINDOW8</t>
  </si>
  <si>
    <t>MWINDOW9</t>
  </si>
  <si>
    <t>MWINDOW10</t>
  </si>
  <si>
    <t>MWINDOW11</t>
  </si>
  <si>
    <t>MWINDOW12</t>
  </si>
  <si>
    <t>TWINDOW2</t>
  </si>
  <si>
    <t>TWINDOW1</t>
  </si>
  <si>
    <t>TWINDOW4</t>
  </si>
  <si>
    <t>TWINDOW6</t>
  </si>
  <si>
    <t>TWINDOW7</t>
  </si>
  <si>
    <t>TWINDOW3</t>
  </si>
  <si>
    <t>TWINDOW5</t>
  </si>
  <si>
    <t>TWINDOW8</t>
  </si>
  <si>
    <t>TWINDOW9</t>
  </si>
  <si>
    <t>TWINDOW10</t>
  </si>
  <si>
    <t>TWINDOW11</t>
  </si>
  <si>
    <t>TWINDOW12</t>
  </si>
  <si>
    <t>TWINDOW13</t>
  </si>
  <si>
    <t>TWINDOW14</t>
  </si>
  <si>
    <t>GWINDOW13</t>
  </si>
  <si>
    <t>EAST_DOOR</t>
  </si>
  <si>
    <t>MWINDOW13</t>
  </si>
  <si>
    <t>MWINDOW14</t>
  </si>
  <si>
    <t>Total or Average</t>
  </si>
  <si>
    <t>North Total or Average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</si>
  <si>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</si>
  <si>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</si>
  <si>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</si>
  <si>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</si>
  <si>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</si>
  <si>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</si>
  <si>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</si>
  <si>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SPLITSYSTEMAC:01_UNITARY_PACKAGE_COOLCOIL</t>
  </si>
  <si>
    <t>Coil:Cooling:DX:SingleSpeed</t>
  </si>
  <si>
    <t>SPLITSYSTEMAC:10_UNITARY_PACKAGE_COOLCOIL</t>
  </si>
  <si>
    <t>SPLITSYSTEMAC:11_UNITARY_PACKAGE_COOLCOIL</t>
  </si>
  <si>
    <t>SPLITSYSTEMAC:12_UNITARY_PACKAGE_COOLCOIL</t>
  </si>
  <si>
    <t>SPLITSYSTEMAC:13_UNITARY_PACKAGE_COOLCOIL</t>
  </si>
  <si>
    <t>SPLITSYSTEMAC:14_UNITARY_PACKAGE_COOLCOIL</t>
  </si>
  <si>
    <t>SPLITSYSTEMAC:15_UNITARY_PACKAGE_COOLCOIL</t>
  </si>
  <si>
    <t>SPLITSYSTEMAC:16_UNITARY_PACKAGE_COOLCOIL</t>
  </si>
  <si>
    <t>SPLITSYSTEMAC:17_UNITARY_PACKAGE_COOLCOIL</t>
  </si>
  <si>
    <t>SPLITSYSTEMAC:18_UNITARY_PACKAGE_COOLCOIL</t>
  </si>
  <si>
    <t>SPLITSYSTEMAC:19_UNITARY_PACKAGE_COOLCOIL</t>
  </si>
  <si>
    <t>SPLITSYSTEMAC:02_UNITARY_PACKAGE_COOLCOIL</t>
  </si>
  <si>
    <t>SPLITSYSTEMAC:20_UNITARY_PACKAGE_COOLCOIL</t>
  </si>
  <si>
    <t>SPLITSYSTEMAC:21_UNITARY_PACKAGE_COOLCOIL</t>
  </si>
  <si>
    <t>SPLITSYSTEMAC:22_UNITARY_PACKAGE_COOLCOIL</t>
  </si>
  <si>
    <t>SPLITSYSTEMAC:23_UNITARY_PACKAGE_COOLCOIL</t>
  </si>
  <si>
    <t>SPLITSYSTEMAC:24_UNITARY_PACKAGE_COOLCOIL</t>
  </si>
  <si>
    <t>SPLITSYSTEMAC:03_UNITARY_PACKAGE_COOLCOIL</t>
  </si>
  <si>
    <t>SPLITSYSTEMAC:04_UNITARY_PACKAGE_COOLCOIL</t>
  </si>
  <si>
    <t>SPLITSYSTEMAC:05_UNITARY_PACKAGE_COOLCOIL</t>
  </si>
  <si>
    <t>SPLITSYSTEMAC:06_UNITARY_PACKAGE_COOLCOIL</t>
  </si>
  <si>
    <t>SPLITSYSTEMAC:07_UNITARY_PACKAGE_COOLCOIL</t>
  </si>
  <si>
    <t>SPLITSYSTEMAC:08_UNITARY_PACKAGE_COOLCOIL</t>
  </si>
  <si>
    <t>SPLITSYSTEMAC:09_UNITARY_PACKAGE_COOLCOIL</t>
  </si>
  <si>
    <t>T CORRIDOR UNIT HEATER COIL</t>
  </si>
  <si>
    <t>Coil:Heating:Electric</t>
  </si>
  <si>
    <t>G CORRIDOR UNIT HEATER COIL</t>
  </si>
  <si>
    <t>M CORRIDOR UNIT HEATER COIL</t>
  </si>
  <si>
    <t>SPLITSYSTEMAC:01_UNITARY_PACKAGE_HEATCOIL</t>
  </si>
  <si>
    <t>Coil:Heating:Gas</t>
  </si>
  <si>
    <t>SPLITSYSTEMAC:10_UNITARY_PACKAGE_HEATCOIL</t>
  </si>
  <si>
    <t>SPLITSYSTEMAC:11_UNITARY_PACKAGE_HEATCOIL</t>
  </si>
  <si>
    <t>SPLITSYSTEMAC:12_UNITARY_PACKAGE_HEATCOIL</t>
  </si>
  <si>
    <t>SPLITSYSTEMAC:13_UNITARY_PACKAGE_HEATCOIL</t>
  </si>
  <si>
    <t>SPLITSYSTEMAC:14_UNITARY_PACKAGE_HEATCOIL</t>
  </si>
  <si>
    <t>SPLITSYSTEMAC:15_UNITARY_PACKAGE_HEATCOIL</t>
  </si>
  <si>
    <t>SPLITSYSTEMAC:16_UNITARY_PACKAGE_HEATCOIL</t>
  </si>
  <si>
    <t>SPLITSYSTEMAC:17_UNITARY_PACKAGE_HEATCOIL</t>
  </si>
  <si>
    <t>SPLITSYSTEMAC:18_UNITARY_PACKAGE_HEATCOIL</t>
  </si>
  <si>
    <t>SPLITSYSTEMAC:19_UNITARY_PACKAGE_HEATCOIL</t>
  </si>
  <si>
    <t>SPLITSYSTEMAC:02_UNITARY_PACKAGE_HEATCOIL</t>
  </si>
  <si>
    <t>SPLITSYSTEMAC:20_UNITARY_PACKAGE_HEATCOIL</t>
  </si>
  <si>
    <t>SPLITSYSTEMAC:21_UNITARY_PACKAGE_HEATCOIL</t>
  </si>
  <si>
    <t>SPLITSYSTEMAC:22_UNITARY_PACKAGE_HEATCOIL</t>
  </si>
  <si>
    <t>SPLITSYSTEMAC:23_UNITARY_PACKAGE_HEATCOIL</t>
  </si>
  <si>
    <t>SPLITSYSTEMAC:24_UNITARY_PACKAGE_HEATCOIL</t>
  </si>
  <si>
    <t>SPLITSYSTEMAC:03_UNITARY_PACKAGE_HEATCOIL</t>
  </si>
  <si>
    <t>SPLITSYSTEMAC:04_UNITARY_PACKAGE_HEATCOIL</t>
  </si>
  <si>
    <t>SPLITSYSTEMAC:05_UNITARY_PACKAGE_HEATCOIL</t>
  </si>
  <si>
    <t>SPLITSYSTEMAC:06_UNITARY_PACKAGE_HEATCOIL</t>
  </si>
  <si>
    <t>SPLITSYSTEMAC:07_UNITARY_PACKAGE_HEATCOIL</t>
  </si>
  <si>
    <t>SPLITSYSTEMAC:08_UNITARY_PACKAGE_HEATCOIL</t>
  </si>
  <si>
    <t>SPLITSYSTEMAC:09_UNITARY_PACKAGE_HEATCOIL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</si>
  <si>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</si>
  <si>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</si>
  <si>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</si>
  <si>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</si>
  <si>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</si>
  <si>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</si>
  <si>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T CORRIDOR UNIT HEATERFAN</t>
  </si>
  <si>
    <t>Fan:ConstantVolume</t>
  </si>
  <si>
    <t>Unit Heater Fans</t>
  </si>
  <si>
    <t>G CORRIDOR UNIT HEATERFAN</t>
  </si>
  <si>
    <t>M CORRIDOR UNIT HEATERFAN</t>
  </si>
  <si>
    <t>SPLITSYSTEMAC:01_UNITARY_PACKAGE_FAN</t>
  </si>
  <si>
    <t>Fan:OnOff</t>
  </si>
  <si>
    <t>Unitary Fans</t>
  </si>
  <si>
    <t>SPLITSYSTEMAC:10_UNITARY_PACKAGE_FAN</t>
  </si>
  <si>
    <t>SPLITSYSTEMAC:11_UNITARY_PACKAGE_FAN</t>
  </si>
  <si>
    <t>SPLITSYSTEMAC:12_UNITARY_PACKAGE_FAN</t>
  </si>
  <si>
    <t>SPLITSYSTEMAC:13_UNITARY_PACKAGE_FAN</t>
  </si>
  <si>
    <t>SPLITSYSTEMAC:14_UNITARY_PACKAGE_FAN</t>
  </si>
  <si>
    <t>SPLITSYSTEMAC:15_UNITARY_PACKAGE_FAN</t>
  </si>
  <si>
    <t>SPLITSYSTEMAC:16_UNITARY_PACKAGE_FAN</t>
  </si>
  <si>
    <t>SPLITSYSTEMAC:17_UNITARY_PACKAGE_FAN</t>
  </si>
  <si>
    <t>SPLITSYSTEMAC:18_UNITARY_PACKAGE_FAN</t>
  </si>
  <si>
    <t>SPLITSYSTEMAC:19_UNITARY_PACKAGE_FAN</t>
  </si>
  <si>
    <t>SPLITSYSTEMAC:02_UNITARY_PACKAGE_FAN</t>
  </si>
  <si>
    <t>SPLITSYSTEMAC:20_UNITARY_PACKAGE_FAN</t>
  </si>
  <si>
    <t>SPLITSYSTEMAC:21_UNITARY_PACKAGE_FAN</t>
  </si>
  <si>
    <t>SPLITSYSTEMAC:22_UNITARY_PACKAGE_FAN</t>
  </si>
  <si>
    <t>SPLITSYSTEMAC:23_UNITARY_PACKAGE_FAN</t>
  </si>
  <si>
    <t>SPLITSYSTEMAC:24_UNITARY_PACKAGE_FAN</t>
  </si>
  <si>
    <t>SPLITSYSTEMAC:03_UNITARY_PACKAGE_FAN</t>
  </si>
  <si>
    <t>SPLITSYSTEMAC:04_UNITARY_PACKAGE_FAN</t>
  </si>
  <si>
    <t>SPLITSYSTEMAC:05_UNITARY_PACKAGE_FAN</t>
  </si>
  <si>
    <t>SPLITSYSTEMAC:06_UNITARY_PACKAGE_FAN</t>
  </si>
  <si>
    <t>SPLITSYSTEMAC:07_UNITARY_PACKAGE_FAN</t>
  </si>
  <si>
    <t>SPLITSYSTEMAC:08_UNITARY_PACKAGE_FAN</t>
  </si>
  <si>
    <t>SPLITSYSTEMAC:09_UNITARY_PACKAGE_FAN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</si>
  <si>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</si>
  <si>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</si>
  <si>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</si>
  <si>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</si>
  <si>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</si>
  <si>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</si>
  <si>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</si>
  <si>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</si>
  <si>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</si>
  <si>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</si>
  <si>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</si>
  <si>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</si>
  <si>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</si>
  <si>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</si>
  <si>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</si>
  <si>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</si>
  <si>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</si>
  <si>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</si>
  <si>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</si>
  <si>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</si>
  <si>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</si>
  <si>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</si>
  <si>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</si>
  <si>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</si>
  <si>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</si>
  <si>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</si>
  <si>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</si>
  <si>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</si>
  <si>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</si>
  <si>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</si>
  <si>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</si>
  <si>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</si>
  <si>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</si>
  <si>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</si>
  <si>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</si>
  <si>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</si>
  <si>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</si>
  <si>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</si>
  <si>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</si>
  <si>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</si>
  <si>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</si>
  <si>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</si>
  <si>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</si>
  <si>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</si>
  <si>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</si>
  <si>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</si>
  <si>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</si>
  <si>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</si>
  <si>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</si>
  <si>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</si>
  <si>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</si>
  <si>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</si>
  <si>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</si>
  <si>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01-APR-17:15</t>
  </si>
  <si>
    <t>13-JUL-17:15</t>
  </si>
  <si>
    <t>21-AUG-17:15</t>
  </si>
  <si>
    <t>06-OCT-17:15</t>
  </si>
  <si>
    <t>Electric</t>
  </si>
  <si>
    <t>Gas</t>
  </si>
  <si>
    <t>Cost ($)</t>
  </si>
  <si>
    <t>Cost per Total Building Area ($/m2)</t>
  </si>
  <si>
    <t>Cost per Net Conditioned Building Area ($/m2)</t>
  </si>
  <si>
    <t>26-MAR-17:15</t>
  </si>
  <si>
    <t>29-APR-17:15</t>
  </si>
  <si>
    <t>27-AUG-17:15</t>
  </si>
  <si>
    <t>28-MAY-17:15</t>
  </si>
  <si>
    <t>19-JUL-17:15</t>
  </si>
  <si>
    <t>01-AUG-17:15</t>
  </si>
  <si>
    <t>31-MAY-17:30</t>
  </si>
  <si>
    <t>19-JUN-17:15</t>
  </si>
  <si>
    <t>14-AUG-17:15</t>
  </si>
  <si>
    <t>30-JUN-17:15</t>
  </si>
  <si>
    <t>10-JUL-17:15</t>
  </si>
  <si>
    <t>21-APR-17:15</t>
  </si>
  <si>
    <t>31-MAY-17:15</t>
  </si>
  <si>
    <t>27-JUN-17:15</t>
  </si>
  <si>
    <t>25-JUL-17:15</t>
  </si>
  <si>
    <t>04-AUG-17:15</t>
  </si>
  <si>
    <t>01-SEP-17:15</t>
  </si>
  <si>
    <t>20-MAR-17:15</t>
  </si>
  <si>
    <t>02-JUL-17:15</t>
  </si>
  <si>
    <t>28-SEP-16:15</t>
  </si>
  <si>
    <t>04-FEB-18:00</t>
  </si>
  <si>
    <t>15-MAY-17:15</t>
  </si>
  <si>
    <t>20-DEC-18:00</t>
  </si>
  <si>
    <t>02-SEP-17:15</t>
  </si>
  <si>
    <t>24-JUL-17:00</t>
  </si>
  <si>
    <t>06-AUG-17:15</t>
  </si>
  <si>
    <t>07-JAN-18:00</t>
  </si>
  <si>
    <t>03-MAR-18:00</t>
  </si>
  <si>
    <t>30-MAY-17:15</t>
  </si>
  <si>
    <t>20-JUN-17:15</t>
  </si>
  <si>
    <t>31-DEC-18:00</t>
  </si>
  <si>
    <t>26-APR-17:15</t>
  </si>
  <si>
    <t>23-MAY-17:15</t>
  </si>
  <si>
    <t>29-AUG-17:15</t>
  </si>
  <si>
    <t>04-JAN-18:00</t>
  </si>
  <si>
    <t>03-FEB-18:00</t>
  </si>
  <si>
    <t>16-APR-17:15</t>
  </si>
  <si>
    <t>27-MAY-17:15</t>
  </si>
  <si>
    <t>29-JUN-17:30</t>
  </si>
  <si>
    <t>25-AUG-17:15</t>
  </si>
  <si>
    <t>27-NOV-18:15</t>
  </si>
  <si>
    <t>25-FEB-18:00</t>
  </si>
  <si>
    <t>16-MAY-17:15</t>
  </si>
  <si>
    <t>25-JUN-17:00</t>
  </si>
  <si>
    <t>21-JUL-17:15</t>
  </si>
  <si>
    <t>09-AUG-17:15</t>
  </si>
  <si>
    <t>29-NOV-18:00</t>
  </si>
  <si>
    <t>11-DEC-18:00</t>
  </si>
  <si>
    <t>08-JAN-18:00</t>
  </si>
  <si>
    <t>01-FEB-18:00</t>
  </si>
  <si>
    <t>13-AUG-17:15</t>
  </si>
  <si>
    <t>24-NOV-18:00</t>
  </si>
  <si>
    <t>24-MAY-17:30</t>
  </si>
  <si>
    <t>20-JUN-17:00</t>
  </si>
  <si>
    <t>15-AUG-17:15</t>
  </si>
  <si>
    <t>30-OCT-17:00</t>
  </si>
  <si>
    <t>29-DEC-18:15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</si>
  <si>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</si>
  <si>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</si>
  <si>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</si>
  <si>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</si>
  <si>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12-JUL-17:15</t>
  </si>
  <si>
    <t>05-APR-17:15</t>
  </si>
  <si>
    <t>01-MAR-18:00</t>
  </si>
  <si>
    <t>11-MAR-18:00</t>
  </si>
  <si>
    <t>26-MAY-17:15</t>
  </si>
  <si>
    <t>13-JUN-17:15</t>
  </si>
  <si>
    <t>03-JUL-17:15</t>
  </si>
  <si>
    <t>15-JUL-17:15</t>
  </si>
  <si>
    <t>23-JAN-17:15</t>
  </si>
  <si>
    <t>24-FEB-17:15</t>
  </si>
  <si>
    <t>13-MAR-16:15</t>
  </si>
  <si>
    <t>03-SEP-17:15</t>
  </si>
  <si>
    <t>06-OCT-16:15</t>
  </si>
  <si>
    <t>01-NOV-16:15</t>
  </si>
  <si>
    <t>17-DEC-17:15</t>
  </si>
  <si>
    <t>21-JAN-17:15</t>
  </si>
  <si>
    <t>23-FEB-16:15</t>
  </si>
  <si>
    <t>26-MAR-16:15</t>
  </si>
  <si>
    <t>29-APR-16:15</t>
  </si>
  <si>
    <t>30-JUL-16:15</t>
  </si>
  <si>
    <t>15-SEP-16:30</t>
  </si>
  <si>
    <t>02-DEC-18:30</t>
  </si>
  <si>
    <t>28-JAN-17:15</t>
  </si>
  <si>
    <t>28-FEB-17:15</t>
  </si>
  <si>
    <t>17-MAR-16:15</t>
  </si>
  <si>
    <t>01-APR-16:30</t>
  </si>
  <si>
    <t>28-JUN-17:45</t>
  </si>
  <si>
    <t>09-SEP-16:15</t>
  </si>
  <si>
    <t>13-OCT-16:30</t>
  </si>
  <si>
    <t>13-NOV-16:15</t>
  </si>
  <si>
    <t>11-DEC-16:15</t>
  </si>
  <si>
    <t>13-JAN-18:00</t>
  </si>
  <si>
    <t>18-FEB-17:15</t>
  </si>
  <si>
    <t>28-MAR-17:15</t>
  </si>
  <si>
    <t>15-APR-16:15</t>
  </si>
  <si>
    <t>05-SEP-16:15</t>
  </si>
  <si>
    <t>01-OCT-16:15</t>
  </si>
  <si>
    <t>19-NOV-17:15</t>
  </si>
  <si>
    <t>21-DEC-18:00</t>
  </si>
  <si>
    <t>25-JAN-16:15</t>
  </si>
  <si>
    <t>12-FEB-13:00</t>
  </si>
  <si>
    <t>31-MAR-16:15</t>
  </si>
  <si>
    <t>11-APR-16:15</t>
  </si>
  <si>
    <t>29-MAY-17:15</t>
  </si>
  <si>
    <t>08-AUG-16:15</t>
  </si>
  <si>
    <t>25-SEP-16:15</t>
  </si>
  <si>
    <t>05-OCT-16:15</t>
  </si>
  <si>
    <t>20-NOV-12:00</t>
  </si>
  <si>
    <t>19-DEC-12:00</t>
  </si>
  <si>
    <t>10-JAN-18:00</t>
  </si>
  <si>
    <t>27-FEB-16:15</t>
  </si>
  <si>
    <t>21-APR-16:15</t>
  </si>
  <si>
    <t>31-MAY-16:15</t>
  </si>
  <si>
    <t>01-SEP-16:30</t>
  </si>
  <si>
    <t>03-OCT-16:15</t>
  </si>
  <si>
    <t>10-NOV-16:15</t>
  </si>
  <si>
    <t>30-DEC-18:00</t>
  </si>
  <si>
    <t>29-JAN-18:00</t>
  </si>
  <si>
    <t>15-FEB-17:15</t>
  </si>
  <si>
    <t>06-MAR-18:00</t>
  </si>
  <si>
    <t>13-APR-16:15</t>
  </si>
  <si>
    <t>25-MAY-17:15</t>
  </si>
  <si>
    <t>16-JUN-16:15</t>
  </si>
  <si>
    <t>26-AUG-16:15</t>
  </si>
  <si>
    <t>13-OCT-16:15</t>
  </si>
  <si>
    <t>22-NOV-18:15</t>
  </si>
  <si>
    <t>28-DEC-18:00</t>
  </si>
  <si>
    <t>17-JAN-19:00</t>
  </si>
  <si>
    <t>20-FEB-18:00</t>
  </si>
  <si>
    <t>25-JUL-16:15</t>
  </si>
  <si>
    <t>17-AUG-16:15</t>
  </si>
  <si>
    <t>12-OCT-16:15</t>
  </si>
  <si>
    <t>05-NOV-15:15</t>
  </si>
  <si>
    <t>03-JAN-18:00</t>
  </si>
  <si>
    <t>14-FEB-17:15</t>
  </si>
  <si>
    <t>31-JUL-17:15</t>
  </si>
  <si>
    <t>01-AUG-16:15</t>
  </si>
  <si>
    <t>19-NOV-18:00</t>
  </si>
  <si>
    <t>31-JAN-18:00</t>
  </si>
  <si>
    <t>28-FEB-18:00</t>
  </si>
  <si>
    <t>18-JUN-16:15</t>
  </si>
  <si>
    <t>13-DEC-18:00</t>
  </si>
  <si>
    <t>08-FEB-18:00</t>
  </si>
  <si>
    <t>02-APR-18:15</t>
  </si>
  <si>
    <t>20-JUN-15:15</t>
  </si>
  <si>
    <t>27-SEP-16:15</t>
  </si>
  <si>
    <t>31-OCT-17:15</t>
  </si>
  <si>
    <t>02-NOV-17:30</t>
  </si>
  <si>
    <t>05-JAN-20:00</t>
  </si>
  <si>
    <t>15-FEB-18:00</t>
  </si>
  <si>
    <t>27-JUN-16:15</t>
  </si>
  <si>
    <t>17-JUL-16:15</t>
  </si>
  <si>
    <t>02-SEP-16:15</t>
  </si>
  <si>
    <t>18-NOV-18:00</t>
  </si>
  <si>
    <t>11-DEC-20:00</t>
  </si>
  <si>
    <t>05-MAR-20:00</t>
  </si>
  <si>
    <t>14-SEP-16:15</t>
  </si>
  <si>
    <t>08-OCT-16:15</t>
  </si>
  <si>
    <t>16-JAN-18:00</t>
  </si>
  <si>
    <t>02-MAR-18:00</t>
  </si>
  <si>
    <t>02-MAR-20:00</t>
  </si>
  <si>
    <t>22-APR-18:00</t>
  </si>
  <si>
    <t>14-JUN-17:15</t>
  </si>
  <si>
    <t>06-JUL-17:15</t>
  </si>
  <si>
    <t>07-SEP-16:15</t>
  </si>
  <si>
    <t>07-OCT-17:15</t>
  </si>
  <si>
    <t>12-JAN-18:30</t>
  </si>
  <si>
    <t>01-APR-19:00</t>
  </si>
  <si>
    <t>29-JUL-17:00</t>
  </si>
  <si>
    <t>29-SEP-18:00</t>
  </si>
  <si>
    <t>22-NOV-18:00</t>
  </si>
  <si>
    <t>WINDOW-RES-OPER</t>
  </si>
  <si>
    <t>21-MAR-18:00</t>
  </si>
  <si>
    <t>17-APR-19:00</t>
  </si>
  <si>
    <t>Built-up flat roof, insulation entirely above deck</t>
  </si>
  <si>
    <t>Building Summary Midrise Apartment pre-1980 construction</t>
  </si>
  <si>
    <t>Winiarski and Halverson, 2008</t>
  </si>
  <si>
    <t>[2] ASHRAE Standard 90.1-1989, Atlanta, GA:  American Society of Heating, Refrigerating and Air-Conditioning Engineers.</t>
  </si>
</sst>
</file>

<file path=xl/styles.xml><?xml version="1.0" encoding="utf-8"?>
<styleSheet xmlns="http://schemas.openxmlformats.org/spreadsheetml/2006/main">
  <numFmts count="6">
    <numFmt numFmtId="164" formatCode="0.0"/>
    <numFmt numFmtId="165" formatCode="0.000"/>
    <numFmt numFmtId="166" formatCode="#,##0.0"/>
    <numFmt numFmtId="167" formatCode="#,##0.000"/>
    <numFmt numFmtId="168" formatCode="#,##0.0000"/>
    <numFmt numFmtId="169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91">
    <xf numFmtId="0" fontId="0" fillId="0" borderId="0" xfId="0" applyAlignment="1">
      <alignment vertical="top" wrapText="1"/>
    </xf>
    <xf numFmtId="4" fontId="5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vertical="top" wrapText="1"/>
    </xf>
    <xf numFmtId="4" fontId="7" fillId="2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center" vertical="top" wrapText="1"/>
    </xf>
    <xf numFmtId="4" fontId="6" fillId="0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3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6" fillId="0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/>
    </xf>
    <xf numFmtId="4" fontId="7" fillId="0" borderId="0" xfId="0" applyNumberFormat="1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3" fontId="14" fillId="3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3" fontId="14" fillId="3" borderId="0" xfId="0" applyNumberFormat="1" applyFont="1" applyFill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14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3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166" fontId="13" fillId="0" borderId="0" xfId="0" applyNumberFormat="1" applyFont="1" applyAlignment="1">
      <alignment vertical="top" wrapText="1"/>
    </xf>
    <xf numFmtId="1" fontId="13" fillId="0" borderId="0" xfId="0" applyNumberFormat="1" applyFont="1" applyAlignment="1">
      <alignment horizontal="center" vertical="top" wrapText="1"/>
    </xf>
    <xf numFmtId="0" fontId="13" fillId="2" borderId="0" xfId="0" applyFont="1" applyFill="1" applyAlignment="1">
      <alignment horizontal="left" vertical="top" wrapText="1" indent="2"/>
    </xf>
    <xf numFmtId="4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 wrapText="1" indent="2"/>
    </xf>
    <xf numFmtId="2" fontId="13" fillId="0" borderId="0" xfId="0" applyNumberFormat="1" applyFont="1" applyAlignment="1">
      <alignment horizontal="center" vertical="top" wrapText="1"/>
    </xf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16" fillId="0" borderId="0" xfId="0" applyNumberFormat="1" applyFont="1" applyAlignment="1">
      <alignment vertical="top" wrapText="1"/>
    </xf>
    <xf numFmtId="11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/>
    </xf>
    <xf numFmtId="0" fontId="5" fillId="2" borderId="0" xfId="0" applyFont="1" applyFill="1" applyAlignment="1">
      <alignment vertical="top"/>
    </xf>
    <xf numFmtId="0" fontId="14" fillId="2" borderId="0" xfId="2" applyFont="1" applyFill="1" applyBorder="1" applyAlignment="1">
      <alignment horizontal="center" vertical="center" wrapText="1"/>
    </xf>
    <xf numFmtId="0" fontId="18" fillId="2" borderId="0" xfId="5" applyFont="1" applyFill="1" applyBorder="1" applyAlignment="1">
      <alignment wrapText="1"/>
    </xf>
    <xf numFmtId="2" fontId="18" fillId="2" borderId="0" xfId="5" applyNumberFormat="1" applyFont="1" applyFill="1" applyBorder="1" applyAlignment="1">
      <alignment horizontal="center" wrapText="1"/>
    </xf>
    <xf numFmtId="2" fontId="18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wrapText="1"/>
    </xf>
    <xf numFmtId="3" fontId="14" fillId="0" borderId="0" xfId="0" applyNumberFormat="1" applyFont="1" applyAlignment="1">
      <alignment vertical="top" wrapText="1"/>
    </xf>
    <xf numFmtId="0" fontId="1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0" fillId="2" borderId="1" xfId="4" applyFont="1" applyFill="1" applyBorder="1"/>
    <xf numFmtId="0" fontId="20" fillId="2" borderId="1" xfId="4" applyFont="1" applyFill="1" applyBorder="1" applyAlignment="1">
      <alignment wrapText="1"/>
    </xf>
    <xf numFmtId="0" fontId="10" fillId="0" borderId="0" xfId="3" applyFont="1"/>
    <xf numFmtId="0" fontId="21" fillId="0" borderId="0" xfId="4" applyFont="1"/>
    <xf numFmtId="167" fontId="13" fillId="0" borderId="0" xfId="0" applyNumberFormat="1" applyFont="1" applyAlignment="1">
      <alignment vertical="top" wrapText="1"/>
    </xf>
    <xf numFmtId="165" fontId="13" fillId="0" borderId="0" xfId="0" applyNumberFormat="1" applyFont="1" applyAlignment="1">
      <alignment vertical="top" wrapText="1"/>
    </xf>
    <xf numFmtId="166" fontId="13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168" fontId="6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left" vertical="top" wrapText="1"/>
    </xf>
    <xf numFmtId="169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Fill="1" applyAlignment="1">
      <alignment horizontal="center" vertical="top" wrapText="1"/>
    </xf>
    <xf numFmtId="3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0" fontId="6" fillId="0" borderId="0" xfId="0" applyFont="1" applyAlignment="1">
      <alignment horizontal="center" vertical="top" wrapText="1"/>
    </xf>
    <xf numFmtId="164" fontId="10" fillId="0" borderId="0" xfId="6" applyNumberFormat="1" applyFont="1" applyBorder="1" applyAlignment="1">
      <alignment horizontal="center"/>
    </xf>
    <xf numFmtId="164" fontId="10" fillId="0" borderId="0" xfId="6" applyNumberFormat="1" applyFont="1" applyAlignment="1">
      <alignment horizontal="center"/>
    </xf>
    <xf numFmtId="4" fontId="7" fillId="0" borderId="0" xfId="0" applyNumberFormat="1" applyFont="1" applyAlignment="1">
      <alignment vertical="top"/>
    </xf>
    <xf numFmtId="4" fontId="7" fillId="3" borderId="0" xfId="0" applyNumberFormat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4" fontId="13" fillId="0" borderId="0" xfId="0" applyNumberFormat="1" applyFont="1" applyAlignment="1">
      <alignment horizontal="left" vertical="top" wrapText="1"/>
    </xf>
    <xf numFmtId="1" fontId="13" fillId="0" borderId="0" xfId="0" applyNumberFormat="1" applyFont="1" applyAlignment="1">
      <alignment vertical="top" wrapText="1"/>
    </xf>
    <xf numFmtId="1" fontId="2" fillId="0" borderId="0" xfId="5" applyNumberFormat="1"/>
    <xf numFmtId="4" fontId="7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2" xfId="1"/>
    <cellStyle name="Normal 5" xfId="6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LocationSummary!$B$176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LocationSummary!$C$176:$R$176</c:f>
              <c:numCache>
                <c:formatCode>#,##0.00</c:formatCode>
                <c:ptCount val="16"/>
                <c:pt idx="0">
                  <c:v>0</c:v>
                </c:pt>
                <c:pt idx="1">
                  <c:v>172.22222222222223</c:v>
                </c:pt>
                <c:pt idx="2">
                  <c:v>8.3333333333333339</c:v>
                </c:pt>
                <c:pt idx="3">
                  <c:v>552.77777777777783</c:v>
                </c:pt>
                <c:pt idx="4">
                  <c:v>0</c:v>
                </c:pt>
                <c:pt idx="5">
                  <c:v>52.777777777777779</c:v>
                </c:pt>
                <c:pt idx="6">
                  <c:v>8.3333333333333339</c:v>
                </c:pt>
                <c:pt idx="7">
                  <c:v>1269.4444444444443</c:v>
                </c:pt>
                <c:pt idx="8">
                  <c:v>422.22222222222223</c:v>
                </c:pt>
                <c:pt idx="9">
                  <c:v>152.77777777777777</c:v>
                </c:pt>
                <c:pt idx="10">
                  <c:v>2236.1111111111113</c:v>
                </c:pt>
                <c:pt idx="11">
                  <c:v>1230.5555555555557</c:v>
                </c:pt>
                <c:pt idx="12">
                  <c:v>4419.4444444444443</c:v>
                </c:pt>
                <c:pt idx="13">
                  <c:v>2519.4444444444443</c:v>
                </c:pt>
                <c:pt idx="14">
                  <c:v>5930.5555555555557</c:v>
                </c:pt>
                <c:pt idx="15">
                  <c:v>14694.444444444445</c:v>
                </c:pt>
              </c:numCache>
            </c:numRef>
          </c:val>
        </c:ser>
        <c:ser>
          <c:idx val="4"/>
          <c:order val="1"/>
          <c:tx>
            <c:strRef>
              <c:f>LocationSummary!$B$177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LocationSummary!$C$177:$R$177</c:f>
              <c:numCache>
                <c:formatCode>#,##0.00</c:formatCode>
                <c:ptCount val="16"/>
                <c:pt idx="0">
                  <c:v>189630.55555555556</c:v>
                </c:pt>
                <c:pt idx="1">
                  <c:v>131822.22222222222</c:v>
                </c:pt>
                <c:pt idx="2">
                  <c:v>158622.22222222222</c:v>
                </c:pt>
                <c:pt idx="3">
                  <c:v>77594.444444444438</c:v>
                </c:pt>
                <c:pt idx="4">
                  <c:v>34286.111111111109</c:v>
                </c:pt>
                <c:pt idx="5">
                  <c:v>110497.22222222222</c:v>
                </c:pt>
                <c:pt idx="6">
                  <c:v>10033.333333333334</c:v>
                </c:pt>
                <c:pt idx="7">
                  <c:v>55341.666666666664</c:v>
                </c:pt>
                <c:pt idx="8">
                  <c:v>48027.777777777781</c:v>
                </c:pt>
                <c:pt idx="9">
                  <c:v>11566.666666666666</c:v>
                </c:pt>
                <c:pt idx="10">
                  <c:v>34827.777777777781</c:v>
                </c:pt>
                <c:pt idx="11">
                  <c:v>24433.333333333332</c:v>
                </c:pt>
                <c:pt idx="12">
                  <c:v>31119.444444444445</c:v>
                </c:pt>
                <c:pt idx="13">
                  <c:v>14363.888888888889</c:v>
                </c:pt>
                <c:pt idx="14">
                  <c:v>10252.777777777777</c:v>
                </c:pt>
                <c:pt idx="15">
                  <c:v>4747.2222222222226</c:v>
                </c:pt>
              </c:numCache>
            </c:numRef>
          </c:val>
        </c:ser>
        <c:ser>
          <c:idx val="6"/>
          <c:order val="2"/>
          <c:tx>
            <c:strRef>
              <c:f>LocationSummary!$B$178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#,##0.00</c:formatCode>
                <c:ptCount val="16"/>
                <c:pt idx="0">
                  <c:v>63638.888888888891</c:v>
                </c:pt>
                <c:pt idx="1">
                  <c:v>63638.888888888891</c:v>
                </c:pt>
                <c:pt idx="2">
                  <c:v>63638.888888888891</c:v>
                </c:pt>
                <c:pt idx="3">
                  <c:v>63638.888888888891</c:v>
                </c:pt>
                <c:pt idx="4">
                  <c:v>63638.888888888891</c:v>
                </c:pt>
                <c:pt idx="5">
                  <c:v>63638.888888888891</c:v>
                </c:pt>
                <c:pt idx="6">
                  <c:v>63638.888888888891</c:v>
                </c:pt>
                <c:pt idx="7">
                  <c:v>63638.888888888891</c:v>
                </c:pt>
                <c:pt idx="8">
                  <c:v>63638.888888888891</c:v>
                </c:pt>
                <c:pt idx="9">
                  <c:v>63638.888888888891</c:v>
                </c:pt>
                <c:pt idx="10">
                  <c:v>63638.888888888891</c:v>
                </c:pt>
                <c:pt idx="11">
                  <c:v>63638.888888888891</c:v>
                </c:pt>
                <c:pt idx="12">
                  <c:v>63638.888888888891</c:v>
                </c:pt>
                <c:pt idx="13">
                  <c:v>63638.888888888891</c:v>
                </c:pt>
                <c:pt idx="14">
                  <c:v>63638.888888888891</c:v>
                </c:pt>
                <c:pt idx="15">
                  <c:v>63638.888888888891</c:v>
                </c:pt>
              </c:numCache>
            </c:numRef>
          </c:val>
        </c:ser>
        <c:ser>
          <c:idx val="7"/>
          <c:order val="3"/>
          <c:tx>
            <c:strRef>
              <c:f>LocationSummary!$B$179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LocationSummary!$C$179:$R$179</c:f>
              <c:numCache>
                <c:formatCode>#,##0.00</c:formatCode>
                <c:ptCount val="16"/>
                <c:pt idx="0">
                  <c:v>5650</c:v>
                </c:pt>
                <c:pt idx="1">
                  <c:v>5638.8888888888887</c:v>
                </c:pt>
                <c:pt idx="2">
                  <c:v>5638.8888888888887</c:v>
                </c:pt>
                <c:pt idx="3">
                  <c:v>5647.2222222222226</c:v>
                </c:pt>
                <c:pt idx="4">
                  <c:v>5647.2222222222226</c:v>
                </c:pt>
                <c:pt idx="5">
                  <c:v>5641.666666666667</c:v>
                </c:pt>
                <c:pt idx="6">
                  <c:v>5633.333333333333</c:v>
                </c:pt>
                <c:pt idx="7">
                  <c:v>5638.8888888888887</c:v>
                </c:pt>
                <c:pt idx="8">
                  <c:v>5638.8888888888887</c:v>
                </c:pt>
                <c:pt idx="9">
                  <c:v>5630.5555555555557</c:v>
                </c:pt>
                <c:pt idx="10">
                  <c:v>5633.333333333333</c:v>
                </c:pt>
                <c:pt idx="11">
                  <c:v>5633.333333333333</c:v>
                </c:pt>
                <c:pt idx="12">
                  <c:v>5636.1111111111113</c:v>
                </c:pt>
                <c:pt idx="13">
                  <c:v>5630.5555555555557</c:v>
                </c:pt>
                <c:pt idx="14">
                  <c:v>5627.7777777777774</c:v>
                </c:pt>
                <c:pt idx="15">
                  <c:v>5594.4444444444443</c:v>
                </c:pt>
              </c:numCache>
            </c:numRef>
          </c:val>
        </c:ser>
        <c:ser>
          <c:idx val="3"/>
          <c:order val="4"/>
          <c:tx>
            <c:strRef>
              <c:f>LocationSummary!$B$180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LocationSummary!$C$180:$R$180</c:f>
              <c:numCache>
                <c:formatCode>#,##0.00</c:formatCode>
                <c:ptCount val="16"/>
                <c:pt idx="0">
                  <c:v>124500</c:v>
                </c:pt>
                <c:pt idx="1">
                  <c:v>124500</c:v>
                </c:pt>
                <c:pt idx="2">
                  <c:v>124500</c:v>
                </c:pt>
                <c:pt idx="3">
                  <c:v>124500</c:v>
                </c:pt>
                <c:pt idx="4">
                  <c:v>124500</c:v>
                </c:pt>
                <c:pt idx="5">
                  <c:v>124500</c:v>
                </c:pt>
                <c:pt idx="6">
                  <c:v>124500</c:v>
                </c:pt>
                <c:pt idx="7">
                  <c:v>124500</c:v>
                </c:pt>
                <c:pt idx="8">
                  <c:v>124500</c:v>
                </c:pt>
                <c:pt idx="9">
                  <c:v>124500</c:v>
                </c:pt>
                <c:pt idx="10">
                  <c:v>124500</c:v>
                </c:pt>
                <c:pt idx="11">
                  <c:v>124500</c:v>
                </c:pt>
                <c:pt idx="12">
                  <c:v>124500</c:v>
                </c:pt>
                <c:pt idx="13">
                  <c:v>124500</c:v>
                </c:pt>
                <c:pt idx="14">
                  <c:v>124500</c:v>
                </c:pt>
                <c:pt idx="15">
                  <c:v>124500</c:v>
                </c:pt>
              </c:numCache>
            </c:numRef>
          </c:val>
        </c:ser>
        <c:ser>
          <c:idx val="0"/>
          <c:order val="5"/>
          <c:tx>
            <c:strRef>
              <c:f>LocationSummary!$B$182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LocationSummary!$C$182:$R$182</c:f>
              <c:numCache>
                <c:formatCode>#,##0.00</c:formatCode>
                <c:ptCount val="16"/>
                <c:pt idx="0">
                  <c:v>33216.666666666664</c:v>
                </c:pt>
                <c:pt idx="1">
                  <c:v>27700</c:v>
                </c:pt>
                <c:pt idx="2">
                  <c:v>33922.222222222219</c:v>
                </c:pt>
                <c:pt idx="3">
                  <c:v>23555.555555555555</c:v>
                </c:pt>
                <c:pt idx="4">
                  <c:v>10786.111111111111</c:v>
                </c:pt>
                <c:pt idx="5">
                  <c:v>30761.111111111109</c:v>
                </c:pt>
                <c:pt idx="6">
                  <c:v>11758.333333333334</c:v>
                </c:pt>
                <c:pt idx="7">
                  <c:v>24600</c:v>
                </c:pt>
                <c:pt idx="8">
                  <c:v>25213.888888888891</c:v>
                </c:pt>
                <c:pt idx="9">
                  <c:v>18736.111111111109</c:v>
                </c:pt>
                <c:pt idx="10">
                  <c:v>25316.666666666668</c:v>
                </c:pt>
                <c:pt idx="11">
                  <c:v>23630.555555555555</c:v>
                </c:pt>
                <c:pt idx="12">
                  <c:v>29366.666666666668</c:v>
                </c:pt>
                <c:pt idx="13">
                  <c:v>27194.444444444445</c:v>
                </c:pt>
                <c:pt idx="14">
                  <c:v>32286.111111111109</c:v>
                </c:pt>
                <c:pt idx="15">
                  <c:v>46161.111111111109</c:v>
                </c:pt>
              </c:numCache>
            </c:numRef>
          </c:val>
        </c:ser>
        <c:ser>
          <c:idx val="1"/>
          <c:order val="6"/>
          <c:tx>
            <c:strRef>
              <c:f>LocationSummary!$B$183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LocationSummary!$C$183:$R$183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overlap val="100"/>
        <c:axId val="100282752"/>
        <c:axId val="100284288"/>
      </c:barChart>
      <c:catAx>
        <c:axId val="10028275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84288"/>
        <c:crosses val="autoZero"/>
        <c:auto val="1"/>
        <c:lblAlgn val="ctr"/>
        <c:lblOffset val="50"/>
        <c:tickLblSkip val="1"/>
        <c:tickMarkSkip val="1"/>
      </c:catAx>
      <c:valAx>
        <c:axId val="100284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8275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37328893821648"/>
          <c:y val="4.7852093529092178E-2"/>
          <c:w val="0.2341842397336297"/>
          <c:h val="0.2675367047308329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3E-2"/>
          <c:y val="9.6247960848287226E-2"/>
          <c:w val="0.9045504994450605"/>
          <c:h val="0.77650897226753979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23.9</c:v>
                </c:pt>
                <c:pt idx="1">
                  <c:v>23.9</c:v>
                </c:pt>
                <c:pt idx="2">
                  <c:v>23.9</c:v>
                </c:pt>
                <c:pt idx="3">
                  <c:v>23.9</c:v>
                </c:pt>
                <c:pt idx="4">
                  <c:v>23.9</c:v>
                </c:pt>
                <c:pt idx="5">
                  <c:v>23.9</c:v>
                </c:pt>
                <c:pt idx="6">
                  <c:v>23.9</c:v>
                </c:pt>
                <c:pt idx="7">
                  <c:v>23.9</c:v>
                </c:pt>
                <c:pt idx="8">
                  <c:v>23.9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23.9</c:v>
                </c:pt>
                <c:pt idx="15">
                  <c:v>23.9</c:v>
                </c:pt>
                <c:pt idx="16">
                  <c:v>23.9</c:v>
                </c:pt>
                <c:pt idx="17">
                  <c:v>23.9</c:v>
                </c:pt>
                <c:pt idx="18">
                  <c:v>23.9</c:v>
                </c:pt>
                <c:pt idx="19">
                  <c:v>23.9</c:v>
                </c:pt>
                <c:pt idx="20">
                  <c:v>23.9</c:v>
                </c:pt>
                <c:pt idx="21">
                  <c:v>23.9</c:v>
                </c:pt>
                <c:pt idx="22">
                  <c:v>23.9</c:v>
                </c:pt>
                <c:pt idx="23">
                  <c:v>23.9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29.4</c:v>
                </c:pt>
                <c:pt idx="1">
                  <c:v>29.4</c:v>
                </c:pt>
                <c:pt idx="2">
                  <c:v>29.4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26.7</c:v>
                </c:pt>
                <c:pt idx="8">
                  <c:v>23.9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23.9</c:v>
                </c:pt>
                <c:pt idx="15">
                  <c:v>23.9</c:v>
                </c:pt>
                <c:pt idx="16">
                  <c:v>23.9</c:v>
                </c:pt>
                <c:pt idx="17">
                  <c:v>26.7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29.4</c:v>
                </c:pt>
                <c:pt idx="23">
                  <c:v>29.4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29.4</c:v>
                </c:pt>
                <c:pt idx="1">
                  <c:v>29.4</c:v>
                </c:pt>
                <c:pt idx="2">
                  <c:v>29.4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29.4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29.4</c:v>
                </c:pt>
                <c:pt idx="14">
                  <c:v>29.4</c:v>
                </c:pt>
                <c:pt idx="15">
                  <c:v>29.4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29.4</c:v>
                </c:pt>
                <c:pt idx="23">
                  <c:v>29.4</c:v>
                </c:pt>
              </c:numCache>
            </c:numRef>
          </c:val>
        </c:ser>
        <c:axId val="101651200"/>
        <c:axId val="101653120"/>
      </c:barChart>
      <c:catAx>
        <c:axId val="101651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53120"/>
        <c:crosses val="autoZero"/>
        <c:auto val="1"/>
        <c:lblAlgn val="ctr"/>
        <c:lblOffset val="100"/>
        <c:tickLblSkip val="1"/>
        <c:tickMarkSkip val="1"/>
      </c:catAx>
      <c:valAx>
        <c:axId val="1016531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512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50388457269842"/>
          <c:y val="4.8939641109298562E-2"/>
          <c:w val="0.15538290788013426"/>
          <c:h val="0.133768352365416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65815760266365"/>
          <c:y val="4.0783034257749325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LocationSummary!$B$192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LocationSummary!$C$192:$R$192</c:f>
              <c:numCache>
                <c:formatCode>#,##0.00</c:formatCode>
                <c:ptCount val="16"/>
                <c:pt idx="0">
                  <c:v>27280</c:v>
                </c:pt>
                <c:pt idx="1">
                  <c:v>430510</c:v>
                </c:pt>
                <c:pt idx="2">
                  <c:v>302530</c:v>
                </c:pt>
                <c:pt idx="3">
                  <c:v>851400</c:v>
                </c:pt>
                <c:pt idx="4">
                  <c:v>264410</c:v>
                </c:pt>
                <c:pt idx="5">
                  <c:v>537180</c:v>
                </c:pt>
                <c:pt idx="6">
                  <c:v>763970</c:v>
                </c:pt>
                <c:pt idx="7">
                  <c:v>1417990</c:v>
                </c:pt>
                <c:pt idx="8">
                  <c:v>980270</c:v>
                </c:pt>
                <c:pt idx="9">
                  <c:v>1406920</c:v>
                </c:pt>
                <c:pt idx="10">
                  <c:v>1788870</c:v>
                </c:pt>
                <c:pt idx="11">
                  <c:v>1365290</c:v>
                </c:pt>
                <c:pt idx="12">
                  <c:v>2233830</c:v>
                </c:pt>
                <c:pt idx="13">
                  <c:v>1885320</c:v>
                </c:pt>
                <c:pt idx="14">
                  <c:v>2784600</c:v>
                </c:pt>
                <c:pt idx="15">
                  <c:v>4346370</c:v>
                </c:pt>
              </c:numCache>
            </c:numRef>
          </c:val>
        </c:ser>
        <c:ser>
          <c:idx val="4"/>
          <c:order val="1"/>
          <c:tx>
            <c:strRef>
              <c:f>LocationSummary!$B$203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LocationSummary!$C$203:$R$203</c:f>
              <c:numCache>
                <c:formatCode>#,##0.00</c:formatCode>
                <c:ptCount val="16"/>
                <c:pt idx="0">
                  <c:v>222860</c:v>
                </c:pt>
                <c:pt idx="1">
                  <c:v>266270</c:v>
                </c:pt>
                <c:pt idx="2">
                  <c:v>241340</c:v>
                </c:pt>
                <c:pt idx="3">
                  <c:v>308080</c:v>
                </c:pt>
                <c:pt idx="4">
                  <c:v>299950</c:v>
                </c:pt>
                <c:pt idx="5">
                  <c:v>271380</c:v>
                </c:pt>
                <c:pt idx="6">
                  <c:v>335730</c:v>
                </c:pt>
                <c:pt idx="7">
                  <c:v>340950</c:v>
                </c:pt>
                <c:pt idx="8">
                  <c:v>334710</c:v>
                </c:pt>
                <c:pt idx="9">
                  <c:v>358040</c:v>
                </c:pt>
                <c:pt idx="10">
                  <c:v>369790</c:v>
                </c:pt>
                <c:pt idx="11">
                  <c:v>368290</c:v>
                </c:pt>
                <c:pt idx="12">
                  <c:v>394720</c:v>
                </c:pt>
                <c:pt idx="13">
                  <c:v>399240</c:v>
                </c:pt>
                <c:pt idx="14">
                  <c:v>435830</c:v>
                </c:pt>
                <c:pt idx="15">
                  <c:v>485600</c:v>
                </c:pt>
              </c:numCache>
            </c:numRef>
          </c:val>
        </c:ser>
        <c:overlap val="100"/>
        <c:axId val="100301824"/>
        <c:axId val="100303616"/>
      </c:barChart>
      <c:catAx>
        <c:axId val="10030182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03616"/>
        <c:crosses val="autoZero"/>
        <c:auto val="1"/>
        <c:lblAlgn val="ctr"/>
        <c:lblOffset val="50"/>
        <c:tickLblSkip val="1"/>
        <c:tickMarkSkip val="1"/>
      </c:catAx>
      <c:valAx>
        <c:axId val="100303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0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0182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394746577876387"/>
          <c:y val="5.2202283849919005E-2"/>
          <c:w val="0.2341842397336294"/>
          <c:h val="0.1370309951060363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106"/>
          <c:y val="4.730831973898858E-2"/>
          <c:w val="0.85460599334073672"/>
          <c:h val="0.71778140293638204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LocationSummary!$B$242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LocationSummary!$C$242:$R$242</c:f>
              <c:numCache>
                <c:formatCode>0.00</c:formatCode>
                <c:ptCount val="16"/>
                <c:pt idx="0">
                  <c:v>0</c:v>
                </c:pt>
                <c:pt idx="1">
                  <c:v>0.19779301280231226</c:v>
                </c:pt>
                <c:pt idx="2">
                  <c:v>9.5706296517247859E-3</c:v>
                </c:pt>
                <c:pt idx="3">
                  <c:v>0.63485176689774414</c:v>
                </c:pt>
                <c:pt idx="4">
                  <c:v>0</c:v>
                </c:pt>
                <c:pt idx="5">
                  <c:v>6.0613987794256981E-2</c:v>
                </c:pt>
                <c:pt idx="6">
                  <c:v>9.5706296517247859E-3</c:v>
                </c:pt>
                <c:pt idx="7">
                  <c:v>1.4579259169460759</c:v>
                </c:pt>
                <c:pt idx="8">
                  <c:v>0.48491190235405585</c:v>
                </c:pt>
                <c:pt idx="9">
                  <c:v>0.17546154361495442</c:v>
                </c:pt>
                <c:pt idx="10">
                  <c:v>2.5681189565461513</c:v>
                </c:pt>
                <c:pt idx="11">
                  <c:v>1.4132629785713602</c:v>
                </c:pt>
                <c:pt idx="12">
                  <c:v>5.0756239252980455</c:v>
                </c:pt>
                <c:pt idx="13">
                  <c:v>2.893520364704794</c:v>
                </c:pt>
                <c:pt idx="14">
                  <c:v>6.8110981021441397</c:v>
                </c:pt>
                <c:pt idx="15">
                  <c:v>16.876210285874706</c:v>
                </c:pt>
              </c:numCache>
            </c:numRef>
          </c:val>
        </c:ser>
        <c:ser>
          <c:idx val="0"/>
          <c:order val="1"/>
          <c:tx>
            <c:strRef>
              <c:f>LocationSummary!$B$243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LocationSummary!$C$243:$R$243</c:f>
              <c:numCache>
                <c:formatCode>0.00</c:formatCode>
                <c:ptCount val="16"/>
                <c:pt idx="0">
                  <c:v>217.78605814476532</c:v>
                </c:pt>
                <c:pt idx="1">
                  <c:v>151.3946002507505</c:v>
                </c:pt>
                <c:pt idx="2">
                  <c:v>182.1737452106974</c:v>
                </c:pt>
                <c:pt idx="3">
                  <c:v>89.115322897093392</c:v>
                </c:pt>
                <c:pt idx="4">
                  <c:v>39.376760597079681</c:v>
                </c:pt>
                <c:pt idx="5">
                  <c:v>126.90335897198676</c:v>
                </c:pt>
                <c:pt idx="6">
                  <c:v>11.523038100676644</c:v>
                </c:pt>
                <c:pt idx="7">
                  <c:v>63.558551517104306</c:v>
                </c:pt>
                <c:pt idx="8">
                  <c:v>55.158728892773851</c:v>
                </c:pt>
                <c:pt idx="9">
                  <c:v>13.284033956594003</c:v>
                </c:pt>
                <c:pt idx="10">
                  <c:v>39.99885152444179</c:v>
                </c:pt>
                <c:pt idx="11">
                  <c:v>28.061086138857075</c:v>
                </c:pt>
                <c:pt idx="12">
                  <c:v>35.739921329424263</c:v>
                </c:pt>
                <c:pt idx="13">
                  <c:v>16.496575309689625</c:v>
                </c:pt>
                <c:pt idx="14">
                  <c:v>11.775064681505397</c:v>
                </c:pt>
                <c:pt idx="15">
                  <c:v>5.4520686915992203</c:v>
                </c:pt>
              </c:numCache>
            </c:numRef>
          </c:val>
        </c:ser>
        <c:ser>
          <c:idx val="1"/>
          <c:order val="2"/>
          <c:tx>
            <c:strRef>
              <c:f>LocationSummary!$B$244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LocationSummary!$C$244:$R$244</c:f>
              <c:numCache>
                <c:formatCode>0.00</c:formatCode>
                <c:ptCount val="16"/>
                <c:pt idx="0">
                  <c:v>73.08770844033829</c:v>
                </c:pt>
                <c:pt idx="1">
                  <c:v>73.08770844033829</c:v>
                </c:pt>
                <c:pt idx="2">
                  <c:v>73.08770844033829</c:v>
                </c:pt>
                <c:pt idx="3">
                  <c:v>73.08770844033829</c:v>
                </c:pt>
                <c:pt idx="4">
                  <c:v>73.08770844033829</c:v>
                </c:pt>
                <c:pt idx="5">
                  <c:v>73.08770844033829</c:v>
                </c:pt>
                <c:pt idx="6">
                  <c:v>73.08770844033829</c:v>
                </c:pt>
                <c:pt idx="7">
                  <c:v>73.08770844033829</c:v>
                </c:pt>
                <c:pt idx="8">
                  <c:v>73.08770844033829</c:v>
                </c:pt>
                <c:pt idx="9">
                  <c:v>73.08770844033829</c:v>
                </c:pt>
                <c:pt idx="10">
                  <c:v>73.08770844033829</c:v>
                </c:pt>
                <c:pt idx="11">
                  <c:v>73.08770844033829</c:v>
                </c:pt>
                <c:pt idx="12">
                  <c:v>73.08770844033829</c:v>
                </c:pt>
                <c:pt idx="13">
                  <c:v>73.08770844033829</c:v>
                </c:pt>
                <c:pt idx="14">
                  <c:v>73.08770844033829</c:v>
                </c:pt>
                <c:pt idx="15">
                  <c:v>73.08770844033829</c:v>
                </c:pt>
              </c:numCache>
            </c:numRef>
          </c:val>
        </c:ser>
        <c:ser>
          <c:idx val="3"/>
          <c:order val="3"/>
          <c:tx>
            <c:strRef>
              <c:f>LocationSummary!$B$245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LocationSummary!$C$245:$R$245</c:f>
              <c:numCache>
                <c:formatCode>0.00</c:formatCode>
                <c:ptCount val="16"/>
                <c:pt idx="0">
                  <c:v>6.488886903869405</c:v>
                </c:pt>
                <c:pt idx="1">
                  <c:v>6.4761260643337719</c:v>
                </c:pt>
                <c:pt idx="2">
                  <c:v>6.4761260643337719</c:v>
                </c:pt>
                <c:pt idx="3">
                  <c:v>6.4856966939854974</c:v>
                </c:pt>
                <c:pt idx="4">
                  <c:v>6.4856966939854974</c:v>
                </c:pt>
                <c:pt idx="5">
                  <c:v>6.4793162742176804</c:v>
                </c:pt>
                <c:pt idx="6">
                  <c:v>6.4697456445659558</c:v>
                </c:pt>
                <c:pt idx="7">
                  <c:v>6.4761260643337719</c:v>
                </c:pt>
                <c:pt idx="8">
                  <c:v>6.4761260643337719</c:v>
                </c:pt>
                <c:pt idx="9">
                  <c:v>6.4665554346820473</c:v>
                </c:pt>
                <c:pt idx="10">
                  <c:v>6.4697456445659558</c:v>
                </c:pt>
                <c:pt idx="11">
                  <c:v>6.4697456445659558</c:v>
                </c:pt>
                <c:pt idx="12">
                  <c:v>6.4729358544498643</c:v>
                </c:pt>
                <c:pt idx="13">
                  <c:v>6.4665554346820473</c:v>
                </c:pt>
                <c:pt idx="14">
                  <c:v>6.4633652247981388</c:v>
                </c:pt>
                <c:pt idx="15">
                  <c:v>6.4250827061912403</c:v>
                </c:pt>
              </c:numCache>
            </c:numRef>
          </c:val>
        </c:ser>
        <c:ser>
          <c:idx val="4"/>
          <c:order val="4"/>
          <c:tx>
            <c:strRef>
              <c:f>LocationSummary!$B$246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LocationSummary!$C$246:$R$246</c:f>
              <c:numCache>
                <c:formatCode>0.00</c:formatCode>
                <c:ptCount val="16"/>
                <c:pt idx="0">
                  <c:v>142.98520699676831</c:v>
                </c:pt>
                <c:pt idx="1">
                  <c:v>142.98520699676831</c:v>
                </c:pt>
                <c:pt idx="2">
                  <c:v>142.98520699676831</c:v>
                </c:pt>
                <c:pt idx="3">
                  <c:v>142.98520699676831</c:v>
                </c:pt>
                <c:pt idx="4">
                  <c:v>142.98520699676831</c:v>
                </c:pt>
                <c:pt idx="5">
                  <c:v>142.98520699676831</c:v>
                </c:pt>
                <c:pt idx="6">
                  <c:v>142.98520699676831</c:v>
                </c:pt>
                <c:pt idx="7">
                  <c:v>142.98520699676831</c:v>
                </c:pt>
                <c:pt idx="8">
                  <c:v>142.98520699676831</c:v>
                </c:pt>
                <c:pt idx="9">
                  <c:v>142.98520699676831</c:v>
                </c:pt>
                <c:pt idx="10">
                  <c:v>142.98520699676831</c:v>
                </c:pt>
                <c:pt idx="11">
                  <c:v>142.98520699676831</c:v>
                </c:pt>
                <c:pt idx="12">
                  <c:v>142.98520699676831</c:v>
                </c:pt>
                <c:pt idx="13">
                  <c:v>142.98520699676831</c:v>
                </c:pt>
                <c:pt idx="14">
                  <c:v>142.98520699676831</c:v>
                </c:pt>
                <c:pt idx="15">
                  <c:v>142.98520699676831</c:v>
                </c:pt>
              </c:numCache>
            </c:numRef>
          </c:val>
        </c:ser>
        <c:ser>
          <c:idx val="5"/>
          <c:order val="5"/>
          <c:tx>
            <c:strRef>
              <c:f>LocationSummary!$B$248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LocationSummary!$C$248:$R$248</c:f>
              <c:numCache>
                <c:formatCode>0.00</c:formatCode>
                <c:ptCount val="16"/>
                <c:pt idx="0">
                  <c:v>38.148529791774997</c:v>
                </c:pt>
                <c:pt idx="1">
                  <c:v>31.812772962333192</c:v>
                </c:pt>
                <c:pt idx="2">
                  <c:v>38.958843102287695</c:v>
                </c:pt>
                <c:pt idx="3">
                  <c:v>27.052979815542063</c:v>
                </c:pt>
                <c:pt idx="4">
                  <c:v>12.387584979215783</c:v>
                </c:pt>
                <c:pt idx="5">
                  <c:v>35.328384254400092</c:v>
                </c:pt>
                <c:pt idx="6">
                  <c:v>13.504158438583675</c:v>
                </c:pt>
                <c:pt idx="7">
                  <c:v>28.252498731891571</c:v>
                </c:pt>
                <c:pt idx="8">
                  <c:v>28.957535116235295</c:v>
                </c:pt>
                <c:pt idx="9">
                  <c:v>21.517965666961228</c:v>
                </c:pt>
                <c:pt idx="10">
                  <c:v>29.075572881939902</c:v>
                </c:pt>
                <c:pt idx="11">
                  <c:v>27.139115482407586</c:v>
                </c:pt>
                <c:pt idx="12">
                  <c:v>33.72689889267815</c:v>
                </c:pt>
                <c:pt idx="13">
                  <c:v>31.232154763461885</c:v>
                </c:pt>
                <c:pt idx="14">
                  <c:v>37.07980948066573</c:v>
                </c:pt>
                <c:pt idx="15">
                  <c:v>53.014907850787502</c:v>
                </c:pt>
              </c:numCache>
            </c:numRef>
          </c:val>
        </c:ser>
        <c:ser>
          <c:idx val="6"/>
          <c:order val="6"/>
          <c:tx>
            <c:strRef>
              <c:f>LocationSummary!$B$249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LocationSummary!$C$249:$R$249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strRef>
              <c:f>LocationSummary!$B$258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LocationSummary!$C$258:$R$258</c:f>
              <c:numCache>
                <c:formatCode>0.00</c:formatCode>
                <c:ptCount val="16"/>
                <c:pt idx="0">
                  <c:v>8.7028925633017398</c:v>
                </c:pt>
                <c:pt idx="1">
                  <c:v>137.3417257121346</c:v>
                </c:pt>
                <c:pt idx="2">
                  <c:v>96.51341961787665</c:v>
                </c:pt>
                <c:pt idx="3">
                  <c:v>271.61446951594945</c:v>
                </c:pt>
                <c:pt idx="4">
                  <c:v>84.352339540418356</c:v>
                </c:pt>
                <c:pt idx="5">
                  <c:v>171.37169454378403</c:v>
                </c:pt>
                <c:pt idx="6">
                  <c:v>243.72246450093951</c:v>
                </c:pt>
                <c:pt idx="7">
                  <c:v>452.36857132830767</c:v>
                </c:pt>
                <c:pt idx="8">
                  <c:v>312.72670428987522</c:v>
                </c:pt>
                <c:pt idx="9">
                  <c:v>448.83700898682122</c:v>
                </c:pt>
                <c:pt idx="10">
                  <c:v>570.68707550269733</c:v>
                </c:pt>
                <c:pt idx="11">
                  <c:v>435.55616524011111</c:v>
                </c:pt>
                <c:pt idx="12">
                  <c:v>712.6386544970793</c:v>
                </c:pt>
                <c:pt idx="13">
                  <c:v>601.45664983299253</c:v>
                </c:pt>
                <c:pt idx="14">
                  <c:v>888.34584427309471</c:v>
                </c:pt>
                <c:pt idx="15">
                  <c:v>1386.5832533122355</c:v>
                </c:pt>
              </c:numCache>
            </c:numRef>
          </c:val>
        </c:ser>
        <c:ser>
          <c:idx val="8"/>
          <c:order val="8"/>
          <c:tx>
            <c:strRef>
              <c:f>LocationSummary!$B$269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LocationSummary!$C$269:$R$269</c:f>
              <c:numCache>
                <c:formatCode>0.00</c:formatCode>
                <c:ptCount val="16"/>
                <c:pt idx="0">
                  <c:v>71.097017472779527</c:v>
                </c:pt>
                <c:pt idx="1">
                  <c:v>84.945718578825293</c:v>
                </c:pt>
                <c:pt idx="2">
                  <c:v>76.992525338242004</c:v>
                </c:pt>
                <c:pt idx="3">
                  <c:v>98.283986103445741</c:v>
                </c:pt>
                <c:pt idx="4">
                  <c:v>95.690345467828323</c:v>
                </c:pt>
                <c:pt idx="5">
                  <c:v>86.575915829502421</c:v>
                </c:pt>
                <c:pt idx="6">
                  <c:v>107.10491643245209</c:v>
                </c:pt>
                <c:pt idx="7">
                  <c:v>108.77020599185219</c:v>
                </c:pt>
                <c:pt idx="8">
                  <c:v>106.77951502429345</c:v>
                </c:pt>
                <c:pt idx="9">
                  <c:v>114.22227468345142</c:v>
                </c:pt>
                <c:pt idx="10">
                  <c:v>117.97077129704363</c:v>
                </c:pt>
                <c:pt idx="11">
                  <c:v>117.49223981445739</c:v>
                </c:pt>
                <c:pt idx="12">
                  <c:v>125.92396453762693</c:v>
                </c:pt>
                <c:pt idx="13">
                  <c:v>127.36593940515345</c:v>
                </c:pt>
                <c:pt idx="14">
                  <c:v>139.03891737037378</c:v>
                </c:pt>
                <c:pt idx="15">
                  <c:v>154.91659196258522</c:v>
                </c:pt>
              </c:numCache>
            </c:numRef>
          </c:val>
        </c:ser>
        <c:overlap val="100"/>
        <c:axId val="100375936"/>
        <c:axId val="100676736"/>
      </c:barChart>
      <c:catAx>
        <c:axId val="10037593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76736"/>
        <c:crosses val="autoZero"/>
        <c:auto val="1"/>
        <c:lblAlgn val="ctr"/>
        <c:lblOffset val="50"/>
        <c:tickLblSkip val="1"/>
        <c:tickMarkSkip val="1"/>
      </c:catAx>
      <c:valAx>
        <c:axId val="10067673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7096247960848827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759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020347761746347"/>
          <c:y val="5.9815116911364874E-2"/>
          <c:w val="0.56825749167591533"/>
          <c:h val="0.2300163132137030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765815760266365"/>
          <c:y val="4.0783034257749345E-2"/>
          <c:w val="0.83018867924528361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LocationSummary!$B$342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LocationSummary!$C$342:$R$342</c:f>
              <c:numCache>
                <c:formatCode>#,##0.00</c:formatCode>
                <c:ptCount val="16"/>
                <c:pt idx="0">
                  <c:v>118772.63099999999</c:v>
                </c:pt>
                <c:pt idx="1">
                  <c:v>130469.5387</c:v>
                </c:pt>
                <c:pt idx="2">
                  <c:v>126430.25599999999</c:v>
                </c:pt>
                <c:pt idx="3">
                  <c:v>111930.0496</c:v>
                </c:pt>
                <c:pt idx="4">
                  <c:v>38091.1567</c:v>
                </c:pt>
                <c:pt idx="5">
                  <c:v>127598.001</c:v>
                </c:pt>
                <c:pt idx="6">
                  <c:v>45023.690600000002</c:v>
                </c:pt>
                <c:pt idx="7">
                  <c:v>105925.7896</c:v>
                </c:pt>
                <c:pt idx="8">
                  <c:v>132961.4797</c:v>
                </c:pt>
                <c:pt idx="9">
                  <c:v>48158.322200000002</c:v>
                </c:pt>
                <c:pt idx="10">
                  <c:v>175493.8383</c:v>
                </c:pt>
                <c:pt idx="11">
                  <c:v>130554.356</c:v>
                </c:pt>
                <c:pt idx="12">
                  <c:v>135944.63310000001</c:v>
                </c:pt>
                <c:pt idx="13">
                  <c:v>128115.0344</c:v>
                </c:pt>
                <c:pt idx="14">
                  <c:v>140989.3149</c:v>
                </c:pt>
                <c:pt idx="15">
                  <c:v>160107.95069999999</c:v>
                </c:pt>
              </c:numCache>
            </c:numRef>
          </c:val>
        </c:ser>
        <c:overlap val="100"/>
        <c:axId val="100709888"/>
        <c:axId val="100711424"/>
      </c:barChart>
      <c:catAx>
        <c:axId val="10070988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11424"/>
        <c:crosses val="autoZero"/>
        <c:auto val="1"/>
        <c:lblAlgn val="ctr"/>
        <c:lblOffset val="50"/>
        <c:tickLblSkip val="1"/>
        <c:tickMarkSkip val="1"/>
      </c:catAx>
      <c:valAx>
        <c:axId val="1007114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09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0988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501294857565726"/>
          <c:y val="4.0783034257749373E-2"/>
          <c:w val="0.78283388827229006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LocationSummary!$B$340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LocationSummary!$C$340:$R$340</c:f>
              <c:numCache>
                <c:formatCode>#,##0.00</c:formatCode>
                <c:ptCount val="16"/>
                <c:pt idx="0">
                  <c:v>1875.51</c:v>
                </c:pt>
                <c:pt idx="1">
                  <c:v>1875.51</c:v>
                </c:pt>
                <c:pt idx="2">
                  <c:v>1875.51</c:v>
                </c:pt>
                <c:pt idx="3">
                  <c:v>1875.51</c:v>
                </c:pt>
                <c:pt idx="4">
                  <c:v>1875.51</c:v>
                </c:pt>
                <c:pt idx="5">
                  <c:v>1875.51</c:v>
                </c:pt>
                <c:pt idx="6">
                  <c:v>1875.51</c:v>
                </c:pt>
                <c:pt idx="7">
                  <c:v>1875.51</c:v>
                </c:pt>
                <c:pt idx="8">
                  <c:v>1875.51</c:v>
                </c:pt>
                <c:pt idx="9">
                  <c:v>1875.51</c:v>
                </c:pt>
                <c:pt idx="10">
                  <c:v>1875.51</c:v>
                </c:pt>
                <c:pt idx="11">
                  <c:v>1875.51</c:v>
                </c:pt>
                <c:pt idx="12">
                  <c:v>1875.51</c:v>
                </c:pt>
                <c:pt idx="13">
                  <c:v>1875.51</c:v>
                </c:pt>
                <c:pt idx="14">
                  <c:v>1875.51</c:v>
                </c:pt>
                <c:pt idx="15">
                  <c:v>1875.51</c:v>
                </c:pt>
              </c:numCache>
            </c:numRef>
          </c:val>
        </c:ser>
        <c:ser>
          <c:idx val="0"/>
          <c:order val="1"/>
          <c:tx>
            <c:strRef>
              <c:f>LocationSummary!$B$348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LocationSummary!$C$348:$R$348</c:f>
              <c:numCache>
                <c:formatCode>#,##0.00</c:formatCode>
                <c:ptCount val="16"/>
                <c:pt idx="0">
                  <c:v>220.71579650000001</c:v>
                </c:pt>
                <c:pt idx="1">
                  <c:v>575.14204260000008</c:v>
                </c:pt>
                <c:pt idx="2">
                  <c:v>11475.6</c:v>
                </c:pt>
                <c:pt idx="3">
                  <c:v>1844.91</c:v>
                </c:pt>
                <c:pt idx="4">
                  <c:v>4193.79</c:v>
                </c:pt>
                <c:pt idx="5">
                  <c:v>9192.85</c:v>
                </c:pt>
                <c:pt idx="6">
                  <c:v>3784.9700000000003</c:v>
                </c:pt>
                <c:pt idx="7">
                  <c:v>62.432889799999998</c:v>
                </c:pt>
                <c:pt idx="8">
                  <c:v>1214.3900000000001</c:v>
                </c:pt>
                <c:pt idx="9">
                  <c:v>2290.87</c:v>
                </c:pt>
                <c:pt idx="10">
                  <c:v>397.40466190000001</c:v>
                </c:pt>
                <c:pt idx="11">
                  <c:v>1103.73</c:v>
                </c:pt>
                <c:pt idx="12">
                  <c:v>401.32858640000001</c:v>
                </c:pt>
                <c:pt idx="13">
                  <c:v>15066.2</c:v>
                </c:pt>
                <c:pt idx="14">
                  <c:v>375.81702080000002</c:v>
                </c:pt>
                <c:pt idx="15">
                  <c:v>264.9600241</c:v>
                </c:pt>
              </c:numCache>
            </c:numRef>
          </c:val>
        </c:ser>
        <c:overlap val="100"/>
        <c:axId val="100724096"/>
        <c:axId val="100947072"/>
      </c:barChart>
      <c:catAx>
        <c:axId val="10072409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47072"/>
        <c:crosses val="autoZero"/>
        <c:auto val="1"/>
        <c:lblAlgn val="ctr"/>
        <c:lblOffset val="50"/>
        <c:tickLblSkip val="1"/>
        <c:tickMarkSkip val="1"/>
      </c:catAx>
      <c:valAx>
        <c:axId val="100947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1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240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27106656063109"/>
          <c:y val="5.6552474170744972E-2"/>
          <c:w val="0.30009106242407835"/>
          <c:h val="0.13155763359922645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229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6.7000000000000004E-2</c:v>
                </c:pt>
                <c:pt idx="1">
                  <c:v>6.7000000000000004E-2</c:v>
                </c:pt>
                <c:pt idx="2">
                  <c:v>6.7000000000000004E-2</c:v>
                </c:pt>
                <c:pt idx="3">
                  <c:v>6.7000000000000004E-2</c:v>
                </c:pt>
                <c:pt idx="4">
                  <c:v>0.187</c:v>
                </c:pt>
                <c:pt idx="5">
                  <c:v>0.39400000000000002</c:v>
                </c:pt>
                <c:pt idx="6">
                  <c:v>0.44</c:v>
                </c:pt>
                <c:pt idx="7">
                  <c:v>0.39300000000000002</c:v>
                </c:pt>
                <c:pt idx="8">
                  <c:v>0.17199999999999999</c:v>
                </c:pt>
                <c:pt idx="9">
                  <c:v>0.11899999999999999</c:v>
                </c:pt>
                <c:pt idx="10">
                  <c:v>0.11899999999999999</c:v>
                </c:pt>
                <c:pt idx="11">
                  <c:v>0.11899999999999999</c:v>
                </c:pt>
                <c:pt idx="12">
                  <c:v>0.11899999999999999</c:v>
                </c:pt>
                <c:pt idx="13">
                  <c:v>0.11899999999999999</c:v>
                </c:pt>
                <c:pt idx="14">
                  <c:v>0.11899999999999999</c:v>
                </c:pt>
                <c:pt idx="15">
                  <c:v>0.20599999999999999</c:v>
                </c:pt>
                <c:pt idx="16">
                  <c:v>0.439</c:v>
                </c:pt>
                <c:pt idx="17">
                  <c:v>0.61599999999999999</c:v>
                </c:pt>
                <c:pt idx="18">
                  <c:v>0.82899999999999996</c:v>
                </c:pt>
                <c:pt idx="19">
                  <c:v>0.98599999999999999</c:v>
                </c:pt>
                <c:pt idx="20">
                  <c:v>1</c:v>
                </c:pt>
                <c:pt idx="21">
                  <c:v>0.69199999999999995</c:v>
                </c:pt>
                <c:pt idx="22">
                  <c:v>0.38400000000000001</c:v>
                </c:pt>
                <c:pt idx="23">
                  <c:v>0.16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</c:ser>
        <c:ser>
          <c:idx val="2"/>
          <c:order val="3"/>
          <c:tx>
            <c:v>Corridor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axId val="101123200"/>
        <c:axId val="101125120"/>
      </c:barChart>
      <c:catAx>
        <c:axId val="101123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25120"/>
        <c:crosses val="autoZero"/>
        <c:auto val="1"/>
        <c:lblAlgn val="ctr"/>
        <c:lblOffset val="100"/>
        <c:tickLblSkip val="1"/>
        <c:tickMarkSkip val="1"/>
      </c:catAx>
      <c:valAx>
        <c:axId val="1011251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004E-3"/>
              <c:y val="0.4192495921696590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232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15205327413967"/>
          <c:y val="2.77324632952692E-2"/>
          <c:w val="0.15538290788013487"/>
          <c:h val="0.177814029363784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938"/>
          <c:h val="0.77650897226753979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0.45</c:v>
                </c:pt>
                <c:pt idx="1">
                  <c:v>0.41</c:v>
                </c:pt>
                <c:pt idx="2">
                  <c:v>0.39</c:v>
                </c:pt>
                <c:pt idx="3">
                  <c:v>0.38</c:v>
                </c:pt>
                <c:pt idx="4">
                  <c:v>0.38</c:v>
                </c:pt>
                <c:pt idx="5">
                  <c:v>0.43</c:v>
                </c:pt>
                <c:pt idx="6">
                  <c:v>0.54</c:v>
                </c:pt>
                <c:pt idx="7">
                  <c:v>0.65</c:v>
                </c:pt>
                <c:pt idx="8">
                  <c:v>0.66</c:v>
                </c:pt>
                <c:pt idx="9">
                  <c:v>0.67</c:v>
                </c:pt>
                <c:pt idx="10">
                  <c:v>0.69</c:v>
                </c:pt>
                <c:pt idx="11">
                  <c:v>0.7</c:v>
                </c:pt>
                <c:pt idx="12">
                  <c:v>0.69</c:v>
                </c:pt>
                <c:pt idx="13">
                  <c:v>0.66</c:v>
                </c:pt>
                <c:pt idx="14">
                  <c:v>0.65</c:v>
                </c:pt>
                <c:pt idx="15">
                  <c:v>0.68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0.93</c:v>
                </c:pt>
                <c:pt idx="20">
                  <c:v>0.89</c:v>
                </c:pt>
                <c:pt idx="21">
                  <c:v>0.85</c:v>
                </c:pt>
                <c:pt idx="22">
                  <c:v>0.71</c:v>
                </c:pt>
                <c:pt idx="23">
                  <c:v>0.57999999999999996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</c:numCache>
            </c:numRef>
          </c:val>
        </c:ser>
        <c:axId val="101262080"/>
        <c:axId val="101264000"/>
      </c:barChart>
      <c:catAx>
        <c:axId val="101262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64000"/>
        <c:crosses val="autoZero"/>
        <c:auto val="1"/>
        <c:lblAlgn val="ctr"/>
        <c:lblOffset val="100"/>
        <c:tickLblSkip val="1"/>
        <c:tickMarkSkip val="1"/>
      </c:catAx>
      <c:valAx>
        <c:axId val="101264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9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620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985571587125416"/>
          <c:y val="0.11419249592169672"/>
          <c:w val="0.15538290788013376"/>
          <c:h val="0.133768352365416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938"/>
          <c:h val="0.77650897226753979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0.85</c:v>
                </c:pt>
                <c:pt idx="8">
                  <c:v>0.39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0.52</c:v>
                </c:pt>
                <c:pt idx="18">
                  <c:v>0.87</c:v>
                </c:pt>
                <c:pt idx="19">
                  <c:v>0.87</c:v>
                </c:pt>
                <c:pt idx="20">
                  <c:v>0.87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376768"/>
        <c:axId val="101378688"/>
      </c:barChart>
      <c:catAx>
        <c:axId val="101376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78688"/>
        <c:crosses val="autoZero"/>
        <c:auto val="1"/>
        <c:lblAlgn val="ctr"/>
        <c:lblOffset val="100"/>
        <c:tickLblSkip val="1"/>
        <c:tickMarkSkip val="1"/>
      </c:catAx>
      <c:valAx>
        <c:axId val="1013786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9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767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05327413984471"/>
          <c:y val="4.8939641109298562E-2"/>
          <c:w val="0.15538290788013404"/>
          <c:h val="0.133768352365416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3E-2"/>
          <c:y val="9.6247960848287226E-2"/>
          <c:w val="0.9045504994450605"/>
          <c:h val="0.77650897226753979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21.1</c:v>
                </c:pt>
                <c:pt idx="1">
                  <c:v>21.1</c:v>
                </c:pt>
                <c:pt idx="2">
                  <c:v>21.1</c:v>
                </c:pt>
                <c:pt idx="3">
                  <c:v>21.1</c:v>
                </c:pt>
                <c:pt idx="4">
                  <c:v>21.1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21.1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18.3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18.3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1475072"/>
        <c:axId val="101476992"/>
      </c:barChart>
      <c:catAx>
        <c:axId val="101475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76992"/>
        <c:crosses val="autoZero"/>
        <c:auto val="1"/>
        <c:lblAlgn val="ctr"/>
        <c:lblOffset val="100"/>
        <c:tickLblSkip val="1"/>
        <c:tickMarkSkip val="1"/>
      </c:catAx>
      <c:valAx>
        <c:axId val="1014769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750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50388457269842"/>
          <c:y val="4.8939641109298562E-2"/>
          <c:w val="0.15538290788013456"/>
          <c:h val="0.133768352365416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Construction&amp;CSmall Hotel&amp;RVersion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4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104775</xdr:rowOff>
    </xdr:from>
    <xdr:to>
      <xdr:col>11</xdr:col>
      <xdr:colOff>447675</xdr:colOff>
      <xdr:row>29</xdr:row>
      <xdr:rowOff>114300</xdr:rowOff>
    </xdr:to>
    <xdr:pic>
      <xdr:nvPicPr>
        <xdr:cNvPr id="107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9212" t="24660" r="7928" b="7851"/>
        <a:stretch>
          <a:fillRect/>
        </a:stretch>
      </xdr:blipFill>
      <xdr:spPr bwMode="auto">
        <a:xfrm>
          <a:off x="76200" y="438150"/>
          <a:ext cx="6238875" cy="3609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32</xdr:row>
      <xdr:rowOff>47625</xdr:rowOff>
    </xdr:from>
    <xdr:to>
      <xdr:col>11</xdr:col>
      <xdr:colOff>457200</xdr:colOff>
      <xdr:row>52</xdr:row>
      <xdr:rowOff>95250</xdr:rowOff>
    </xdr:to>
    <xdr:pic>
      <xdr:nvPicPr>
        <xdr:cNvPr id="10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8523" t="35463" r="10249" b="14877"/>
        <a:stretch>
          <a:fillRect/>
        </a:stretch>
      </xdr:blipFill>
      <xdr:spPr bwMode="auto">
        <a:xfrm>
          <a:off x="95250" y="4381500"/>
          <a:ext cx="6229350" cy="2714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rapt01miami_5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rapt10seattle_5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rapt11chicago_5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mrapt12boulder_5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rapt13minneapolis_5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mrapt14helena_5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mrapt15duluth_5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mrapt16fairbanks_5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rapt02houston_5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rapt03phoenix_5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rapt04atlanta_5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rapt05losangeles_5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rapt06lasvegas_5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rapt07sanfrancisco_5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rapt08baltimore_5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rapt09albuquerque_5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28" customWidth="1"/>
    <col min="2" max="2" width="44.83203125" style="19" customWidth="1"/>
    <col min="3" max="3" width="37" style="27" customWidth="1"/>
    <col min="4" max="4" width="49.6640625" style="23" customWidth="1"/>
    <col min="5" max="5" width="37.83203125" style="23" customWidth="1"/>
    <col min="6" max="18" width="21.33203125" style="23" customWidth="1"/>
    <col min="19" max="16384" width="9.33203125" style="23"/>
  </cols>
  <sheetData>
    <row r="1" spans="1:18" ht="18">
      <c r="A1" s="18" t="s">
        <v>990</v>
      </c>
      <c r="C1" s="20"/>
      <c r="D1" s="2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ht="18">
      <c r="A2" s="18"/>
      <c r="C2" s="24" t="s">
        <v>336</v>
      </c>
      <c r="D2" s="25" t="s">
        <v>337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8">
      <c r="A3" s="26" t="s">
        <v>434</v>
      </c>
    </row>
    <row r="4" spans="1:18">
      <c r="B4" s="29" t="s">
        <v>435</v>
      </c>
      <c r="C4" s="27" t="s">
        <v>101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>
      <c r="B5" s="29" t="s">
        <v>450</v>
      </c>
      <c r="C5" s="27" t="s">
        <v>451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>
      <c r="B6" s="29" t="s">
        <v>452</v>
      </c>
      <c r="C6" s="27" t="s">
        <v>102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>
      <c r="A7" s="26" t="s">
        <v>453</v>
      </c>
    </row>
    <row r="8" spans="1:18" ht="25.5">
      <c r="B8" s="29" t="s">
        <v>352</v>
      </c>
      <c r="C8" s="27">
        <v>3135</v>
      </c>
      <c r="D8" s="30" t="s">
        <v>209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B9" s="29" t="s">
        <v>454</v>
      </c>
      <c r="C9" s="27" t="s">
        <v>338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>
      <c r="B10" s="29" t="s">
        <v>455</v>
      </c>
      <c r="C10" s="63">
        <v>2.74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B11" s="29" t="s">
        <v>456</v>
      </c>
      <c r="C11" s="27">
        <v>4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>
      <c r="B12" s="29" t="s">
        <v>457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>
      <c r="B13" s="33" t="s">
        <v>339</v>
      </c>
      <c r="C13" s="34">
        <v>0.1474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>
      <c r="B14" s="35" t="s">
        <v>340</v>
      </c>
      <c r="C14" s="34">
        <v>0.16200000000000001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18">
      <c r="B15" s="35" t="s">
        <v>341</v>
      </c>
      <c r="C15" s="34">
        <v>0.1474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>
      <c r="B16" s="35" t="s">
        <v>342</v>
      </c>
      <c r="C16" s="34">
        <v>0.15129999999999999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8">
      <c r="B17" s="35" t="s">
        <v>384</v>
      </c>
      <c r="C17" s="34">
        <v>0.14990000000000001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1:18">
      <c r="B18" s="29" t="s">
        <v>458</v>
      </c>
      <c r="C18" s="31">
        <v>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>
      <c r="B19" s="29" t="s">
        <v>459</v>
      </c>
      <c r="C19" s="27" t="s">
        <v>460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1:18">
      <c r="B20" s="29" t="s">
        <v>461</v>
      </c>
      <c r="C20" s="31">
        <v>0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1" spans="1:18" ht="38.25">
      <c r="B21" s="29" t="s">
        <v>462</v>
      </c>
      <c r="C21" s="27" t="s">
        <v>103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1:18">
      <c r="B22" s="29" t="s">
        <v>343</v>
      </c>
      <c r="C22" s="34">
        <v>3.05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1:18">
      <c r="B23" s="29" t="s">
        <v>344</v>
      </c>
      <c r="C23" s="34">
        <v>3.05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1:18" ht="25.5">
      <c r="B24" s="29" t="s">
        <v>345</v>
      </c>
      <c r="C24" s="23" t="s">
        <v>989</v>
      </c>
      <c r="D24" s="30" t="s">
        <v>209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1:18">
      <c r="A25" s="26" t="s">
        <v>463</v>
      </c>
    </row>
    <row r="26" spans="1:18">
      <c r="B26" s="26" t="s">
        <v>464</v>
      </c>
    </row>
    <row r="27" spans="1:18" ht="38.25">
      <c r="B27" s="29" t="s">
        <v>465</v>
      </c>
      <c r="C27" s="27" t="s">
        <v>470</v>
      </c>
      <c r="D27" s="30" t="s">
        <v>209</v>
      </c>
      <c r="E27" s="27" t="s">
        <v>210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1:18" ht="14.25">
      <c r="B28" s="29" t="s">
        <v>353</v>
      </c>
      <c r="C28" s="37">
        <v>1542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t="14.25">
      <c r="B29" s="29" t="s">
        <v>354</v>
      </c>
      <c r="C29" s="37">
        <v>1310.88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>
      <c r="B30" s="29" t="s">
        <v>466</v>
      </c>
      <c r="C30" s="38">
        <v>0.66303758932948065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1:18">
      <c r="B31" s="26" t="s">
        <v>467</v>
      </c>
    </row>
    <row r="32" spans="1:18" ht="25.5">
      <c r="B32" s="29" t="s">
        <v>465</v>
      </c>
      <c r="C32" s="23" t="s">
        <v>473</v>
      </c>
      <c r="E32" s="23" t="s">
        <v>211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2:18" ht="14.25">
      <c r="B33" s="29" t="s">
        <v>353</v>
      </c>
      <c r="C33" s="27">
        <v>783.66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2:18" ht="14.25">
      <c r="B34" s="29" t="s">
        <v>354</v>
      </c>
      <c r="C34" s="27">
        <v>783.66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2:18">
      <c r="B35" s="29" t="s">
        <v>468</v>
      </c>
      <c r="C35" s="34">
        <v>0.33696241067051935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  <row r="36" spans="2:18" ht="14.25">
      <c r="B36" s="26" t="s">
        <v>355</v>
      </c>
    </row>
    <row r="37" spans="2:18">
      <c r="B37" s="29" t="s">
        <v>339</v>
      </c>
      <c r="C37" s="39">
        <v>83.23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2:18">
      <c r="B38" s="29" t="s">
        <v>340</v>
      </c>
      <c r="C38" s="39">
        <v>33.42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2:18">
      <c r="B39" s="29" t="s">
        <v>341</v>
      </c>
      <c r="C39" s="39">
        <v>83.23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2:18">
      <c r="B40" s="29" t="s">
        <v>342</v>
      </c>
      <c r="C40" s="39">
        <v>31.21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2:18" ht="14.25">
      <c r="B41" s="29" t="s">
        <v>356</v>
      </c>
      <c r="C41" s="39">
        <f>SUM(C37:C40)</f>
        <v>231.09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2:18" ht="14.25">
      <c r="B42" s="29" t="s">
        <v>357</v>
      </c>
      <c r="C42" s="27">
        <v>0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2:18">
      <c r="B43" s="26" t="s">
        <v>26</v>
      </c>
    </row>
    <row r="44" spans="2:18" ht="14.25">
      <c r="B44" s="29" t="s">
        <v>358</v>
      </c>
      <c r="C44" s="27">
        <v>0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2:18" ht="14.25">
      <c r="B45" s="29" t="s">
        <v>357</v>
      </c>
      <c r="C45" s="27">
        <v>0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2:18">
      <c r="B46" s="26" t="s">
        <v>27</v>
      </c>
    </row>
    <row r="47" spans="2:18">
      <c r="B47" s="29" t="s">
        <v>28</v>
      </c>
      <c r="C47" s="27" t="s">
        <v>29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2:18">
      <c r="B48" s="29" t="s">
        <v>30</v>
      </c>
      <c r="C48" s="86" t="s">
        <v>471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ht="14.25">
      <c r="B49" s="29" t="s">
        <v>358</v>
      </c>
      <c r="C49" s="27">
        <v>783.66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1:18">
      <c r="B50" s="26" t="s">
        <v>31</v>
      </c>
    </row>
    <row r="51" spans="1:18">
      <c r="B51" s="29" t="s">
        <v>30</v>
      </c>
      <c r="C51" s="27" t="s">
        <v>32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1:18" ht="14.25">
      <c r="B52" s="29" t="s">
        <v>358</v>
      </c>
      <c r="C52" s="27">
        <v>1686.92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1:18">
      <c r="B53" s="26" t="s">
        <v>33</v>
      </c>
    </row>
    <row r="54" spans="1:18">
      <c r="B54" s="29" t="s">
        <v>30</v>
      </c>
      <c r="C54" s="27" t="s">
        <v>346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1:18" ht="14.25">
      <c r="B55" s="29" t="s">
        <v>358</v>
      </c>
      <c r="C55" s="27">
        <v>6269.18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1:18" ht="14.25">
      <c r="B56" s="29" t="s">
        <v>359</v>
      </c>
      <c r="C56" s="40">
        <v>1.8400000000000001E-7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1:18">
      <c r="B57" s="26" t="s">
        <v>34</v>
      </c>
    </row>
    <row r="58" spans="1:18">
      <c r="B58" s="29" t="s">
        <v>35</v>
      </c>
      <c r="C58" s="34">
        <v>0.91797526778200067</v>
      </c>
      <c r="D58" s="36" t="s">
        <v>347</v>
      </c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</row>
    <row r="59" spans="1:18">
      <c r="A59" s="26" t="s">
        <v>36</v>
      </c>
    </row>
    <row r="60" spans="1:18">
      <c r="B60" s="41" t="s">
        <v>37</v>
      </c>
      <c r="D60" s="30"/>
    </row>
    <row r="61" spans="1:18">
      <c r="B61" s="29" t="s">
        <v>38</v>
      </c>
      <c r="C61" s="27" t="s">
        <v>348</v>
      </c>
      <c r="D61" s="30" t="s">
        <v>214</v>
      </c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B62" s="29" t="s">
        <v>39</v>
      </c>
      <c r="C62" s="27" t="s">
        <v>212</v>
      </c>
      <c r="D62" s="30" t="s">
        <v>214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B63" s="29" t="s">
        <v>40</v>
      </c>
      <c r="C63" s="27" t="s">
        <v>213</v>
      </c>
      <c r="D63" s="30" t="s">
        <v>214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B64" s="26" t="s">
        <v>48</v>
      </c>
    </row>
    <row r="65" spans="2:18">
      <c r="B65" s="29" t="s">
        <v>49</v>
      </c>
      <c r="C65" s="27" t="s">
        <v>349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2:18">
      <c r="B66" s="29" t="s">
        <v>50</v>
      </c>
      <c r="C66" s="27" t="s">
        <v>350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2:18">
      <c r="B67" s="29" t="s">
        <v>51</v>
      </c>
      <c r="C67" s="87">
        <v>80</v>
      </c>
      <c r="D67" s="36" t="s">
        <v>991</v>
      </c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</row>
    <row r="68" spans="2:18">
      <c r="B68" s="29" t="s">
        <v>351</v>
      </c>
      <c r="C68" s="27">
        <v>60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2:18" ht="14.25">
      <c r="B69" s="29" t="s">
        <v>360</v>
      </c>
      <c r="C69" s="34">
        <v>1875.51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2:18">
      <c r="B70" s="41"/>
      <c r="C70" s="42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2:18">
      <c r="B71" s="41"/>
      <c r="C71" s="42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2:18">
      <c r="B72" s="41"/>
      <c r="C72" s="42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2:18">
      <c r="B73" s="41"/>
      <c r="C73" s="42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2:18">
      <c r="B74" s="41"/>
      <c r="C74" s="42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2:18">
      <c r="B75" s="41"/>
      <c r="C75" s="42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2:18">
      <c r="B76" s="41"/>
      <c r="C76" s="42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2:18">
      <c r="B77" s="41"/>
      <c r="C77" s="42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2:18">
      <c r="B78" s="41"/>
      <c r="C78" s="42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2:18">
      <c r="B79" s="41"/>
      <c r="C79" s="42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2:18">
      <c r="B80" s="41"/>
      <c r="C80" s="42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2:18">
      <c r="B81" s="41"/>
      <c r="C81" s="42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2:18">
      <c r="B82" s="41"/>
      <c r="C82" s="42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2:18">
      <c r="B83" s="41"/>
      <c r="C83" s="42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2:18">
      <c r="B84" s="41"/>
      <c r="C84" s="42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2:18">
      <c r="B85" s="41"/>
      <c r="C85" s="42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</row>
    <row r="86" spans="2:18">
      <c r="B86" s="41"/>
      <c r="C86" s="42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2:18">
      <c r="B87" s="41"/>
      <c r="C87" s="42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2:18">
      <c r="B88" s="41"/>
      <c r="C88" s="42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2:18">
      <c r="B89" s="41"/>
      <c r="C89" s="42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2:18">
      <c r="B90" s="41"/>
      <c r="C90" s="42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2:18">
      <c r="B91" s="41"/>
      <c r="C91" s="42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2:18">
      <c r="B92" s="41"/>
      <c r="C92" s="42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2:18">
      <c r="B93" s="41"/>
      <c r="C93" s="42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2:18">
      <c r="B94" s="41"/>
      <c r="C94" s="4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</row>
    <row r="95" spans="2:18">
      <c r="B95" s="41"/>
      <c r="C95" s="42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2:18">
      <c r="B96" s="41"/>
      <c r="C96" s="42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8" spans="2:18">
      <c r="B98" s="26"/>
    </row>
    <row r="99" spans="2:18">
      <c r="B99" s="41"/>
      <c r="C99" s="42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2:18">
      <c r="B100" s="41"/>
      <c r="C100" s="42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</row>
    <row r="101" spans="2:18">
      <c r="B101" s="41"/>
      <c r="C101" s="42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2:18">
      <c r="B102" s="41"/>
      <c r="C102" s="42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2:18">
      <c r="B103" s="41"/>
      <c r="C103" s="42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2:18">
      <c r="B104" s="41"/>
      <c r="C104" s="42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2:18">
      <c r="B105" s="41"/>
      <c r="C105" s="42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2:18">
      <c r="B106" s="41"/>
      <c r="C106" s="42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2:18">
      <c r="B107" s="41"/>
      <c r="C107" s="42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2:18">
      <c r="B108" s="41"/>
      <c r="C108" s="42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2:18">
      <c r="B109" s="41"/>
      <c r="C109" s="42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2:18">
      <c r="B110" s="41"/>
      <c r="C110" s="42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2:18">
      <c r="B111" s="41"/>
      <c r="C111" s="42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2:18">
      <c r="B112" s="41"/>
      <c r="C112" s="42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2:18">
      <c r="B113" s="41"/>
      <c r="C113" s="42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2:18">
      <c r="B114" s="41"/>
      <c r="C114" s="42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2:18">
      <c r="B115" s="41"/>
      <c r="C115" s="42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2:18">
      <c r="B116" s="41"/>
      <c r="C116" s="42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2:18">
      <c r="B117" s="41"/>
      <c r="C117" s="42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2:18">
      <c r="B118" s="41"/>
      <c r="C118" s="42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2:18">
      <c r="B119" s="41"/>
      <c r="C119" s="42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2:18">
      <c r="B120" s="41"/>
      <c r="C120" s="42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2:18">
      <c r="B121" s="41"/>
      <c r="C121" s="42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2:18">
      <c r="B122" s="41"/>
      <c r="C122" s="42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2:18">
      <c r="B123" s="41"/>
      <c r="C123" s="42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2:18">
      <c r="B124" s="41"/>
      <c r="C124" s="42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2:18">
      <c r="B125" s="41"/>
      <c r="C125" s="4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2:18">
      <c r="B126" s="41"/>
      <c r="C126" s="42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2:18">
      <c r="B127" s="41"/>
      <c r="C127" s="42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9" spans="2:18">
      <c r="B129" s="26"/>
    </row>
    <row r="130" spans="2:18">
      <c r="B130" s="41"/>
      <c r="C130" s="42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2:18">
      <c r="B131" s="41"/>
      <c r="C131" s="42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2:18">
      <c r="B132" s="41"/>
      <c r="C132" s="42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2:18">
      <c r="B133" s="41"/>
      <c r="C133" s="42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2:18">
      <c r="B134" s="41"/>
      <c r="C134" s="42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2:18">
      <c r="B135" s="41"/>
      <c r="C135" s="42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2:18">
      <c r="B136" s="41"/>
      <c r="C136" s="42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2:18">
      <c r="B137" s="41"/>
      <c r="C137" s="42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2:18">
      <c r="B138" s="41"/>
      <c r="C138" s="42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2:18">
      <c r="B139" s="41"/>
      <c r="C139" s="42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2:18">
      <c r="B140" s="41"/>
      <c r="C140" s="42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2:18">
      <c r="B141" s="41"/>
      <c r="C141" s="42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2:18">
      <c r="B142" s="41"/>
      <c r="C142" s="42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2:18">
      <c r="B143" s="41"/>
      <c r="C143" s="42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2:18">
      <c r="B144" s="41"/>
      <c r="C144" s="42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2:18">
      <c r="B145" s="41"/>
      <c r="C145" s="42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2:18">
      <c r="B146" s="41"/>
      <c r="C146" s="42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2:18">
      <c r="B147" s="41"/>
      <c r="C147" s="42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2:18">
      <c r="B148" s="41"/>
      <c r="C148" s="42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2:18">
      <c r="B149" s="41"/>
      <c r="C149" s="42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2:18">
      <c r="B150" s="41"/>
      <c r="C150" s="42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2:18">
      <c r="B151" s="41"/>
      <c r="C151" s="42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2:18">
      <c r="B152" s="41"/>
      <c r="C152" s="42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2:18">
      <c r="B153" s="41"/>
      <c r="C153" s="42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2:18">
      <c r="B154" s="41"/>
      <c r="C154" s="42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2:18">
      <c r="B155" s="41"/>
      <c r="C155" s="42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2:18">
      <c r="B156" s="41"/>
      <c r="C156" s="4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</row>
    <row r="157" spans="2:18">
      <c r="B157" s="41"/>
      <c r="C157" s="42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2:18">
      <c r="B158" s="41"/>
      <c r="C158" s="42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60" spans="2:18">
      <c r="B160" s="26"/>
    </row>
    <row r="161" spans="2:18">
      <c r="B161" s="41"/>
      <c r="C161" s="42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2:18">
      <c r="B162" s="41"/>
      <c r="C162" s="42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2:18">
      <c r="B163" s="41"/>
      <c r="C163" s="42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2:18">
      <c r="B164" s="41"/>
      <c r="C164" s="42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2:18">
      <c r="B165" s="41"/>
      <c r="C165" s="42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2:18">
      <c r="B166" s="41"/>
      <c r="C166" s="42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2:18">
      <c r="B167" s="41"/>
      <c r="C167" s="42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2:18">
      <c r="B168" s="41"/>
      <c r="C168" s="42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2:18">
      <c r="B169" s="41"/>
      <c r="C169" s="42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2:18">
      <c r="B170" s="41"/>
      <c r="C170" s="42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2:18">
      <c r="B171" s="41"/>
      <c r="C171" s="42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2:18">
      <c r="B172" s="41"/>
      <c r="C172" s="42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2:18">
      <c r="B173" s="41"/>
      <c r="C173" s="42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2:18">
      <c r="B174" s="41"/>
      <c r="C174" s="42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2:18">
      <c r="B175" s="41"/>
      <c r="C175" s="42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2:18">
      <c r="B176" s="41"/>
      <c r="C176" s="42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2:18">
      <c r="B177" s="41"/>
      <c r="C177" s="42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2:18">
      <c r="B178" s="41"/>
      <c r="C178" s="42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41"/>
      <c r="C179" s="42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2:18">
      <c r="B180" s="41"/>
      <c r="C180" s="42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2:18">
      <c r="B181" s="41"/>
      <c r="C181" s="42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2:18">
      <c r="B182" s="41"/>
      <c r="C182" s="42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2:18">
      <c r="B183" s="41"/>
      <c r="C183" s="42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2:18">
      <c r="B184" s="41"/>
      <c r="C184" s="42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2:18">
      <c r="B185" s="41"/>
      <c r="C185" s="42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2:18">
      <c r="B186" s="41"/>
      <c r="C186" s="42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2:18">
      <c r="B187" s="41"/>
      <c r="C187" s="4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</row>
    <row r="188" spans="2:18">
      <c r="B188" s="41"/>
      <c r="C188" s="42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2:18">
      <c r="B189" s="41"/>
      <c r="C189" s="42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1" spans="2:18">
      <c r="B191" s="26"/>
    </row>
    <row r="192" spans="2:18">
      <c r="B192" s="41"/>
      <c r="C192" s="42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2:18">
      <c r="B193" s="41"/>
      <c r="C193" s="42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2:18">
      <c r="B194" s="41"/>
      <c r="C194" s="42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2:18">
      <c r="B195" s="41"/>
      <c r="C195" s="42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2:18">
      <c r="B196" s="41"/>
      <c r="C196" s="42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2:18">
      <c r="B197" s="41"/>
      <c r="C197" s="42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2:18">
      <c r="B198" s="41"/>
      <c r="C198" s="42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2:18">
      <c r="B199" s="41"/>
      <c r="C199" s="42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2:18">
      <c r="B200" s="41"/>
      <c r="C200" s="42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2:18">
      <c r="B201" s="41"/>
      <c r="C201" s="42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2:18">
      <c r="B202" s="41"/>
      <c r="C202" s="42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2:18">
      <c r="B203" s="41"/>
      <c r="C203" s="42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2:18">
      <c r="B204" s="41"/>
      <c r="C204" s="42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2:18">
      <c r="B205" s="41"/>
      <c r="C205" s="42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2:18">
      <c r="B206" s="41"/>
      <c r="C206" s="42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2:18">
      <c r="B207" s="41"/>
      <c r="C207" s="42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2:18">
      <c r="B208" s="41"/>
      <c r="C208" s="42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2:18">
      <c r="B209" s="41"/>
      <c r="C209" s="42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2:18">
      <c r="B210" s="41"/>
      <c r="C210" s="42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2:18">
      <c r="B211" s="41"/>
      <c r="C211" s="42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2:18">
      <c r="B212" s="41"/>
      <c r="C212" s="42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2:18">
      <c r="B213" s="41"/>
      <c r="C213" s="42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2:18">
      <c r="B214" s="41"/>
      <c r="C214" s="42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2:18">
      <c r="B215" s="41"/>
      <c r="C215" s="42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2:18">
      <c r="B216" s="41"/>
      <c r="C216" s="42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2:18">
      <c r="B217" s="41"/>
      <c r="C217" s="42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2:18">
      <c r="B218" s="41"/>
      <c r="C218" s="4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</row>
    <row r="219" spans="2:18">
      <c r="B219" s="41"/>
      <c r="C219" s="42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2:18">
      <c r="B220" s="41"/>
      <c r="C220" s="42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2" spans="2:18">
      <c r="B222" s="26"/>
    </row>
    <row r="223" spans="2:18">
      <c r="B223" s="41"/>
      <c r="C223" s="42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2:18">
      <c r="B224" s="41"/>
      <c r="C224" s="42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2:18">
      <c r="B225" s="41"/>
      <c r="C225" s="42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2:18">
      <c r="B226" s="41"/>
      <c r="C226" s="42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2:18">
      <c r="B227" s="41"/>
      <c r="C227" s="42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2:18">
      <c r="B228" s="41"/>
      <c r="C228" s="42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2:18">
      <c r="B229" s="41"/>
      <c r="C229" s="42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2:18">
      <c r="B230" s="41"/>
      <c r="C230" s="42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2:18">
      <c r="B231" s="41"/>
      <c r="C231" s="42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2:18">
      <c r="B232" s="41"/>
      <c r="C232" s="42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2:18">
      <c r="B233" s="41"/>
      <c r="C233" s="42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2:18">
      <c r="B234" s="41"/>
      <c r="C234" s="42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2:18">
      <c r="B235" s="41"/>
      <c r="C235" s="42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2:18">
      <c r="B236" s="41"/>
      <c r="C236" s="42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2:18">
      <c r="B237" s="41"/>
      <c r="C237" s="42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2:18">
      <c r="B238" s="41"/>
      <c r="C238" s="42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2:18">
      <c r="B239" s="41"/>
      <c r="C239" s="42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2:18">
      <c r="B240" s="41"/>
      <c r="C240" s="42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2:18">
      <c r="B241" s="41"/>
      <c r="C241" s="42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2:18">
      <c r="B242" s="41"/>
      <c r="C242" s="42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2:18">
      <c r="B243" s="41"/>
      <c r="C243" s="42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2:18">
      <c r="B244" s="41"/>
      <c r="C244" s="42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2:18">
      <c r="B245" s="41"/>
      <c r="C245" s="42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2:18">
      <c r="B246" s="41"/>
      <c r="C246" s="42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2:18">
      <c r="B247" s="41"/>
      <c r="C247" s="42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2:18">
      <c r="B248" s="41"/>
      <c r="C248" s="42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2:18">
      <c r="B249" s="41"/>
      <c r="C249" s="4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</row>
    <row r="250" spans="2:18">
      <c r="B250" s="41"/>
      <c r="C250" s="42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2:18">
      <c r="B251" s="41"/>
      <c r="C251" s="42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3" spans="2:18">
      <c r="B253" s="26"/>
    </row>
    <row r="254" spans="2:18">
      <c r="B254" s="41"/>
      <c r="C254" s="42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2:18">
      <c r="B255" s="41"/>
      <c r="C255" s="42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2:18">
      <c r="B256" s="41"/>
      <c r="C256" s="42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2:18">
      <c r="B257" s="41"/>
      <c r="C257" s="42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2:18">
      <c r="B258" s="41"/>
      <c r="C258" s="42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2:18">
      <c r="B259" s="41"/>
      <c r="C259" s="42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2:18">
      <c r="B260" s="41"/>
      <c r="C260" s="42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2:18">
      <c r="B261" s="41"/>
      <c r="C261" s="42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2:18">
      <c r="B262" s="41"/>
      <c r="C262" s="42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2:18">
      <c r="B263" s="41"/>
      <c r="C263" s="42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2:18">
      <c r="B264" s="41"/>
      <c r="C264" s="42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2:18">
      <c r="B265" s="41"/>
      <c r="C265" s="42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2:18">
      <c r="B266" s="41"/>
      <c r="C266" s="42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2:18">
      <c r="B267" s="41"/>
      <c r="C267" s="42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2:18">
      <c r="B268" s="41"/>
      <c r="C268" s="42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2:18">
      <c r="B269" s="41"/>
      <c r="C269" s="42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2:18">
      <c r="B270" s="41"/>
      <c r="C270" s="42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2:18">
      <c r="B271" s="41"/>
      <c r="C271" s="42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2:18">
      <c r="B272" s="41"/>
      <c r="C272" s="42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2:18">
      <c r="B273" s="41"/>
      <c r="C273" s="42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2:18">
      <c r="B274" s="41"/>
      <c r="C274" s="42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2:18">
      <c r="B275" s="41"/>
      <c r="C275" s="42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2:18">
      <c r="B276" s="41"/>
      <c r="C276" s="42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2:18">
      <c r="B277" s="41"/>
      <c r="C277" s="42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2:18">
      <c r="B278" s="41"/>
      <c r="C278" s="42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2:18">
      <c r="B279" s="41"/>
      <c r="C279" s="42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2:18">
      <c r="B280" s="41"/>
      <c r="C280" s="4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</row>
    <row r="281" spans="2:18">
      <c r="B281" s="41"/>
      <c r="C281" s="42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2:18">
      <c r="B282" s="41"/>
      <c r="C282" s="42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4" spans="2:18">
      <c r="B284" s="26"/>
    </row>
    <row r="285" spans="2:18">
      <c r="B285" s="41"/>
      <c r="C285" s="42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2:18">
      <c r="B286" s="41"/>
      <c r="C286" s="42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2:18">
      <c r="B287" s="41"/>
      <c r="C287" s="42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2:18">
      <c r="B288" s="41"/>
      <c r="C288" s="42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2:18">
      <c r="B289" s="41"/>
      <c r="C289" s="42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2:18">
      <c r="B290" s="41"/>
      <c r="C290" s="42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2:18">
      <c r="B291" s="41"/>
      <c r="C291" s="42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2:18">
      <c r="B292" s="41"/>
      <c r="C292" s="42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2:18">
      <c r="B293" s="41"/>
      <c r="C293" s="42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2:18">
      <c r="B294" s="41"/>
      <c r="C294" s="42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2:18">
      <c r="B295" s="41"/>
      <c r="C295" s="42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2:18">
      <c r="B296" s="41"/>
      <c r="C296" s="42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2:18">
      <c r="B297" s="41"/>
      <c r="C297" s="42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2:18">
      <c r="B298" s="41"/>
      <c r="C298" s="42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2:18">
      <c r="B299" s="41"/>
      <c r="C299" s="42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2:18">
      <c r="B300" s="41"/>
      <c r="C300" s="42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2:18">
      <c r="B301" s="41"/>
      <c r="C301" s="42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2:18">
      <c r="B302" s="41"/>
      <c r="C302" s="42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2:18">
      <c r="B303" s="41"/>
      <c r="C303" s="42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2:18">
      <c r="B304" s="41"/>
      <c r="C304" s="42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2:18">
      <c r="B305" s="41"/>
      <c r="C305" s="42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2:18">
      <c r="B306" s="41"/>
      <c r="C306" s="42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2:18">
      <c r="B307" s="41"/>
      <c r="C307" s="42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2:18">
      <c r="B308" s="41"/>
      <c r="C308" s="42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2:18">
      <c r="B309" s="41"/>
      <c r="C309" s="42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2:18">
      <c r="B310" s="41"/>
      <c r="C310" s="42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2:18">
      <c r="B311" s="41"/>
      <c r="C311" s="4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</row>
    <row r="312" spans="2:18">
      <c r="B312" s="41"/>
      <c r="C312" s="42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2:18">
      <c r="B313" s="41"/>
      <c r="C313" s="42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5" spans="2:18">
      <c r="B315" s="26"/>
    </row>
    <row r="316" spans="2:18">
      <c r="B316" s="41"/>
      <c r="C316" s="42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2:18">
      <c r="B317" s="41"/>
      <c r="C317" s="42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2:18">
      <c r="B318" s="41"/>
      <c r="C318" s="42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2:18">
      <c r="B319" s="41"/>
      <c r="C319" s="42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2:18">
      <c r="B320" s="41"/>
      <c r="C320" s="42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2:18">
      <c r="B321" s="41"/>
      <c r="C321" s="42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2:18">
      <c r="B322" s="41"/>
      <c r="C322" s="42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2:18">
      <c r="B323" s="41"/>
      <c r="C323" s="42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2:18">
      <c r="B324" s="41"/>
      <c r="C324" s="42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2:18">
      <c r="B325" s="41"/>
      <c r="C325" s="42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2:18">
      <c r="B326" s="41"/>
      <c r="C326" s="42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2:18">
      <c r="B327" s="41"/>
      <c r="C327" s="42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2:18">
      <c r="B328" s="41"/>
      <c r="C328" s="42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2:18">
      <c r="B329" s="41"/>
      <c r="C329" s="42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2:18">
      <c r="B330" s="41"/>
      <c r="C330" s="42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2:18">
      <c r="B331" s="41"/>
      <c r="C331" s="42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2:18">
      <c r="B332" s="41"/>
      <c r="C332" s="42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2:18">
      <c r="B333" s="41"/>
      <c r="C333" s="42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2:18">
      <c r="B334" s="41"/>
      <c r="C334" s="42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2:18">
      <c r="B335" s="41"/>
      <c r="C335" s="42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2:18">
      <c r="B336" s="41"/>
      <c r="C336" s="42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2:18">
      <c r="B337" s="41"/>
      <c r="C337" s="42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2:18">
      <c r="B338" s="41"/>
      <c r="C338" s="42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2:18">
      <c r="B339" s="41"/>
      <c r="C339" s="42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2:18">
      <c r="B340" s="41"/>
      <c r="C340" s="42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2:18">
      <c r="B341" s="41"/>
      <c r="C341" s="42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2:18">
      <c r="B342" s="41"/>
      <c r="C342" s="4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</row>
    <row r="343" spans="2:18">
      <c r="B343" s="41"/>
      <c r="C343" s="42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2:18">
      <c r="B344" s="41"/>
      <c r="C344" s="42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6" spans="2:18">
      <c r="B346" s="26"/>
    </row>
    <row r="347" spans="2:18">
      <c r="B347" s="41"/>
      <c r="C347" s="42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2:18">
      <c r="B348" s="41"/>
      <c r="C348" s="42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</row>
    <row r="349" spans="2:18">
      <c r="B349" s="41"/>
      <c r="C349" s="42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2:18">
      <c r="B350" s="41"/>
      <c r="C350" s="42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2:18">
      <c r="B351" s="41"/>
      <c r="C351" s="42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2:18">
      <c r="B352" s="41"/>
      <c r="C352" s="42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2:18">
      <c r="B353" s="41"/>
      <c r="C353" s="42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2:18">
      <c r="B354" s="41"/>
      <c r="C354" s="42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2:18">
      <c r="B355" s="41"/>
      <c r="C355" s="42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2:18">
      <c r="B356" s="41"/>
      <c r="C356" s="42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2:18">
      <c r="B357" s="41"/>
      <c r="C357" s="42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2:18">
      <c r="B358" s="41"/>
      <c r="C358" s="42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2:18">
      <c r="B359" s="41"/>
      <c r="C359" s="42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2:18">
      <c r="B360" s="41"/>
      <c r="C360" s="42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2:18">
      <c r="B361" s="41"/>
      <c r="C361" s="42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2:18">
      <c r="B362" s="41"/>
      <c r="C362" s="42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2:18">
      <c r="B363" s="41"/>
      <c r="C363" s="42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2:18">
      <c r="B364" s="41"/>
      <c r="C364" s="42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</row>
    <row r="365" spans="2:18">
      <c r="B365" s="41"/>
      <c r="C365" s="42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2:18">
      <c r="B366" s="41"/>
      <c r="C366" s="42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2:18">
      <c r="B367" s="41"/>
      <c r="C367" s="42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2:18">
      <c r="B368" s="41"/>
      <c r="C368" s="42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2:18">
      <c r="B369" s="41"/>
      <c r="C369" s="42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2:18">
      <c r="B370" s="41"/>
      <c r="C370" s="42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2:18">
      <c r="B371" s="41"/>
      <c r="C371" s="42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2:18">
      <c r="B372" s="41"/>
      <c r="C372" s="42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2:18">
      <c r="B373" s="41"/>
      <c r="C373" s="4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</row>
    <row r="374" spans="2:18">
      <c r="B374" s="41"/>
      <c r="C374" s="42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2:18">
      <c r="B375" s="41"/>
      <c r="C375" s="42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7" spans="2:18">
      <c r="B377" s="26"/>
    </row>
    <row r="378" spans="2:18">
      <c r="B378" s="41"/>
      <c r="C378" s="42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2:18">
      <c r="B379" s="41"/>
      <c r="C379" s="42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</row>
    <row r="380" spans="2:18">
      <c r="B380" s="41"/>
      <c r="C380" s="42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2:18">
      <c r="B381" s="41"/>
      <c r="C381" s="42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2:18">
      <c r="B382" s="41"/>
      <c r="C382" s="42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2:18">
      <c r="B383" s="41"/>
      <c r="C383" s="42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2:18">
      <c r="B384" s="41"/>
      <c r="C384" s="42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2:18">
      <c r="B385" s="41"/>
      <c r="C385" s="42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2:18">
      <c r="B386" s="41"/>
      <c r="C386" s="42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2:18">
      <c r="B387" s="41"/>
      <c r="C387" s="42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2:18">
      <c r="B388" s="41"/>
      <c r="C388" s="42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  <row r="389" spans="2:18">
      <c r="B389" s="41"/>
      <c r="C389" s="42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</row>
    <row r="390" spans="2:18">
      <c r="B390" s="41"/>
      <c r="C390" s="42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</row>
    <row r="391" spans="2:18">
      <c r="B391" s="41"/>
      <c r="C391" s="42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</row>
    <row r="392" spans="2:18">
      <c r="B392" s="41"/>
      <c r="C392" s="42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</row>
    <row r="393" spans="2:18">
      <c r="B393" s="41"/>
      <c r="C393" s="42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</row>
    <row r="394" spans="2:18">
      <c r="B394" s="41"/>
      <c r="C394" s="42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</row>
    <row r="395" spans="2:18">
      <c r="B395" s="41"/>
      <c r="C395" s="42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</row>
    <row r="396" spans="2:18">
      <c r="B396" s="41"/>
      <c r="C396" s="42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</row>
    <row r="397" spans="2:18">
      <c r="B397" s="41"/>
      <c r="C397" s="42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</row>
    <row r="398" spans="2:18">
      <c r="B398" s="41"/>
      <c r="C398" s="42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</row>
    <row r="399" spans="2:18">
      <c r="B399" s="41"/>
      <c r="C399" s="42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</row>
    <row r="400" spans="2:18">
      <c r="B400" s="41"/>
      <c r="C400" s="42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</row>
    <row r="401" spans="2:18">
      <c r="B401" s="41"/>
      <c r="C401" s="42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</row>
    <row r="402" spans="2:18">
      <c r="B402" s="41"/>
      <c r="C402" s="42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</row>
    <row r="403" spans="2:18">
      <c r="B403" s="41"/>
      <c r="C403" s="42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</row>
    <row r="404" spans="2:18">
      <c r="B404" s="41"/>
      <c r="C404" s="4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</row>
    <row r="405" spans="2:18">
      <c r="B405" s="41"/>
      <c r="C405" s="42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</row>
    <row r="406" spans="2:18">
      <c r="B406" s="41"/>
      <c r="C406" s="42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</row>
    <row r="408" spans="2:18">
      <c r="B408" s="26"/>
    </row>
    <row r="409" spans="2:18">
      <c r="B409" s="41"/>
      <c r="C409" s="42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</row>
    <row r="410" spans="2:18">
      <c r="B410" s="41"/>
      <c r="C410" s="42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</row>
    <row r="411" spans="2:18">
      <c r="B411" s="41"/>
      <c r="C411" s="42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</row>
    <row r="412" spans="2:18">
      <c r="B412" s="41"/>
      <c r="C412" s="42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</row>
    <row r="413" spans="2:18">
      <c r="B413" s="41"/>
      <c r="C413" s="42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</row>
    <row r="414" spans="2:18">
      <c r="B414" s="41"/>
      <c r="C414" s="42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</row>
    <row r="415" spans="2:18">
      <c r="B415" s="41"/>
      <c r="C415" s="42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</row>
    <row r="416" spans="2:18">
      <c r="B416" s="41"/>
      <c r="C416" s="42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</row>
    <row r="417" spans="2:18">
      <c r="B417" s="41"/>
      <c r="C417" s="42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</row>
    <row r="418" spans="2:18">
      <c r="B418" s="41"/>
      <c r="C418" s="42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</row>
    <row r="419" spans="2:18">
      <c r="B419" s="41"/>
      <c r="C419" s="42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</row>
    <row r="420" spans="2:18">
      <c r="B420" s="41"/>
      <c r="C420" s="42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</row>
    <row r="421" spans="2:18">
      <c r="B421" s="41"/>
      <c r="C421" s="42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</row>
    <row r="422" spans="2:18">
      <c r="B422" s="41"/>
      <c r="C422" s="42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</row>
    <row r="423" spans="2:18">
      <c r="B423" s="41"/>
      <c r="C423" s="42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</row>
    <row r="424" spans="2:18">
      <c r="B424" s="41"/>
      <c r="C424" s="42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</row>
    <row r="425" spans="2:18">
      <c r="B425" s="41"/>
      <c r="C425" s="42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</row>
    <row r="426" spans="2:18">
      <c r="B426" s="41"/>
      <c r="C426" s="42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</row>
    <row r="427" spans="2:18">
      <c r="B427" s="41"/>
      <c r="C427" s="42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</row>
    <row r="428" spans="2:18">
      <c r="B428" s="41"/>
      <c r="C428" s="42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</row>
    <row r="429" spans="2:18">
      <c r="B429" s="41"/>
      <c r="C429" s="42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</row>
    <row r="430" spans="2:18">
      <c r="B430" s="41"/>
      <c r="C430" s="42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</row>
    <row r="431" spans="2:18">
      <c r="B431" s="41"/>
      <c r="C431" s="42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</row>
    <row r="432" spans="2:18">
      <c r="B432" s="41"/>
      <c r="C432" s="42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</row>
    <row r="433" spans="2:18">
      <c r="B433" s="41"/>
      <c r="C433" s="42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</row>
    <row r="434" spans="2:18">
      <c r="B434" s="41"/>
      <c r="C434" s="42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</row>
    <row r="435" spans="2:18">
      <c r="B435" s="41"/>
      <c r="C435" s="4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</row>
    <row r="436" spans="2:18">
      <c r="B436" s="41"/>
      <c r="C436" s="42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</row>
    <row r="437" spans="2:18">
      <c r="B437" s="41"/>
      <c r="C437" s="42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1875.76</v>
      </c>
      <c r="C2" s="78">
        <v>598.41</v>
      </c>
      <c r="D2" s="78">
        <v>598.41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1875.76</v>
      </c>
      <c r="C3" s="78">
        <v>598.41</v>
      </c>
      <c r="D3" s="78">
        <v>598.41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3602.78</v>
      </c>
      <c r="C4" s="78">
        <v>1149.3599999999999</v>
      </c>
      <c r="D4" s="78">
        <v>1149.3599999999999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3602.78</v>
      </c>
      <c r="C5" s="78">
        <v>1149.3599999999999</v>
      </c>
      <c r="D5" s="78">
        <v>1149.3599999999999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0.03</v>
      </c>
      <c r="C13" s="78">
        <v>763.97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36.119999999999997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20.28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42.33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335.73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776.06</v>
      </c>
      <c r="C28" s="78">
        <v>1099.7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1.272</v>
      </c>
      <c r="E63" s="78">
        <v>1.571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1.272</v>
      </c>
      <c r="E64" s="78">
        <v>1.571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1.272</v>
      </c>
      <c r="E66" s="78">
        <v>1.571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1.272</v>
      </c>
      <c r="E67" s="78">
        <v>1.571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1.272</v>
      </c>
      <c r="E69" s="78">
        <v>1.571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1.272</v>
      </c>
      <c r="E70" s="78">
        <v>1.571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1.272</v>
      </c>
      <c r="E72" s="78">
        <v>1.571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1.272</v>
      </c>
      <c r="E73" s="78">
        <v>1.571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1.272</v>
      </c>
      <c r="E75" s="78">
        <v>1.571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1.272</v>
      </c>
      <c r="E77" s="78">
        <v>1.571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1.272</v>
      </c>
      <c r="E79" s="78">
        <v>1.571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1.272</v>
      </c>
      <c r="E81" s="78">
        <v>1.571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1.272</v>
      </c>
      <c r="E83" s="78">
        <v>1.571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1.272</v>
      </c>
      <c r="E84" s="78">
        <v>1.571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1.272</v>
      </c>
      <c r="E85" s="78">
        <v>1.571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1.272</v>
      </c>
      <c r="E86" s="78">
        <v>1.571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1.272</v>
      </c>
      <c r="E87" s="78">
        <v>1.571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1.272</v>
      </c>
      <c r="E88" s="78">
        <v>1.571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1.272</v>
      </c>
      <c r="E89" s="78">
        <v>1.571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1.272</v>
      </c>
      <c r="E90" s="78">
        <v>1.571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1.272</v>
      </c>
      <c r="E91" s="78">
        <v>1.571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1.272</v>
      </c>
      <c r="E92" s="78">
        <v>1.571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1.272</v>
      </c>
      <c r="E93" s="78">
        <v>1.571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1.272</v>
      </c>
      <c r="E94" s="78">
        <v>1.571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1.272</v>
      </c>
      <c r="E95" s="78">
        <v>1.571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1.272</v>
      </c>
      <c r="E96" s="78">
        <v>1.571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0.56899999999999995</v>
      </c>
      <c r="E97" s="78">
        <v>0.63700000000000001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1.272</v>
      </c>
      <c r="E98" s="78">
        <v>1.571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1.272</v>
      </c>
      <c r="E99" s="78">
        <v>1.571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0.56899999999999995</v>
      </c>
      <c r="E100" s="78">
        <v>0.63700000000000001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1.272</v>
      </c>
      <c r="E101" s="78">
        <v>1.571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1.272</v>
      </c>
      <c r="E102" s="78">
        <v>1.571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0.56899999999999995</v>
      </c>
      <c r="E103" s="78">
        <v>0.63700000000000001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1.272</v>
      </c>
      <c r="E104" s="78">
        <v>1.571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1.272</v>
      </c>
      <c r="E105" s="78">
        <v>1.571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0.56899999999999995</v>
      </c>
      <c r="E106" s="78">
        <v>0.63700000000000001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1.272</v>
      </c>
      <c r="E107" s="78">
        <v>1.571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0.56899999999999995</v>
      </c>
      <c r="E108" s="78">
        <v>0.63700000000000001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1.272</v>
      </c>
      <c r="E109" s="78">
        <v>1.571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0.56899999999999995</v>
      </c>
      <c r="E110" s="78">
        <v>0.63700000000000001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1.272</v>
      </c>
      <c r="E111" s="78">
        <v>1.571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0.56899999999999995</v>
      </c>
      <c r="E112" s="78">
        <v>0.63700000000000001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1.272</v>
      </c>
      <c r="E113" s="78">
        <v>1.571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0.56899999999999995</v>
      </c>
      <c r="E114" s="78">
        <v>0.63700000000000001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1.272</v>
      </c>
      <c r="E115" s="78">
        <v>1.571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1.272</v>
      </c>
      <c r="E116" s="78">
        <v>1.571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0.56899999999999995</v>
      </c>
      <c r="E117" s="78">
        <v>0.63700000000000001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1.272</v>
      </c>
      <c r="E118" s="78">
        <v>1.571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1.272</v>
      </c>
      <c r="E119" s="78">
        <v>1.571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1.272</v>
      </c>
      <c r="E121" s="78">
        <v>1.571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1.272</v>
      </c>
      <c r="E122" s="78">
        <v>1.571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986</v>
      </c>
      <c r="C125" s="78">
        <v>5.2</v>
      </c>
      <c r="D125" s="78">
        <v>5.2</v>
      </c>
      <c r="E125" s="78">
        <v>5.835</v>
      </c>
      <c r="F125" s="78">
        <v>0.54</v>
      </c>
      <c r="G125" s="78">
        <v>0.38400000000000001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986</v>
      </c>
      <c r="C126" s="78">
        <v>3.34</v>
      </c>
      <c r="D126" s="78">
        <v>3.34</v>
      </c>
      <c r="E126" s="78">
        <v>5.835</v>
      </c>
      <c r="F126" s="78">
        <v>0.54</v>
      </c>
      <c r="G126" s="78">
        <v>0.38400000000000001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986</v>
      </c>
      <c r="C127" s="78">
        <v>5.2</v>
      </c>
      <c r="D127" s="78">
        <v>5.2</v>
      </c>
      <c r="E127" s="78">
        <v>5.835</v>
      </c>
      <c r="F127" s="78">
        <v>0.54</v>
      </c>
      <c r="G127" s="78">
        <v>0.38400000000000001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986</v>
      </c>
      <c r="C128" s="78">
        <v>3.34</v>
      </c>
      <c r="D128" s="78">
        <v>3.34</v>
      </c>
      <c r="E128" s="78">
        <v>5.835</v>
      </c>
      <c r="F128" s="78">
        <v>0.54</v>
      </c>
      <c r="G128" s="78">
        <v>0.38400000000000001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986</v>
      </c>
      <c r="C129" s="78">
        <v>5.2</v>
      </c>
      <c r="D129" s="78">
        <v>5.2</v>
      </c>
      <c r="E129" s="78">
        <v>5.835</v>
      </c>
      <c r="F129" s="78">
        <v>0.54</v>
      </c>
      <c r="G129" s="78">
        <v>0.38400000000000001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986</v>
      </c>
      <c r="C130" s="78">
        <v>3.34</v>
      </c>
      <c r="D130" s="78">
        <v>3.34</v>
      </c>
      <c r="E130" s="78">
        <v>5.835</v>
      </c>
      <c r="F130" s="78">
        <v>0.54</v>
      </c>
      <c r="G130" s="78">
        <v>0.38400000000000001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986</v>
      </c>
      <c r="C131" s="78">
        <v>5.2</v>
      </c>
      <c r="D131" s="78">
        <v>5.2</v>
      </c>
      <c r="E131" s="78">
        <v>5.835</v>
      </c>
      <c r="F131" s="78">
        <v>0.54</v>
      </c>
      <c r="G131" s="78">
        <v>0.38400000000000001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986</v>
      </c>
      <c r="C132" s="78">
        <v>3.34</v>
      </c>
      <c r="D132" s="78">
        <v>3.34</v>
      </c>
      <c r="E132" s="78">
        <v>5.835</v>
      </c>
      <c r="F132" s="78">
        <v>0.54</v>
      </c>
      <c r="G132" s="78">
        <v>0.38400000000000001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986</v>
      </c>
      <c r="C133" s="78">
        <v>5.2</v>
      </c>
      <c r="D133" s="78">
        <v>5.2</v>
      </c>
      <c r="E133" s="78">
        <v>5.835</v>
      </c>
      <c r="F133" s="78">
        <v>0.54</v>
      </c>
      <c r="G133" s="78">
        <v>0.38400000000000001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986</v>
      </c>
      <c r="C134" s="78">
        <v>5.2</v>
      </c>
      <c r="D134" s="78">
        <v>5.2</v>
      </c>
      <c r="E134" s="78">
        <v>5.835</v>
      </c>
      <c r="F134" s="78">
        <v>0.54</v>
      </c>
      <c r="G134" s="78">
        <v>0.38400000000000001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986</v>
      </c>
      <c r="C135" s="78">
        <v>5.2</v>
      </c>
      <c r="D135" s="78">
        <v>5.2</v>
      </c>
      <c r="E135" s="78">
        <v>5.835</v>
      </c>
      <c r="F135" s="78">
        <v>0.54</v>
      </c>
      <c r="G135" s="78">
        <v>0.38400000000000001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986</v>
      </c>
      <c r="C136" s="78">
        <v>5.2</v>
      </c>
      <c r="D136" s="78">
        <v>5.2</v>
      </c>
      <c r="E136" s="78">
        <v>5.835</v>
      </c>
      <c r="F136" s="78">
        <v>0.54</v>
      </c>
      <c r="G136" s="78">
        <v>0.38400000000000001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986</v>
      </c>
      <c r="C137" s="78">
        <v>3.34</v>
      </c>
      <c r="D137" s="78">
        <v>6.69</v>
      </c>
      <c r="E137" s="78">
        <v>5.835</v>
      </c>
      <c r="F137" s="78">
        <v>0.54</v>
      </c>
      <c r="G137" s="78">
        <v>0.38400000000000001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986</v>
      </c>
      <c r="C138" s="78">
        <v>5.2</v>
      </c>
      <c r="D138" s="78">
        <v>10.4</v>
      </c>
      <c r="E138" s="78">
        <v>5.835</v>
      </c>
      <c r="F138" s="78">
        <v>0.54</v>
      </c>
      <c r="G138" s="78">
        <v>0.38400000000000001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986</v>
      </c>
      <c r="C139" s="78">
        <v>5.2</v>
      </c>
      <c r="D139" s="78">
        <v>10.4</v>
      </c>
      <c r="E139" s="78">
        <v>5.835</v>
      </c>
      <c r="F139" s="78">
        <v>0.54</v>
      </c>
      <c r="G139" s="78">
        <v>0.38400000000000001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986</v>
      </c>
      <c r="C140" s="78">
        <v>3.34</v>
      </c>
      <c r="D140" s="78">
        <v>6.69</v>
      </c>
      <c r="E140" s="78">
        <v>5.835</v>
      </c>
      <c r="F140" s="78">
        <v>0.54</v>
      </c>
      <c r="G140" s="78">
        <v>0.38400000000000001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986</v>
      </c>
      <c r="C141" s="78">
        <v>3.34</v>
      </c>
      <c r="D141" s="78">
        <v>6.69</v>
      </c>
      <c r="E141" s="78">
        <v>5.835</v>
      </c>
      <c r="F141" s="78">
        <v>0.54</v>
      </c>
      <c r="G141" s="78">
        <v>0.38400000000000001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986</v>
      </c>
      <c r="C142" s="78">
        <v>5.2</v>
      </c>
      <c r="D142" s="78">
        <v>10.4</v>
      </c>
      <c r="E142" s="78">
        <v>5.835</v>
      </c>
      <c r="F142" s="78">
        <v>0.54</v>
      </c>
      <c r="G142" s="78">
        <v>0.38400000000000001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986</v>
      </c>
      <c r="C143" s="78">
        <v>5.2</v>
      </c>
      <c r="D143" s="78">
        <v>10.4</v>
      </c>
      <c r="E143" s="78">
        <v>5.835</v>
      </c>
      <c r="F143" s="78">
        <v>0.54</v>
      </c>
      <c r="G143" s="78">
        <v>0.38400000000000001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986</v>
      </c>
      <c r="C144" s="78">
        <v>3.34</v>
      </c>
      <c r="D144" s="78">
        <v>6.69</v>
      </c>
      <c r="E144" s="78">
        <v>5.835</v>
      </c>
      <c r="F144" s="78">
        <v>0.54</v>
      </c>
      <c r="G144" s="78">
        <v>0.38400000000000001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986</v>
      </c>
      <c r="C145" s="78">
        <v>5.2</v>
      </c>
      <c r="D145" s="78">
        <v>10.4</v>
      </c>
      <c r="E145" s="78">
        <v>5.835</v>
      </c>
      <c r="F145" s="78">
        <v>0.54</v>
      </c>
      <c r="G145" s="78">
        <v>0.38400000000000001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986</v>
      </c>
      <c r="C146" s="78">
        <v>5.2</v>
      </c>
      <c r="D146" s="78">
        <v>10.4</v>
      </c>
      <c r="E146" s="78">
        <v>5.835</v>
      </c>
      <c r="F146" s="78">
        <v>0.54</v>
      </c>
      <c r="G146" s="78">
        <v>0.38400000000000001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986</v>
      </c>
      <c r="C147" s="78">
        <v>5.2</v>
      </c>
      <c r="D147" s="78">
        <v>10.4</v>
      </c>
      <c r="E147" s="78">
        <v>5.835</v>
      </c>
      <c r="F147" s="78">
        <v>0.54</v>
      </c>
      <c r="G147" s="78">
        <v>0.38400000000000001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986</v>
      </c>
      <c r="C148" s="78">
        <v>5.2</v>
      </c>
      <c r="D148" s="78">
        <v>10.4</v>
      </c>
      <c r="E148" s="78">
        <v>5.835</v>
      </c>
      <c r="F148" s="78">
        <v>0.54</v>
      </c>
      <c r="G148" s="78">
        <v>0.38400000000000001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986</v>
      </c>
      <c r="C149" s="78">
        <v>3.34</v>
      </c>
      <c r="D149" s="78">
        <v>3.34</v>
      </c>
      <c r="E149" s="78">
        <v>5.835</v>
      </c>
      <c r="F149" s="78">
        <v>0.54</v>
      </c>
      <c r="G149" s="78">
        <v>0.38400000000000001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986</v>
      </c>
      <c r="C150" s="78">
        <v>5.2</v>
      </c>
      <c r="D150" s="78">
        <v>5.2</v>
      </c>
      <c r="E150" s="78">
        <v>5.835</v>
      </c>
      <c r="F150" s="78">
        <v>0.54</v>
      </c>
      <c r="G150" s="78">
        <v>0.38400000000000001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986</v>
      </c>
      <c r="C151" s="78">
        <v>5.2</v>
      </c>
      <c r="D151" s="78">
        <v>5.2</v>
      </c>
      <c r="E151" s="78">
        <v>5.835</v>
      </c>
      <c r="F151" s="78">
        <v>0.54</v>
      </c>
      <c r="G151" s="78">
        <v>0.38400000000000001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986</v>
      </c>
      <c r="C152" s="78">
        <v>3.34</v>
      </c>
      <c r="D152" s="78">
        <v>3.34</v>
      </c>
      <c r="E152" s="78">
        <v>5.835</v>
      </c>
      <c r="F152" s="78">
        <v>0.54</v>
      </c>
      <c r="G152" s="78">
        <v>0.38400000000000001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986</v>
      </c>
      <c r="C153" s="78">
        <v>3.34</v>
      </c>
      <c r="D153" s="78">
        <v>3.34</v>
      </c>
      <c r="E153" s="78">
        <v>5.835</v>
      </c>
      <c r="F153" s="78">
        <v>0.54</v>
      </c>
      <c r="G153" s="78">
        <v>0.38400000000000001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986</v>
      </c>
      <c r="C154" s="78">
        <v>5.2</v>
      </c>
      <c r="D154" s="78">
        <v>5.2</v>
      </c>
      <c r="E154" s="78">
        <v>5.835</v>
      </c>
      <c r="F154" s="78">
        <v>0.54</v>
      </c>
      <c r="G154" s="78">
        <v>0.38400000000000001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986</v>
      </c>
      <c r="C155" s="78">
        <v>5.2</v>
      </c>
      <c r="D155" s="78">
        <v>5.2</v>
      </c>
      <c r="E155" s="78">
        <v>5.835</v>
      </c>
      <c r="F155" s="78">
        <v>0.54</v>
      </c>
      <c r="G155" s="78">
        <v>0.38400000000000001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986</v>
      </c>
      <c r="C156" s="78">
        <v>3.34</v>
      </c>
      <c r="D156" s="78">
        <v>3.34</v>
      </c>
      <c r="E156" s="78">
        <v>5.835</v>
      </c>
      <c r="F156" s="78">
        <v>0.54</v>
      </c>
      <c r="G156" s="78">
        <v>0.38400000000000001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986</v>
      </c>
      <c r="C157" s="78">
        <v>5.2</v>
      </c>
      <c r="D157" s="78">
        <v>5.2</v>
      </c>
      <c r="E157" s="78">
        <v>5.835</v>
      </c>
      <c r="F157" s="78">
        <v>0.54</v>
      </c>
      <c r="G157" s="78">
        <v>0.38400000000000001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986</v>
      </c>
      <c r="C158" s="78">
        <v>5.2</v>
      </c>
      <c r="D158" s="78">
        <v>5.2</v>
      </c>
      <c r="E158" s="78">
        <v>5.835</v>
      </c>
      <c r="F158" s="78">
        <v>0.54</v>
      </c>
      <c r="G158" s="78">
        <v>0.38400000000000001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986</v>
      </c>
      <c r="C159" s="78">
        <v>5.2</v>
      </c>
      <c r="D159" s="78">
        <v>5.2</v>
      </c>
      <c r="E159" s="78">
        <v>5.835</v>
      </c>
      <c r="F159" s="78">
        <v>0.54</v>
      </c>
      <c r="G159" s="78">
        <v>0.38400000000000001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986</v>
      </c>
      <c r="C160" s="78">
        <v>5.2</v>
      </c>
      <c r="D160" s="78">
        <v>5.2</v>
      </c>
      <c r="E160" s="78">
        <v>5.835</v>
      </c>
      <c r="F160" s="78">
        <v>0.54</v>
      </c>
      <c r="G160" s="78">
        <v>0.38400000000000001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986</v>
      </c>
      <c r="C161" s="78">
        <v>1.1100000000000001</v>
      </c>
      <c r="D161" s="78">
        <v>1.1100000000000001</v>
      </c>
      <c r="E161" s="78">
        <v>5.835</v>
      </c>
      <c r="F161" s="78">
        <v>0.54</v>
      </c>
      <c r="G161" s="78">
        <v>0.38400000000000001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986</v>
      </c>
      <c r="C162" s="78">
        <v>1.1100000000000001</v>
      </c>
      <c r="D162" s="78">
        <v>1.1100000000000001</v>
      </c>
      <c r="E162" s="78">
        <v>5.835</v>
      </c>
      <c r="F162" s="78">
        <v>0.54</v>
      </c>
      <c r="G162" s="78">
        <v>0.38400000000000001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986</v>
      </c>
      <c r="C163" s="78">
        <v>1.1100000000000001</v>
      </c>
      <c r="D163" s="78">
        <v>1.1100000000000001</v>
      </c>
      <c r="E163" s="78">
        <v>5.835</v>
      </c>
      <c r="F163" s="78">
        <v>0.54</v>
      </c>
      <c r="G163" s="78">
        <v>0.38400000000000001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986</v>
      </c>
      <c r="C164" s="78">
        <v>3.32</v>
      </c>
      <c r="D164" s="78">
        <v>3.32</v>
      </c>
      <c r="E164" s="78">
        <v>5.835</v>
      </c>
      <c r="F164" s="78">
        <v>0.54</v>
      </c>
      <c r="G164" s="78">
        <v>0.38400000000000001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986</v>
      </c>
      <c r="C165" s="78">
        <v>1.1100000000000001</v>
      </c>
      <c r="D165" s="78">
        <v>2.23</v>
      </c>
      <c r="E165" s="78">
        <v>5.835</v>
      </c>
      <c r="F165" s="78">
        <v>0.54</v>
      </c>
      <c r="G165" s="78">
        <v>0.38400000000000001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986</v>
      </c>
      <c r="C166" s="78">
        <v>1.1100000000000001</v>
      </c>
      <c r="D166" s="78">
        <v>2.23</v>
      </c>
      <c r="E166" s="78">
        <v>5.835</v>
      </c>
      <c r="F166" s="78">
        <v>0.54</v>
      </c>
      <c r="G166" s="78">
        <v>0.38400000000000001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5.83</v>
      </c>
      <c r="F167" s="78">
        <v>0.54</v>
      </c>
      <c r="G167" s="78">
        <v>0.38400000000000001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5.83</v>
      </c>
      <c r="F168" s="78">
        <v>0.54</v>
      </c>
      <c r="G168" s="78">
        <v>0.38400000000000001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5.83</v>
      </c>
      <c r="F169" s="78">
        <v>0.54</v>
      </c>
      <c r="G169" s="78">
        <v>0.38400000000000001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3644.86</v>
      </c>
      <c r="D175" s="78">
        <v>2768.72</v>
      </c>
      <c r="E175" s="78">
        <v>876.14</v>
      </c>
      <c r="F175" s="78">
        <v>0.76</v>
      </c>
      <c r="G175" s="78">
        <v>3.52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6790.29</v>
      </c>
      <c r="D176" s="78">
        <v>5165.54</v>
      </c>
      <c r="E176" s="78">
        <v>1624.75</v>
      </c>
      <c r="F176" s="78">
        <v>0.76</v>
      </c>
      <c r="G176" s="78">
        <v>3.53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8776.52</v>
      </c>
      <c r="D177" s="78">
        <v>6711.18</v>
      </c>
      <c r="E177" s="78">
        <v>2065.34</v>
      </c>
      <c r="F177" s="78">
        <v>0.76</v>
      </c>
      <c r="G177" s="78">
        <v>3.54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5307.16</v>
      </c>
      <c r="D178" s="78">
        <v>3968.92</v>
      </c>
      <c r="E178" s="78">
        <v>1338.24</v>
      </c>
      <c r="F178" s="78">
        <v>0.75</v>
      </c>
      <c r="G178" s="78">
        <v>3.49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3047.63</v>
      </c>
      <c r="D179" s="78">
        <v>2254.12</v>
      </c>
      <c r="E179" s="78">
        <v>793.51</v>
      </c>
      <c r="F179" s="78">
        <v>0.74</v>
      </c>
      <c r="G179" s="78">
        <v>3.47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3050.82</v>
      </c>
      <c r="D180" s="78">
        <v>2255.44</v>
      </c>
      <c r="E180" s="78">
        <v>795.38</v>
      </c>
      <c r="F180" s="78">
        <v>0.74</v>
      </c>
      <c r="G180" s="78">
        <v>3.47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7755.21</v>
      </c>
      <c r="D181" s="78">
        <v>5922.32</v>
      </c>
      <c r="E181" s="78">
        <v>1832.89</v>
      </c>
      <c r="F181" s="78">
        <v>0.76</v>
      </c>
      <c r="G181" s="78">
        <v>3.53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7757.88</v>
      </c>
      <c r="D182" s="78">
        <v>5924.56</v>
      </c>
      <c r="E182" s="78">
        <v>1833.32</v>
      </c>
      <c r="F182" s="78">
        <v>0.76</v>
      </c>
      <c r="G182" s="78">
        <v>3.53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8536.73</v>
      </c>
      <c r="D183" s="78">
        <v>6636.12</v>
      </c>
      <c r="E183" s="78">
        <v>1900.61</v>
      </c>
      <c r="F183" s="78">
        <v>0.78</v>
      </c>
      <c r="G183" s="78">
        <v>3.57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6041.61</v>
      </c>
      <c r="D184" s="78">
        <v>4586.5600000000004</v>
      </c>
      <c r="E184" s="78">
        <v>1455.05</v>
      </c>
      <c r="F184" s="78">
        <v>0.76</v>
      </c>
      <c r="G184" s="78">
        <v>3.52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5981.29</v>
      </c>
      <c r="D185" s="78">
        <v>4556.47</v>
      </c>
      <c r="E185" s="78">
        <v>1424.83</v>
      </c>
      <c r="F185" s="78">
        <v>0.76</v>
      </c>
      <c r="G185" s="78">
        <v>3.53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2693.61</v>
      </c>
      <c r="D186" s="78">
        <v>1995.59</v>
      </c>
      <c r="E186" s="78">
        <v>698.02</v>
      </c>
      <c r="F186" s="78">
        <v>0.74</v>
      </c>
      <c r="G186" s="78">
        <v>3.47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6337.08</v>
      </c>
      <c r="D187" s="78">
        <v>4713.04</v>
      </c>
      <c r="E187" s="78">
        <v>1624.04</v>
      </c>
      <c r="F187" s="78">
        <v>0.74</v>
      </c>
      <c r="G187" s="78">
        <v>3.48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5252.81</v>
      </c>
      <c r="D188" s="78">
        <v>3880.64</v>
      </c>
      <c r="E188" s="78">
        <v>1372.18</v>
      </c>
      <c r="F188" s="78">
        <v>0.74</v>
      </c>
      <c r="G188" s="78">
        <v>3.47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5253.56</v>
      </c>
      <c r="D189" s="78">
        <v>3880.94</v>
      </c>
      <c r="E189" s="78">
        <v>1372.62</v>
      </c>
      <c r="F189" s="78">
        <v>0.74</v>
      </c>
      <c r="G189" s="78">
        <v>3.47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5144.29</v>
      </c>
      <c r="D190" s="78">
        <v>3915.18</v>
      </c>
      <c r="E190" s="78">
        <v>1229.1099999999999</v>
      </c>
      <c r="F190" s="78">
        <v>0.76</v>
      </c>
      <c r="G190" s="78">
        <v>3.53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5144.53</v>
      </c>
      <c r="D191" s="78">
        <v>3915.4</v>
      </c>
      <c r="E191" s="78">
        <v>1229.1300000000001</v>
      </c>
      <c r="F191" s="78">
        <v>0.76</v>
      </c>
      <c r="G191" s="78">
        <v>3.53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4748.25</v>
      </c>
      <c r="D192" s="78">
        <v>3724.84</v>
      </c>
      <c r="E192" s="78">
        <v>1023.41</v>
      </c>
      <c r="F192" s="78">
        <v>0.78</v>
      </c>
      <c r="G192" s="78">
        <v>3.59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2821.41</v>
      </c>
      <c r="D193" s="78">
        <v>2049.75</v>
      </c>
      <c r="E193" s="78">
        <v>771.66</v>
      </c>
      <c r="F193" s="78">
        <v>0.73</v>
      </c>
      <c r="G193" s="78">
        <v>3.44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1688.06</v>
      </c>
      <c r="D194" s="78">
        <v>1212.93</v>
      </c>
      <c r="E194" s="78">
        <v>475.13</v>
      </c>
      <c r="F194" s="78">
        <v>0.72</v>
      </c>
      <c r="G194" s="78">
        <v>3.42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1704.44</v>
      </c>
      <c r="D195" s="78">
        <v>1219.97</v>
      </c>
      <c r="E195" s="78">
        <v>484.47</v>
      </c>
      <c r="F195" s="78">
        <v>0.72</v>
      </c>
      <c r="G195" s="78">
        <v>3.41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2443.38</v>
      </c>
      <c r="D196" s="78">
        <v>1810.2</v>
      </c>
      <c r="E196" s="78">
        <v>633.17999999999995</v>
      </c>
      <c r="F196" s="78">
        <v>0.74</v>
      </c>
      <c r="G196" s="78">
        <v>3.47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2517.3200000000002</v>
      </c>
      <c r="D197" s="78">
        <v>1868.72</v>
      </c>
      <c r="E197" s="78">
        <v>648.6</v>
      </c>
      <c r="F197" s="78">
        <v>0.74</v>
      </c>
      <c r="G197" s="78">
        <v>3.48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13162.41</v>
      </c>
      <c r="D198" s="78">
        <v>10288.200000000001</v>
      </c>
      <c r="E198" s="78">
        <v>2874.21</v>
      </c>
      <c r="F198" s="78">
        <v>0.78</v>
      </c>
      <c r="G198" s="78">
        <v>3.58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452.22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4058.81</v>
      </c>
      <c r="D204" s="78">
        <v>0.78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8163.73</v>
      </c>
      <c r="D205" s="78">
        <v>0.78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8139.41</v>
      </c>
      <c r="D206" s="78">
        <v>0.78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8155.66</v>
      </c>
      <c r="D207" s="78">
        <v>0.78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5372.18</v>
      </c>
      <c r="D208" s="78">
        <v>0.78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5371.98</v>
      </c>
      <c r="D209" s="78">
        <v>0.78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5354.12</v>
      </c>
      <c r="D210" s="78">
        <v>0.78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5353.92</v>
      </c>
      <c r="D211" s="78">
        <v>0.78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8356.6200000000008</v>
      </c>
      <c r="D212" s="78">
        <v>0.78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8368.74</v>
      </c>
      <c r="D213" s="78">
        <v>0.78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8353.34</v>
      </c>
      <c r="D214" s="78">
        <v>0.78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4054.81</v>
      </c>
      <c r="D215" s="78">
        <v>0.78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8365.48</v>
      </c>
      <c r="D216" s="78">
        <v>0.78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6993.41</v>
      </c>
      <c r="D217" s="78">
        <v>0.78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6993.34</v>
      </c>
      <c r="D218" s="78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6980.61</v>
      </c>
      <c r="D219" s="78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6980.54</v>
      </c>
      <c r="D220" s="78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4995.53</v>
      </c>
      <c r="D221" s="78">
        <v>0.78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4051.34</v>
      </c>
      <c r="D222" s="78">
        <v>0.78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2742.73</v>
      </c>
      <c r="D223" s="78">
        <v>0.78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2742.66</v>
      </c>
      <c r="D224" s="78">
        <v>0.78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2747.55</v>
      </c>
      <c r="D225" s="78">
        <v>0.78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2841.54</v>
      </c>
      <c r="D226" s="78">
        <v>0.78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8147.54</v>
      </c>
      <c r="D227" s="78">
        <v>0.78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0.02</v>
      </c>
      <c r="F230" s="78">
        <v>1.4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0.2</v>
      </c>
      <c r="F233" s="78">
        <v>228.28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0.37</v>
      </c>
      <c r="F234" s="78">
        <v>426.71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0.48</v>
      </c>
      <c r="F235" s="78">
        <v>558.13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0.28000000000000003</v>
      </c>
      <c r="F236" s="78">
        <v>320.48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0.15</v>
      </c>
      <c r="F237" s="78">
        <v>179.26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0.15</v>
      </c>
      <c r="F238" s="78">
        <v>179.25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0.42</v>
      </c>
      <c r="F239" s="78">
        <v>491.68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0.42</v>
      </c>
      <c r="F240" s="78">
        <v>491.89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0.49</v>
      </c>
      <c r="F241" s="78">
        <v>563.52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0.33</v>
      </c>
      <c r="F242" s="78">
        <v>377.86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0.33</v>
      </c>
      <c r="F243" s="78">
        <v>377.08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0.14000000000000001</v>
      </c>
      <c r="F244" s="78">
        <v>159.07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0.33</v>
      </c>
      <c r="F245" s="78">
        <v>377.7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0.27</v>
      </c>
      <c r="F246" s="78">
        <v>308.12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0.27</v>
      </c>
      <c r="F247" s="78">
        <v>308.11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0.28000000000000003</v>
      </c>
      <c r="F248" s="78">
        <v>323.61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0.28000000000000003</v>
      </c>
      <c r="F249" s="78">
        <v>323.64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0.28000000000000003</v>
      </c>
      <c r="F250" s="78">
        <v>319.87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0.14000000000000001</v>
      </c>
      <c r="F251" s="78">
        <v>158.9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0.08</v>
      </c>
      <c r="F252" s="78">
        <v>92.51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0.08</v>
      </c>
      <c r="F253" s="78">
        <v>92.5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0.12</v>
      </c>
      <c r="F254" s="78">
        <v>144.29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0.13</v>
      </c>
      <c r="F255" s="78">
        <v>149.37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0.76</v>
      </c>
      <c r="F256" s="78">
        <v>879.59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15459.7495</v>
      </c>
      <c r="C265" s="78">
        <v>13.7349</v>
      </c>
      <c r="D265" s="78">
        <v>53.860700000000001</v>
      </c>
      <c r="E265" s="78">
        <v>0</v>
      </c>
      <c r="F265" s="78">
        <v>0</v>
      </c>
      <c r="G265" s="78">
        <v>324686.2708</v>
      </c>
      <c r="H265" s="78">
        <v>5514.9722000000002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10663.764800000001</v>
      </c>
      <c r="C266" s="78">
        <v>9.4177</v>
      </c>
      <c r="D266" s="78">
        <v>47.218899999999998</v>
      </c>
      <c r="E266" s="78">
        <v>0</v>
      </c>
      <c r="F266" s="78">
        <v>0</v>
      </c>
      <c r="G266" s="78">
        <v>284737.4241</v>
      </c>
      <c r="H266" s="78">
        <v>3834.8099000000002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12252.593800000001</v>
      </c>
      <c r="C267" s="78">
        <v>10.8329</v>
      </c>
      <c r="D267" s="78">
        <v>52.108400000000003</v>
      </c>
      <c r="E267" s="78">
        <v>0</v>
      </c>
      <c r="F267" s="78">
        <v>0</v>
      </c>
      <c r="G267" s="78">
        <v>314206.99469999998</v>
      </c>
      <c r="H267" s="78">
        <v>4399.6241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10222.380300000001</v>
      </c>
      <c r="C268" s="78">
        <v>9.0016999999999996</v>
      </c>
      <c r="D268" s="78">
        <v>49.958199999999998</v>
      </c>
      <c r="E268" s="78">
        <v>0</v>
      </c>
      <c r="F268" s="78">
        <v>0</v>
      </c>
      <c r="G268" s="78">
        <v>301288.54690000002</v>
      </c>
      <c r="H268" s="78">
        <v>3690.4034000000001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9044.1455000000005</v>
      </c>
      <c r="C269" s="78">
        <v>7.9259000000000004</v>
      </c>
      <c r="D269" s="78">
        <v>51.040399999999998</v>
      </c>
      <c r="E269" s="78">
        <v>0</v>
      </c>
      <c r="F269" s="78">
        <v>0</v>
      </c>
      <c r="G269" s="78">
        <v>307858.59850000002</v>
      </c>
      <c r="H269" s="78">
        <v>3285.9160999999999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8174.7057999999997</v>
      </c>
      <c r="C270" s="78">
        <v>7.1401000000000003</v>
      </c>
      <c r="D270" s="78">
        <v>50.4026</v>
      </c>
      <c r="E270" s="78">
        <v>0</v>
      </c>
      <c r="F270" s="78">
        <v>0</v>
      </c>
      <c r="G270" s="78">
        <v>304035.57929999998</v>
      </c>
      <c r="H270" s="78">
        <v>2983.0558999999998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8189.6040999999996</v>
      </c>
      <c r="C271" s="78">
        <v>7.1291000000000002</v>
      </c>
      <c r="D271" s="78">
        <v>54.788899999999998</v>
      </c>
      <c r="E271" s="78">
        <v>0</v>
      </c>
      <c r="F271" s="78">
        <v>0</v>
      </c>
      <c r="G271" s="78">
        <v>330515.51929999999</v>
      </c>
      <c r="H271" s="78">
        <v>3001.5944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8213.6249000000007</v>
      </c>
      <c r="C272" s="78">
        <v>7.1515000000000004</v>
      </c>
      <c r="D272" s="78">
        <v>54.6873</v>
      </c>
      <c r="E272" s="78">
        <v>0</v>
      </c>
      <c r="F272" s="78">
        <v>0</v>
      </c>
      <c r="G272" s="78">
        <v>329901.36619999999</v>
      </c>
      <c r="H272" s="78">
        <v>3009.5981000000002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8206.4470000000001</v>
      </c>
      <c r="C273" s="78">
        <v>7.1387</v>
      </c>
      <c r="D273" s="78">
        <v>55.801499999999997</v>
      </c>
      <c r="E273" s="78">
        <v>0</v>
      </c>
      <c r="F273" s="78">
        <v>0</v>
      </c>
      <c r="G273" s="78">
        <v>336628.15220000001</v>
      </c>
      <c r="H273" s="78">
        <v>3010.5131000000001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8860.7774000000009</v>
      </c>
      <c r="C274" s="78">
        <v>7.7413999999999996</v>
      </c>
      <c r="D274" s="78">
        <v>54.271700000000003</v>
      </c>
      <c r="E274" s="78">
        <v>0</v>
      </c>
      <c r="F274" s="78">
        <v>0</v>
      </c>
      <c r="G274" s="78">
        <v>327372.53999999998</v>
      </c>
      <c r="H274" s="78">
        <v>3232.3108000000002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10450.4318</v>
      </c>
      <c r="C275" s="78">
        <v>9.2077000000000009</v>
      </c>
      <c r="D275" s="78">
        <v>50.144500000000001</v>
      </c>
      <c r="E275" s="78">
        <v>0</v>
      </c>
      <c r="F275" s="78">
        <v>0</v>
      </c>
      <c r="G275" s="78">
        <v>302406.36109999998</v>
      </c>
      <c r="H275" s="78">
        <v>3769.9009000000001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14817.5224</v>
      </c>
      <c r="C276" s="78">
        <v>13.1549</v>
      </c>
      <c r="D276" s="78">
        <v>53.301900000000003</v>
      </c>
      <c r="E276" s="78">
        <v>0</v>
      </c>
      <c r="F276" s="78">
        <v>0</v>
      </c>
      <c r="G276" s="78">
        <v>321332.81</v>
      </c>
      <c r="H276" s="78">
        <v>5290.9916000000003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124555.7473</v>
      </c>
      <c r="C278" s="78">
        <v>109.57640000000001</v>
      </c>
      <c r="D278" s="78">
        <v>627.58489999999995</v>
      </c>
      <c r="E278" s="78">
        <v>0</v>
      </c>
      <c r="F278" s="78">
        <v>4.0000000000000002E-4</v>
      </c>
      <c r="G278" s="79">
        <v>3784970</v>
      </c>
      <c r="H278" s="78">
        <v>45023.690600000002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8174.7057999999997</v>
      </c>
      <c r="C279" s="78">
        <v>7.1291000000000002</v>
      </c>
      <c r="D279" s="78">
        <v>47.218899999999998</v>
      </c>
      <c r="E279" s="78">
        <v>0</v>
      </c>
      <c r="F279" s="78">
        <v>0</v>
      </c>
      <c r="G279" s="78">
        <v>284737.4241</v>
      </c>
      <c r="H279" s="78">
        <v>2983.0558999999998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15459.7495</v>
      </c>
      <c r="C280" s="78">
        <v>13.7349</v>
      </c>
      <c r="D280" s="78">
        <v>55.801499999999997</v>
      </c>
      <c r="E280" s="78">
        <v>0</v>
      </c>
      <c r="F280" s="78">
        <v>0</v>
      </c>
      <c r="G280" s="78">
        <v>336628.15220000001</v>
      </c>
      <c r="H280" s="78">
        <v>5514.9722000000002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66572900000</v>
      </c>
      <c r="C283" s="78">
        <v>39560.932000000001</v>
      </c>
      <c r="D283" s="78" t="s">
        <v>932</v>
      </c>
      <c r="E283" s="78">
        <v>12223.409</v>
      </c>
      <c r="F283" s="78">
        <v>23121.262999999999</v>
      </c>
      <c r="G283" s="78">
        <v>2924.261</v>
      </c>
      <c r="H283" s="78">
        <v>0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58381900000</v>
      </c>
      <c r="C284" s="78">
        <v>41762.987999999998</v>
      </c>
      <c r="D284" s="78" t="s">
        <v>933</v>
      </c>
      <c r="E284" s="78">
        <v>9962.509</v>
      </c>
      <c r="F284" s="78">
        <v>23314.792000000001</v>
      </c>
      <c r="G284" s="78">
        <v>1841.5840000000001</v>
      </c>
      <c r="H284" s="78">
        <v>0</v>
      </c>
      <c r="I284" s="78">
        <v>6644.1030000000001</v>
      </c>
      <c r="J284" s="78">
        <v>0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64424200000</v>
      </c>
      <c r="C285" s="78">
        <v>38153.464999999997</v>
      </c>
      <c r="D285" s="78" t="s">
        <v>934</v>
      </c>
      <c r="E285" s="78">
        <v>12223.409</v>
      </c>
      <c r="F285" s="78">
        <v>23121.262999999999</v>
      </c>
      <c r="G285" s="78">
        <v>1516.7940000000001</v>
      </c>
      <c r="H285" s="78">
        <v>0</v>
      </c>
      <c r="I285" s="78">
        <v>0</v>
      </c>
      <c r="J285" s="78">
        <v>1292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61775500000</v>
      </c>
      <c r="C286" s="78">
        <v>45954.639000000003</v>
      </c>
      <c r="D286" s="78" t="s">
        <v>935</v>
      </c>
      <c r="E286" s="78">
        <v>9962.509</v>
      </c>
      <c r="F286" s="78">
        <v>23314.792000000001</v>
      </c>
      <c r="G286" s="78">
        <v>2821.9609999999998</v>
      </c>
      <c r="H286" s="78">
        <v>0</v>
      </c>
      <c r="I286" s="78">
        <v>9855.3770000000004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63122600000</v>
      </c>
      <c r="C287" s="78">
        <v>45398.627</v>
      </c>
      <c r="D287" s="78" t="s">
        <v>936</v>
      </c>
      <c r="E287" s="78">
        <v>12223.409</v>
      </c>
      <c r="F287" s="78">
        <v>23121.262999999999</v>
      </c>
      <c r="G287" s="78">
        <v>2119.2150000000001</v>
      </c>
      <c r="H287" s="78">
        <v>0</v>
      </c>
      <c r="I287" s="78">
        <v>7934.741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62338700000</v>
      </c>
      <c r="C288" s="78">
        <v>52894.302000000003</v>
      </c>
      <c r="D288" s="78" t="s">
        <v>937</v>
      </c>
      <c r="E288" s="78">
        <v>9962.509</v>
      </c>
      <c r="F288" s="78">
        <v>23314.792000000001</v>
      </c>
      <c r="G288" s="78">
        <v>4041.0810000000001</v>
      </c>
      <c r="H288" s="78">
        <v>0</v>
      </c>
      <c r="I288" s="78">
        <v>15575.92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67768100000</v>
      </c>
      <c r="C289" s="78">
        <v>71654.967000000004</v>
      </c>
      <c r="D289" s="78" t="s">
        <v>832</v>
      </c>
      <c r="E289" s="78">
        <v>12223.409</v>
      </c>
      <c r="F289" s="78">
        <v>23121.262999999999</v>
      </c>
      <c r="G289" s="78">
        <v>6829.9960000000001</v>
      </c>
      <c r="H289" s="78">
        <v>0</v>
      </c>
      <c r="I289" s="78">
        <v>29480.3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67642200000</v>
      </c>
      <c r="C290" s="78">
        <v>51045.648000000001</v>
      </c>
      <c r="D290" s="78" t="s">
        <v>938</v>
      </c>
      <c r="E290" s="78">
        <v>9962.509</v>
      </c>
      <c r="F290" s="78">
        <v>23121.262999999999</v>
      </c>
      <c r="G290" s="78">
        <v>3755.7359999999999</v>
      </c>
      <c r="H290" s="78">
        <v>0</v>
      </c>
      <c r="I290" s="78">
        <v>14206.141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69021400000</v>
      </c>
      <c r="C291" s="78">
        <v>72308.532999999996</v>
      </c>
      <c r="D291" s="78" t="s">
        <v>833</v>
      </c>
      <c r="E291" s="78">
        <v>9962.509</v>
      </c>
      <c r="F291" s="78">
        <v>23314.792000000001</v>
      </c>
      <c r="G291" s="78">
        <v>7339.6930000000002</v>
      </c>
      <c r="H291" s="78">
        <v>0</v>
      </c>
      <c r="I291" s="78">
        <v>31691.539000000001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67123700000</v>
      </c>
      <c r="C292" s="78">
        <v>51586.302000000003</v>
      </c>
      <c r="D292" s="78" t="s">
        <v>939</v>
      </c>
      <c r="E292" s="78">
        <v>9962.509</v>
      </c>
      <c r="F292" s="78">
        <v>23314.792000000001</v>
      </c>
      <c r="G292" s="78">
        <v>3837.415</v>
      </c>
      <c r="H292" s="78">
        <v>0</v>
      </c>
      <c r="I292" s="78">
        <v>14471.584999999999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62004700000</v>
      </c>
      <c r="C293" s="78">
        <v>38091.576999999997</v>
      </c>
      <c r="D293" s="78" t="s">
        <v>940</v>
      </c>
      <c r="E293" s="78">
        <v>12223.409</v>
      </c>
      <c r="F293" s="78">
        <v>23121.262999999999</v>
      </c>
      <c r="G293" s="78">
        <v>1454.9059999999999</v>
      </c>
      <c r="H293" s="78">
        <v>0</v>
      </c>
      <c r="I293" s="78">
        <v>0</v>
      </c>
      <c r="J293" s="78">
        <v>1292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65885300000</v>
      </c>
      <c r="C294" s="78">
        <v>38986.466</v>
      </c>
      <c r="D294" s="78" t="s">
        <v>941</v>
      </c>
      <c r="E294" s="78">
        <v>12223.409</v>
      </c>
      <c r="F294" s="78">
        <v>23121.262999999999</v>
      </c>
      <c r="G294" s="78">
        <v>2349.7950000000001</v>
      </c>
      <c r="H294" s="78">
        <v>0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776061000000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58381900000</v>
      </c>
      <c r="C297" s="78">
        <v>38091.576999999997</v>
      </c>
      <c r="D297" s="78"/>
      <c r="E297" s="78">
        <v>9962.509</v>
      </c>
      <c r="F297" s="78">
        <v>23121.262999999999</v>
      </c>
      <c r="G297" s="78">
        <v>1454.9059999999999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69021400000</v>
      </c>
      <c r="C298" s="78">
        <v>72308.532999999996</v>
      </c>
      <c r="D298" s="78"/>
      <c r="E298" s="78">
        <v>12223.409</v>
      </c>
      <c r="F298" s="78">
        <v>23314.792000000001</v>
      </c>
      <c r="G298" s="78">
        <v>7339.6930000000002</v>
      </c>
      <c r="H298" s="78">
        <v>0</v>
      </c>
      <c r="I298" s="78">
        <v>31691.539000000001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32300.18</v>
      </c>
      <c r="C301" s="78">
        <v>9385.3700000000008</v>
      </c>
      <c r="D301" s="78">
        <v>0</v>
      </c>
      <c r="E301" s="78">
        <v>41685.550000000003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10.3</v>
      </c>
      <c r="C302" s="78">
        <v>2.99</v>
      </c>
      <c r="D302" s="78">
        <v>0</v>
      </c>
      <c r="E302" s="78">
        <v>13.3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10.3</v>
      </c>
      <c r="C303" s="78">
        <v>2.99</v>
      </c>
      <c r="D303" s="78">
        <v>0</v>
      </c>
      <c r="E303" s="78">
        <v>13.3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2748.9</v>
      </c>
      <c r="C2" s="78">
        <v>876.96</v>
      </c>
      <c r="D2" s="78">
        <v>876.96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2748.9</v>
      </c>
      <c r="C3" s="78">
        <v>876.96</v>
      </c>
      <c r="D3" s="78">
        <v>876.96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5460.86</v>
      </c>
      <c r="C4" s="78">
        <v>1742.13</v>
      </c>
      <c r="D4" s="78">
        <v>1742.13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5460.86</v>
      </c>
      <c r="C5" s="78">
        <v>1742.13</v>
      </c>
      <c r="D5" s="78">
        <v>1742.13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4.57</v>
      </c>
      <c r="C13" s="78">
        <v>1417.99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199.23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20.3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88.56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340.95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989.96</v>
      </c>
      <c r="C28" s="78">
        <v>1758.94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1.0109999999999999</v>
      </c>
      <c r="E63" s="78">
        <v>1.1910000000000001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1.0109999999999999</v>
      </c>
      <c r="E64" s="78">
        <v>1.1910000000000001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1.0109999999999999</v>
      </c>
      <c r="E66" s="78">
        <v>1.1910000000000001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1.0109999999999999</v>
      </c>
      <c r="E67" s="78">
        <v>1.1910000000000001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1.0109999999999999</v>
      </c>
      <c r="E69" s="78">
        <v>1.1910000000000001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1.0109999999999999</v>
      </c>
      <c r="E70" s="78">
        <v>1.1910000000000001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1.0109999999999999</v>
      </c>
      <c r="E72" s="78">
        <v>1.1910000000000001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1.0109999999999999</v>
      </c>
      <c r="E73" s="78">
        <v>1.1910000000000001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1.0109999999999999</v>
      </c>
      <c r="E75" s="78">
        <v>1.1910000000000001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1.0109999999999999</v>
      </c>
      <c r="E77" s="78">
        <v>1.1910000000000001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1.0109999999999999</v>
      </c>
      <c r="E79" s="78">
        <v>1.1910000000000001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1.0109999999999999</v>
      </c>
      <c r="E81" s="78">
        <v>1.1910000000000001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1.0109999999999999</v>
      </c>
      <c r="E83" s="78">
        <v>1.1910000000000001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1.0109999999999999</v>
      </c>
      <c r="E84" s="78">
        <v>1.1910000000000001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1.0109999999999999</v>
      </c>
      <c r="E85" s="78">
        <v>1.1910000000000001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1.0109999999999999</v>
      </c>
      <c r="E86" s="78">
        <v>1.1910000000000001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1.0109999999999999</v>
      </c>
      <c r="E87" s="78">
        <v>1.1910000000000001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1.0109999999999999</v>
      </c>
      <c r="E88" s="78">
        <v>1.1910000000000001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1.0109999999999999</v>
      </c>
      <c r="E89" s="78">
        <v>1.1910000000000001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1.0109999999999999</v>
      </c>
      <c r="E90" s="78">
        <v>1.1910000000000001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1.0109999999999999</v>
      </c>
      <c r="E91" s="78">
        <v>1.1910000000000001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1.0109999999999999</v>
      </c>
      <c r="E92" s="78">
        <v>1.1910000000000001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1.0109999999999999</v>
      </c>
      <c r="E93" s="78">
        <v>1.1910000000000001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1.0109999999999999</v>
      </c>
      <c r="E94" s="78">
        <v>1.1910000000000001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1.0109999999999999</v>
      </c>
      <c r="E95" s="78">
        <v>1.1910000000000001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1.0109999999999999</v>
      </c>
      <c r="E96" s="78">
        <v>1.1910000000000001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0.48899999999999999</v>
      </c>
      <c r="E97" s="78">
        <v>0.53900000000000003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1.0109999999999999</v>
      </c>
      <c r="E98" s="78">
        <v>1.1910000000000001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1.0109999999999999</v>
      </c>
      <c r="E99" s="78">
        <v>1.1910000000000001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0.48899999999999999</v>
      </c>
      <c r="E100" s="78">
        <v>0.53900000000000003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1.0109999999999999</v>
      </c>
      <c r="E101" s="78">
        <v>1.1910000000000001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1.0109999999999999</v>
      </c>
      <c r="E102" s="78">
        <v>1.1910000000000001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0.48899999999999999</v>
      </c>
      <c r="E103" s="78">
        <v>0.53900000000000003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1.0109999999999999</v>
      </c>
      <c r="E104" s="78">
        <v>1.1910000000000001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1.0109999999999999</v>
      </c>
      <c r="E105" s="78">
        <v>1.1910000000000001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0.48899999999999999</v>
      </c>
      <c r="E106" s="78">
        <v>0.53900000000000003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1.0109999999999999</v>
      </c>
      <c r="E107" s="78">
        <v>1.1910000000000001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0.48899999999999999</v>
      </c>
      <c r="E108" s="78">
        <v>0.53900000000000003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1.0109999999999999</v>
      </c>
      <c r="E109" s="78">
        <v>1.1910000000000001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0.48899999999999999</v>
      </c>
      <c r="E110" s="78">
        <v>0.53900000000000003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1.0109999999999999</v>
      </c>
      <c r="E111" s="78">
        <v>1.1910000000000001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0.48899999999999999</v>
      </c>
      <c r="E112" s="78">
        <v>0.53900000000000003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1.0109999999999999</v>
      </c>
      <c r="E113" s="78">
        <v>1.1910000000000001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0.48899999999999999</v>
      </c>
      <c r="E114" s="78">
        <v>0.53900000000000003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1.0109999999999999</v>
      </c>
      <c r="E115" s="78">
        <v>1.1910000000000001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1.0109999999999999</v>
      </c>
      <c r="E116" s="78">
        <v>1.1910000000000001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0.48899999999999999</v>
      </c>
      <c r="E117" s="78">
        <v>0.53900000000000003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1.0109999999999999</v>
      </c>
      <c r="E118" s="78">
        <v>1.1910000000000001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1.0109999999999999</v>
      </c>
      <c r="E119" s="78">
        <v>1.1910000000000001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1.0109999999999999</v>
      </c>
      <c r="E121" s="78">
        <v>1.1910000000000001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1.0109999999999999</v>
      </c>
      <c r="E122" s="78">
        <v>1.1910000000000001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986</v>
      </c>
      <c r="C125" s="78">
        <v>5.2</v>
      </c>
      <c r="D125" s="78">
        <v>5.2</v>
      </c>
      <c r="E125" s="78">
        <v>5.835</v>
      </c>
      <c r="F125" s="78">
        <v>0.54</v>
      </c>
      <c r="G125" s="78">
        <v>0.38400000000000001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986</v>
      </c>
      <c r="C126" s="78">
        <v>3.34</v>
      </c>
      <c r="D126" s="78">
        <v>3.34</v>
      </c>
      <c r="E126" s="78">
        <v>5.835</v>
      </c>
      <c r="F126" s="78">
        <v>0.54</v>
      </c>
      <c r="G126" s="78">
        <v>0.38400000000000001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986</v>
      </c>
      <c r="C127" s="78">
        <v>5.2</v>
      </c>
      <c r="D127" s="78">
        <v>5.2</v>
      </c>
      <c r="E127" s="78">
        <v>5.835</v>
      </c>
      <c r="F127" s="78">
        <v>0.54</v>
      </c>
      <c r="G127" s="78">
        <v>0.38400000000000001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986</v>
      </c>
      <c r="C128" s="78">
        <v>3.34</v>
      </c>
      <c r="D128" s="78">
        <v>3.34</v>
      </c>
      <c r="E128" s="78">
        <v>5.835</v>
      </c>
      <c r="F128" s="78">
        <v>0.54</v>
      </c>
      <c r="G128" s="78">
        <v>0.38400000000000001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986</v>
      </c>
      <c r="C129" s="78">
        <v>5.2</v>
      </c>
      <c r="D129" s="78">
        <v>5.2</v>
      </c>
      <c r="E129" s="78">
        <v>5.835</v>
      </c>
      <c r="F129" s="78">
        <v>0.54</v>
      </c>
      <c r="G129" s="78">
        <v>0.38400000000000001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986</v>
      </c>
      <c r="C130" s="78">
        <v>3.34</v>
      </c>
      <c r="D130" s="78">
        <v>3.34</v>
      </c>
      <c r="E130" s="78">
        <v>5.835</v>
      </c>
      <c r="F130" s="78">
        <v>0.54</v>
      </c>
      <c r="G130" s="78">
        <v>0.38400000000000001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986</v>
      </c>
      <c r="C131" s="78">
        <v>5.2</v>
      </c>
      <c r="D131" s="78">
        <v>5.2</v>
      </c>
      <c r="E131" s="78">
        <v>5.835</v>
      </c>
      <c r="F131" s="78">
        <v>0.54</v>
      </c>
      <c r="G131" s="78">
        <v>0.38400000000000001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986</v>
      </c>
      <c r="C132" s="78">
        <v>3.34</v>
      </c>
      <c r="D132" s="78">
        <v>3.34</v>
      </c>
      <c r="E132" s="78">
        <v>5.835</v>
      </c>
      <c r="F132" s="78">
        <v>0.54</v>
      </c>
      <c r="G132" s="78">
        <v>0.38400000000000001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986</v>
      </c>
      <c r="C133" s="78">
        <v>5.2</v>
      </c>
      <c r="D133" s="78">
        <v>5.2</v>
      </c>
      <c r="E133" s="78">
        <v>5.835</v>
      </c>
      <c r="F133" s="78">
        <v>0.54</v>
      </c>
      <c r="G133" s="78">
        <v>0.38400000000000001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986</v>
      </c>
      <c r="C134" s="78">
        <v>5.2</v>
      </c>
      <c r="D134" s="78">
        <v>5.2</v>
      </c>
      <c r="E134" s="78">
        <v>5.835</v>
      </c>
      <c r="F134" s="78">
        <v>0.54</v>
      </c>
      <c r="G134" s="78">
        <v>0.38400000000000001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986</v>
      </c>
      <c r="C135" s="78">
        <v>5.2</v>
      </c>
      <c r="D135" s="78">
        <v>5.2</v>
      </c>
      <c r="E135" s="78">
        <v>5.835</v>
      </c>
      <c r="F135" s="78">
        <v>0.54</v>
      </c>
      <c r="G135" s="78">
        <v>0.38400000000000001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986</v>
      </c>
      <c r="C136" s="78">
        <v>5.2</v>
      </c>
      <c r="D136" s="78">
        <v>5.2</v>
      </c>
      <c r="E136" s="78">
        <v>5.835</v>
      </c>
      <c r="F136" s="78">
        <v>0.54</v>
      </c>
      <c r="G136" s="78">
        <v>0.38400000000000001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986</v>
      </c>
      <c r="C137" s="78">
        <v>3.34</v>
      </c>
      <c r="D137" s="78">
        <v>6.69</v>
      </c>
      <c r="E137" s="78">
        <v>5.835</v>
      </c>
      <c r="F137" s="78">
        <v>0.54</v>
      </c>
      <c r="G137" s="78">
        <v>0.38400000000000001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986</v>
      </c>
      <c r="C138" s="78">
        <v>5.2</v>
      </c>
      <c r="D138" s="78">
        <v>10.4</v>
      </c>
      <c r="E138" s="78">
        <v>5.835</v>
      </c>
      <c r="F138" s="78">
        <v>0.54</v>
      </c>
      <c r="G138" s="78">
        <v>0.38400000000000001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986</v>
      </c>
      <c r="C139" s="78">
        <v>5.2</v>
      </c>
      <c r="D139" s="78">
        <v>10.4</v>
      </c>
      <c r="E139" s="78">
        <v>5.835</v>
      </c>
      <c r="F139" s="78">
        <v>0.54</v>
      </c>
      <c r="G139" s="78">
        <v>0.38400000000000001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986</v>
      </c>
      <c r="C140" s="78">
        <v>3.34</v>
      </c>
      <c r="D140" s="78">
        <v>6.69</v>
      </c>
      <c r="E140" s="78">
        <v>5.835</v>
      </c>
      <c r="F140" s="78">
        <v>0.54</v>
      </c>
      <c r="G140" s="78">
        <v>0.38400000000000001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986</v>
      </c>
      <c r="C141" s="78">
        <v>3.34</v>
      </c>
      <c r="D141" s="78">
        <v>6.69</v>
      </c>
      <c r="E141" s="78">
        <v>5.835</v>
      </c>
      <c r="F141" s="78">
        <v>0.54</v>
      </c>
      <c r="G141" s="78">
        <v>0.38400000000000001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986</v>
      </c>
      <c r="C142" s="78">
        <v>5.2</v>
      </c>
      <c r="D142" s="78">
        <v>10.4</v>
      </c>
      <c r="E142" s="78">
        <v>5.835</v>
      </c>
      <c r="F142" s="78">
        <v>0.54</v>
      </c>
      <c r="G142" s="78">
        <v>0.38400000000000001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986</v>
      </c>
      <c r="C143" s="78">
        <v>5.2</v>
      </c>
      <c r="D143" s="78">
        <v>10.4</v>
      </c>
      <c r="E143" s="78">
        <v>5.835</v>
      </c>
      <c r="F143" s="78">
        <v>0.54</v>
      </c>
      <c r="G143" s="78">
        <v>0.38400000000000001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986</v>
      </c>
      <c r="C144" s="78">
        <v>3.34</v>
      </c>
      <c r="D144" s="78">
        <v>6.69</v>
      </c>
      <c r="E144" s="78">
        <v>5.835</v>
      </c>
      <c r="F144" s="78">
        <v>0.54</v>
      </c>
      <c r="G144" s="78">
        <v>0.38400000000000001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986</v>
      </c>
      <c r="C145" s="78">
        <v>5.2</v>
      </c>
      <c r="D145" s="78">
        <v>10.4</v>
      </c>
      <c r="E145" s="78">
        <v>5.835</v>
      </c>
      <c r="F145" s="78">
        <v>0.54</v>
      </c>
      <c r="G145" s="78">
        <v>0.38400000000000001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986</v>
      </c>
      <c r="C146" s="78">
        <v>5.2</v>
      </c>
      <c r="D146" s="78">
        <v>10.4</v>
      </c>
      <c r="E146" s="78">
        <v>5.835</v>
      </c>
      <c r="F146" s="78">
        <v>0.54</v>
      </c>
      <c r="G146" s="78">
        <v>0.38400000000000001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986</v>
      </c>
      <c r="C147" s="78">
        <v>5.2</v>
      </c>
      <c r="D147" s="78">
        <v>10.4</v>
      </c>
      <c r="E147" s="78">
        <v>5.835</v>
      </c>
      <c r="F147" s="78">
        <v>0.54</v>
      </c>
      <c r="G147" s="78">
        <v>0.38400000000000001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986</v>
      </c>
      <c r="C148" s="78">
        <v>5.2</v>
      </c>
      <c r="D148" s="78">
        <v>10.4</v>
      </c>
      <c r="E148" s="78">
        <v>5.835</v>
      </c>
      <c r="F148" s="78">
        <v>0.54</v>
      </c>
      <c r="G148" s="78">
        <v>0.38400000000000001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986</v>
      </c>
      <c r="C149" s="78">
        <v>3.34</v>
      </c>
      <c r="D149" s="78">
        <v>3.34</v>
      </c>
      <c r="E149" s="78">
        <v>5.835</v>
      </c>
      <c r="F149" s="78">
        <v>0.54</v>
      </c>
      <c r="G149" s="78">
        <v>0.38400000000000001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986</v>
      </c>
      <c r="C150" s="78">
        <v>5.2</v>
      </c>
      <c r="D150" s="78">
        <v>5.2</v>
      </c>
      <c r="E150" s="78">
        <v>5.835</v>
      </c>
      <c r="F150" s="78">
        <v>0.54</v>
      </c>
      <c r="G150" s="78">
        <v>0.38400000000000001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986</v>
      </c>
      <c r="C151" s="78">
        <v>5.2</v>
      </c>
      <c r="D151" s="78">
        <v>5.2</v>
      </c>
      <c r="E151" s="78">
        <v>5.835</v>
      </c>
      <c r="F151" s="78">
        <v>0.54</v>
      </c>
      <c r="G151" s="78">
        <v>0.38400000000000001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986</v>
      </c>
      <c r="C152" s="78">
        <v>3.34</v>
      </c>
      <c r="D152" s="78">
        <v>3.34</v>
      </c>
      <c r="E152" s="78">
        <v>5.835</v>
      </c>
      <c r="F152" s="78">
        <v>0.54</v>
      </c>
      <c r="G152" s="78">
        <v>0.38400000000000001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986</v>
      </c>
      <c r="C153" s="78">
        <v>3.34</v>
      </c>
      <c r="D153" s="78">
        <v>3.34</v>
      </c>
      <c r="E153" s="78">
        <v>5.835</v>
      </c>
      <c r="F153" s="78">
        <v>0.54</v>
      </c>
      <c r="G153" s="78">
        <v>0.38400000000000001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986</v>
      </c>
      <c r="C154" s="78">
        <v>5.2</v>
      </c>
      <c r="D154" s="78">
        <v>5.2</v>
      </c>
      <c r="E154" s="78">
        <v>5.835</v>
      </c>
      <c r="F154" s="78">
        <v>0.54</v>
      </c>
      <c r="G154" s="78">
        <v>0.38400000000000001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986</v>
      </c>
      <c r="C155" s="78">
        <v>5.2</v>
      </c>
      <c r="D155" s="78">
        <v>5.2</v>
      </c>
      <c r="E155" s="78">
        <v>5.835</v>
      </c>
      <c r="F155" s="78">
        <v>0.54</v>
      </c>
      <c r="G155" s="78">
        <v>0.38400000000000001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986</v>
      </c>
      <c r="C156" s="78">
        <v>3.34</v>
      </c>
      <c r="D156" s="78">
        <v>3.34</v>
      </c>
      <c r="E156" s="78">
        <v>5.835</v>
      </c>
      <c r="F156" s="78">
        <v>0.54</v>
      </c>
      <c r="G156" s="78">
        <v>0.38400000000000001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986</v>
      </c>
      <c r="C157" s="78">
        <v>5.2</v>
      </c>
      <c r="D157" s="78">
        <v>5.2</v>
      </c>
      <c r="E157" s="78">
        <v>5.835</v>
      </c>
      <c r="F157" s="78">
        <v>0.54</v>
      </c>
      <c r="G157" s="78">
        <v>0.38400000000000001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986</v>
      </c>
      <c r="C158" s="78">
        <v>5.2</v>
      </c>
      <c r="D158" s="78">
        <v>5.2</v>
      </c>
      <c r="E158" s="78">
        <v>5.835</v>
      </c>
      <c r="F158" s="78">
        <v>0.54</v>
      </c>
      <c r="G158" s="78">
        <v>0.38400000000000001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986</v>
      </c>
      <c r="C159" s="78">
        <v>5.2</v>
      </c>
      <c r="D159" s="78">
        <v>5.2</v>
      </c>
      <c r="E159" s="78">
        <v>5.835</v>
      </c>
      <c r="F159" s="78">
        <v>0.54</v>
      </c>
      <c r="G159" s="78">
        <v>0.38400000000000001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986</v>
      </c>
      <c r="C160" s="78">
        <v>5.2</v>
      </c>
      <c r="D160" s="78">
        <v>5.2</v>
      </c>
      <c r="E160" s="78">
        <v>5.835</v>
      </c>
      <c r="F160" s="78">
        <v>0.54</v>
      </c>
      <c r="G160" s="78">
        <v>0.38400000000000001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986</v>
      </c>
      <c r="C161" s="78">
        <v>1.1100000000000001</v>
      </c>
      <c r="D161" s="78">
        <v>1.1100000000000001</v>
      </c>
      <c r="E161" s="78">
        <v>5.835</v>
      </c>
      <c r="F161" s="78">
        <v>0.54</v>
      </c>
      <c r="G161" s="78">
        <v>0.38400000000000001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986</v>
      </c>
      <c r="C162" s="78">
        <v>1.1100000000000001</v>
      </c>
      <c r="D162" s="78">
        <v>1.1100000000000001</v>
      </c>
      <c r="E162" s="78">
        <v>5.835</v>
      </c>
      <c r="F162" s="78">
        <v>0.54</v>
      </c>
      <c r="G162" s="78">
        <v>0.38400000000000001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986</v>
      </c>
      <c r="C163" s="78">
        <v>1.1100000000000001</v>
      </c>
      <c r="D163" s="78">
        <v>1.1100000000000001</v>
      </c>
      <c r="E163" s="78">
        <v>5.835</v>
      </c>
      <c r="F163" s="78">
        <v>0.54</v>
      </c>
      <c r="G163" s="78">
        <v>0.38400000000000001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986</v>
      </c>
      <c r="C164" s="78">
        <v>3.32</v>
      </c>
      <c r="D164" s="78">
        <v>3.32</v>
      </c>
      <c r="E164" s="78">
        <v>5.835</v>
      </c>
      <c r="F164" s="78">
        <v>0.54</v>
      </c>
      <c r="G164" s="78">
        <v>0.38400000000000001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986</v>
      </c>
      <c r="C165" s="78">
        <v>1.1100000000000001</v>
      </c>
      <c r="D165" s="78">
        <v>2.23</v>
      </c>
      <c r="E165" s="78">
        <v>5.835</v>
      </c>
      <c r="F165" s="78">
        <v>0.54</v>
      </c>
      <c r="G165" s="78">
        <v>0.38400000000000001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986</v>
      </c>
      <c r="C166" s="78">
        <v>1.1100000000000001</v>
      </c>
      <c r="D166" s="78">
        <v>2.23</v>
      </c>
      <c r="E166" s="78">
        <v>5.835</v>
      </c>
      <c r="F166" s="78">
        <v>0.54</v>
      </c>
      <c r="G166" s="78">
        <v>0.38400000000000001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5.83</v>
      </c>
      <c r="F167" s="78">
        <v>0.54</v>
      </c>
      <c r="G167" s="78">
        <v>0.38400000000000001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5.83</v>
      </c>
      <c r="F168" s="78">
        <v>0.54</v>
      </c>
      <c r="G168" s="78">
        <v>0.38400000000000001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5.83</v>
      </c>
      <c r="F169" s="78">
        <v>0.54</v>
      </c>
      <c r="G169" s="78">
        <v>0.38400000000000001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6226.92</v>
      </c>
      <c r="D175" s="78">
        <v>4209.92</v>
      </c>
      <c r="E175" s="78">
        <v>2017</v>
      </c>
      <c r="F175" s="78">
        <v>0.68</v>
      </c>
      <c r="G175" s="78">
        <v>3.32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13611.01</v>
      </c>
      <c r="D176" s="78">
        <v>9202.18</v>
      </c>
      <c r="E176" s="78">
        <v>4408.84</v>
      </c>
      <c r="F176" s="78">
        <v>0.68</v>
      </c>
      <c r="G176" s="78">
        <v>3.32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12756.59</v>
      </c>
      <c r="D177" s="78">
        <v>8624.52</v>
      </c>
      <c r="E177" s="78">
        <v>4132.07</v>
      </c>
      <c r="F177" s="78">
        <v>0.68</v>
      </c>
      <c r="G177" s="78">
        <v>3.32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12762.7</v>
      </c>
      <c r="D178" s="78">
        <v>8628.65</v>
      </c>
      <c r="E178" s="78">
        <v>4134.05</v>
      </c>
      <c r="F178" s="78">
        <v>0.68</v>
      </c>
      <c r="G178" s="78">
        <v>3.32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7507.37</v>
      </c>
      <c r="D179" s="78">
        <v>5075.6099999999997</v>
      </c>
      <c r="E179" s="78">
        <v>2431.7600000000002</v>
      </c>
      <c r="F179" s="78">
        <v>0.68</v>
      </c>
      <c r="G179" s="78">
        <v>3.32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7507.66</v>
      </c>
      <c r="D180" s="78">
        <v>5075.8</v>
      </c>
      <c r="E180" s="78">
        <v>2431.86</v>
      </c>
      <c r="F180" s="78">
        <v>0.68</v>
      </c>
      <c r="G180" s="78">
        <v>3.32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8561.69</v>
      </c>
      <c r="D181" s="78">
        <v>5788.41</v>
      </c>
      <c r="E181" s="78">
        <v>2773.27</v>
      </c>
      <c r="F181" s="78">
        <v>0.68</v>
      </c>
      <c r="G181" s="78">
        <v>3.32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8580.3700000000008</v>
      </c>
      <c r="D182" s="78">
        <v>5801.05</v>
      </c>
      <c r="E182" s="78">
        <v>2779.33</v>
      </c>
      <c r="F182" s="78">
        <v>0.68</v>
      </c>
      <c r="G182" s="78">
        <v>3.32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14288.89</v>
      </c>
      <c r="D183" s="78">
        <v>9739.76</v>
      </c>
      <c r="E183" s="78">
        <v>4549.13</v>
      </c>
      <c r="F183" s="78">
        <v>0.68</v>
      </c>
      <c r="G183" s="78">
        <v>3.33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14107.8</v>
      </c>
      <c r="D184" s="78">
        <v>9538.0499999999993</v>
      </c>
      <c r="E184" s="78">
        <v>4569.75</v>
      </c>
      <c r="F184" s="78">
        <v>0.68</v>
      </c>
      <c r="G184" s="78">
        <v>3.32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14098.55</v>
      </c>
      <c r="D185" s="78">
        <v>9531.7900000000009</v>
      </c>
      <c r="E185" s="78">
        <v>4566.76</v>
      </c>
      <c r="F185" s="78">
        <v>0.68</v>
      </c>
      <c r="G185" s="78">
        <v>3.32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6211.24</v>
      </c>
      <c r="D186" s="78">
        <v>4199.3100000000004</v>
      </c>
      <c r="E186" s="78">
        <v>2011.92</v>
      </c>
      <c r="F186" s="78">
        <v>0.68</v>
      </c>
      <c r="G186" s="78">
        <v>3.32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14109.76</v>
      </c>
      <c r="D187" s="78">
        <v>9539.3700000000008</v>
      </c>
      <c r="E187" s="78">
        <v>4570.3900000000003</v>
      </c>
      <c r="F187" s="78">
        <v>0.68</v>
      </c>
      <c r="G187" s="78">
        <v>3.32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11498.76</v>
      </c>
      <c r="D188" s="78">
        <v>7774.12</v>
      </c>
      <c r="E188" s="78">
        <v>3724.64</v>
      </c>
      <c r="F188" s="78">
        <v>0.68</v>
      </c>
      <c r="G188" s="78">
        <v>3.32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11498.79</v>
      </c>
      <c r="D189" s="78">
        <v>7774.14</v>
      </c>
      <c r="E189" s="78">
        <v>3724.65</v>
      </c>
      <c r="F189" s="78">
        <v>0.68</v>
      </c>
      <c r="G189" s="78">
        <v>3.32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11487.18</v>
      </c>
      <c r="D190" s="78">
        <v>7766.29</v>
      </c>
      <c r="E190" s="78">
        <v>3720.89</v>
      </c>
      <c r="F190" s="78">
        <v>0.68</v>
      </c>
      <c r="G190" s="78">
        <v>3.32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11487.22</v>
      </c>
      <c r="D191" s="78">
        <v>7766.32</v>
      </c>
      <c r="E191" s="78">
        <v>3720.9</v>
      </c>
      <c r="F191" s="78">
        <v>0.68</v>
      </c>
      <c r="G191" s="78">
        <v>3.32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7567.1</v>
      </c>
      <c r="D192" s="78">
        <v>5282.76</v>
      </c>
      <c r="E192" s="78">
        <v>2284.34</v>
      </c>
      <c r="F192" s="78">
        <v>0.7</v>
      </c>
      <c r="G192" s="78">
        <v>3.37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6219.84</v>
      </c>
      <c r="D193" s="78">
        <v>4205.13</v>
      </c>
      <c r="E193" s="78">
        <v>2014.71</v>
      </c>
      <c r="F193" s="78">
        <v>0.68</v>
      </c>
      <c r="G193" s="78">
        <v>3.32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3724.9</v>
      </c>
      <c r="D194" s="78">
        <v>2518.34</v>
      </c>
      <c r="E194" s="78">
        <v>1206.56</v>
      </c>
      <c r="F194" s="78">
        <v>0.68</v>
      </c>
      <c r="G194" s="78">
        <v>3.32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3725.06</v>
      </c>
      <c r="D195" s="78">
        <v>2518.4499999999998</v>
      </c>
      <c r="E195" s="78">
        <v>1206.6099999999999</v>
      </c>
      <c r="F195" s="78">
        <v>0.68</v>
      </c>
      <c r="G195" s="78">
        <v>3.32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3742.02</v>
      </c>
      <c r="D196" s="78">
        <v>2529.92</v>
      </c>
      <c r="E196" s="78">
        <v>1212.0999999999999</v>
      </c>
      <c r="F196" s="78">
        <v>0.68</v>
      </c>
      <c r="G196" s="78">
        <v>3.32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3867.58</v>
      </c>
      <c r="D197" s="78">
        <v>2614.81</v>
      </c>
      <c r="E197" s="78">
        <v>1252.77</v>
      </c>
      <c r="F197" s="78">
        <v>0.68</v>
      </c>
      <c r="G197" s="78">
        <v>3.32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17273.53</v>
      </c>
      <c r="D198" s="78">
        <v>11844.39</v>
      </c>
      <c r="E198" s="78">
        <v>5429.14</v>
      </c>
      <c r="F198" s="78">
        <v>0.69</v>
      </c>
      <c r="G198" s="78">
        <v>3.34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3652.5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7346.56</v>
      </c>
      <c r="D204" s="78">
        <v>0.78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14964.05</v>
      </c>
      <c r="D205" s="78">
        <v>0.78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14970.57</v>
      </c>
      <c r="D206" s="78">
        <v>0.78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14976.17</v>
      </c>
      <c r="D207" s="78">
        <v>0.78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10159.56</v>
      </c>
      <c r="D208" s="78">
        <v>0.78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10159.82</v>
      </c>
      <c r="D209" s="78">
        <v>0.78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10153.540000000001</v>
      </c>
      <c r="D210" s="78">
        <v>0.78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10153.81</v>
      </c>
      <c r="D211" s="78">
        <v>0.78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14564.67</v>
      </c>
      <c r="D212" s="78">
        <v>0.78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14574.96</v>
      </c>
      <c r="D213" s="78">
        <v>0.78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14566.47</v>
      </c>
      <c r="D214" s="78">
        <v>0.78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7332.19</v>
      </c>
      <c r="D215" s="78">
        <v>0.78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14576.75</v>
      </c>
      <c r="D216" s="78">
        <v>0.78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12181.52</v>
      </c>
      <c r="D217" s="78">
        <v>0.78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12181.56</v>
      </c>
      <c r="D218" s="78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12170.91</v>
      </c>
      <c r="D219" s="78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12170.95</v>
      </c>
      <c r="D220" s="78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8265.02</v>
      </c>
      <c r="D221" s="78">
        <v>0.78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7340.07</v>
      </c>
      <c r="D222" s="78">
        <v>0.78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5053.3900000000003</v>
      </c>
      <c r="D223" s="78">
        <v>0.78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5053.54</v>
      </c>
      <c r="D224" s="78">
        <v>0.78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5069.08</v>
      </c>
      <c r="D225" s="78">
        <v>0.78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5184.25</v>
      </c>
      <c r="D226" s="78">
        <v>0.78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14958.44</v>
      </c>
      <c r="D227" s="78">
        <v>0.78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0.12</v>
      </c>
      <c r="F230" s="78">
        <v>11.38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0.25</v>
      </c>
      <c r="F233" s="78">
        <v>290.86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0.55000000000000004</v>
      </c>
      <c r="F234" s="78">
        <v>635.76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0.51</v>
      </c>
      <c r="F235" s="78">
        <v>595.85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0.51</v>
      </c>
      <c r="F236" s="78">
        <v>596.14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0.3</v>
      </c>
      <c r="F237" s="78">
        <v>350.67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0.3</v>
      </c>
      <c r="F238" s="78">
        <v>350.68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0.34</v>
      </c>
      <c r="F239" s="78">
        <v>399.91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0.35</v>
      </c>
      <c r="F240" s="78">
        <v>400.78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0.59</v>
      </c>
      <c r="F241" s="78">
        <v>682.54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0.56999999999999995</v>
      </c>
      <c r="F242" s="78">
        <v>658.97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0.56999999999999995</v>
      </c>
      <c r="F243" s="78">
        <v>658.54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0.25</v>
      </c>
      <c r="F244" s="78">
        <v>290.12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0.56999999999999995</v>
      </c>
      <c r="F245" s="78">
        <v>659.06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0.46</v>
      </c>
      <c r="F246" s="78">
        <v>537.1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0.46</v>
      </c>
      <c r="F247" s="78">
        <v>537.1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0.46</v>
      </c>
      <c r="F248" s="78">
        <v>536.55999999999995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0.46</v>
      </c>
      <c r="F249" s="78">
        <v>536.55999999999995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0.33</v>
      </c>
      <c r="F250" s="78">
        <v>385.24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0.25</v>
      </c>
      <c r="F251" s="78">
        <v>290.52999999999997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0.15</v>
      </c>
      <c r="F252" s="78">
        <v>173.99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0.15</v>
      </c>
      <c r="F253" s="78">
        <v>174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0.15</v>
      </c>
      <c r="F254" s="78">
        <v>174.79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0.16</v>
      </c>
      <c r="F255" s="78">
        <v>180.65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0.72</v>
      </c>
      <c r="F256" s="78">
        <v>838.48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32715.2798</v>
      </c>
      <c r="C265" s="78">
        <v>43.375999999999998</v>
      </c>
      <c r="D265" s="78">
        <v>75.674199999999999</v>
      </c>
      <c r="E265" s="78">
        <v>0</v>
      </c>
      <c r="F265" s="78">
        <v>2.9999999999999997E-4</v>
      </c>
      <c r="G265" s="78">
        <v>4700.1207999999997</v>
      </c>
      <c r="H265" s="78">
        <v>12573.705099999999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26664.035899999999</v>
      </c>
      <c r="C266" s="78">
        <v>36.095599999999997</v>
      </c>
      <c r="D266" s="78">
        <v>65.778199999999998</v>
      </c>
      <c r="E266" s="78">
        <v>0</v>
      </c>
      <c r="F266" s="78">
        <v>2.9999999999999997E-4</v>
      </c>
      <c r="G266" s="78">
        <v>4086.049</v>
      </c>
      <c r="H266" s="78">
        <v>10315.9022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21977.528600000001</v>
      </c>
      <c r="C267" s="78">
        <v>32.200299999999999</v>
      </c>
      <c r="D267" s="78">
        <v>67.738500000000002</v>
      </c>
      <c r="E267" s="78">
        <v>0</v>
      </c>
      <c r="F267" s="78">
        <v>2.9999999999999997E-4</v>
      </c>
      <c r="G267" s="78">
        <v>4209.5751</v>
      </c>
      <c r="H267" s="78">
        <v>8726.6823000000004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16311.2716</v>
      </c>
      <c r="C268" s="78">
        <v>26.132200000000001</v>
      </c>
      <c r="D268" s="78">
        <v>62.608400000000003</v>
      </c>
      <c r="E268" s="78">
        <v>0</v>
      </c>
      <c r="F268" s="78">
        <v>2.9999999999999997E-4</v>
      </c>
      <c r="G268" s="78">
        <v>3892.0484000000001</v>
      </c>
      <c r="H268" s="78">
        <v>6681.0204000000003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14823.9409</v>
      </c>
      <c r="C269" s="78">
        <v>26.803000000000001</v>
      </c>
      <c r="D269" s="78">
        <v>73.760499999999993</v>
      </c>
      <c r="E269" s="78">
        <v>0</v>
      </c>
      <c r="F269" s="78">
        <v>2.9999999999999997E-4</v>
      </c>
      <c r="G269" s="78">
        <v>4586.7218000000003</v>
      </c>
      <c r="H269" s="78">
        <v>6351.0339999999997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19060.9738</v>
      </c>
      <c r="C270" s="78">
        <v>36.602800000000002</v>
      </c>
      <c r="D270" s="78">
        <v>106.6525</v>
      </c>
      <c r="E270" s="78">
        <v>0</v>
      </c>
      <c r="F270" s="78">
        <v>4.0000000000000002E-4</v>
      </c>
      <c r="G270" s="78">
        <v>6632.8407999999999</v>
      </c>
      <c r="H270" s="78">
        <v>8361.8758999999991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22690.656500000001</v>
      </c>
      <c r="C271" s="78">
        <v>43.987000000000002</v>
      </c>
      <c r="D271" s="78">
        <v>129.24889999999999</v>
      </c>
      <c r="E271" s="78">
        <v>0</v>
      </c>
      <c r="F271" s="78">
        <v>5.0000000000000001E-4</v>
      </c>
      <c r="G271" s="78">
        <v>8038.2632999999996</v>
      </c>
      <c r="H271" s="78">
        <v>9992.0581999999995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22546.489699999998</v>
      </c>
      <c r="C272" s="78">
        <v>43.703499999999998</v>
      </c>
      <c r="D272" s="78">
        <v>128.40539999999999</v>
      </c>
      <c r="E272" s="78">
        <v>0</v>
      </c>
      <c r="F272" s="78">
        <v>5.0000000000000001E-4</v>
      </c>
      <c r="G272" s="78">
        <v>7985.8049000000001</v>
      </c>
      <c r="H272" s="78">
        <v>9928.2039999999997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15483.905000000001</v>
      </c>
      <c r="C273" s="78">
        <v>29.2349</v>
      </c>
      <c r="D273" s="78">
        <v>83.883200000000002</v>
      </c>
      <c r="E273" s="78">
        <v>0</v>
      </c>
      <c r="F273" s="78">
        <v>2.9999999999999997E-4</v>
      </c>
      <c r="G273" s="78">
        <v>5216.6310999999996</v>
      </c>
      <c r="H273" s="78">
        <v>6747.0344999999998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16295.0432</v>
      </c>
      <c r="C274" s="78">
        <v>27.737200000000001</v>
      </c>
      <c r="D274" s="78">
        <v>71.5518</v>
      </c>
      <c r="E274" s="78">
        <v>0</v>
      </c>
      <c r="F274" s="78">
        <v>2.9999999999999997E-4</v>
      </c>
      <c r="G274" s="78">
        <v>4448.7667000000001</v>
      </c>
      <c r="H274" s="78">
        <v>6823.5078000000003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19923.538700000001</v>
      </c>
      <c r="C275" s="78">
        <v>30.0305</v>
      </c>
      <c r="D275" s="78">
        <v>66.0441</v>
      </c>
      <c r="E275" s="78">
        <v>0</v>
      </c>
      <c r="F275" s="78">
        <v>2.9999999999999997E-4</v>
      </c>
      <c r="G275" s="78">
        <v>4104.7592000000004</v>
      </c>
      <c r="H275" s="78">
        <v>7987.8764000000001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29560.5491</v>
      </c>
      <c r="C276" s="78">
        <v>40.020699999999998</v>
      </c>
      <c r="D276" s="78">
        <v>72.946100000000001</v>
      </c>
      <c r="E276" s="78">
        <v>0</v>
      </c>
      <c r="F276" s="78">
        <v>2.9999999999999997E-4</v>
      </c>
      <c r="G276" s="78">
        <v>4531.3089</v>
      </c>
      <c r="H276" s="78">
        <v>11436.8887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258053.21280000001</v>
      </c>
      <c r="C278" s="78">
        <v>415.92380000000003</v>
      </c>
      <c r="D278" s="78">
        <v>1004.292</v>
      </c>
      <c r="E278" s="78">
        <v>0</v>
      </c>
      <c r="F278" s="78">
        <v>4.1999999999999997E-3</v>
      </c>
      <c r="G278" s="78">
        <v>62432.889799999997</v>
      </c>
      <c r="H278" s="78">
        <v>105925.7896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14823.9409</v>
      </c>
      <c r="C279" s="78">
        <v>26.132200000000001</v>
      </c>
      <c r="D279" s="78">
        <v>62.608400000000003</v>
      </c>
      <c r="E279" s="78">
        <v>0</v>
      </c>
      <c r="F279" s="78">
        <v>2.9999999999999997E-4</v>
      </c>
      <c r="G279" s="78">
        <v>3892.0484000000001</v>
      </c>
      <c r="H279" s="78">
        <v>6351.0339999999997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32715.2798</v>
      </c>
      <c r="C280" s="78">
        <v>43.987000000000002</v>
      </c>
      <c r="D280" s="78">
        <v>129.24889999999999</v>
      </c>
      <c r="E280" s="78">
        <v>0</v>
      </c>
      <c r="F280" s="78">
        <v>5.0000000000000001E-4</v>
      </c>
      <c r="G280" s="78">
        <v>8038.2632999999996</v>
      </c>
      <c r="H280" s="78">
        <v>12573.705099999999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74527000000</v>
      </c>
      <c r="C283" s="78">
        <v>48127.576000000001</v>
      </c>
      <c r="D283" s="78" t="s">
        <v>942</v>
      </c>
      <c r="E283" s="78">
        <v>13889.893</v>
      </c>
      <c r="F283" s="78">
        <v>20485.5</v>
      </c>
      <c r="G283" s="78">
        <v>8980.1589999999997</v>
      </c>
      <c r="H283" s="78">
        <v>3480.0239999999999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64790000000</v>
      </c>
      <c r="C284" s="78">
        <v>42603.14</v>
      </c>
      <c r="D284" s="78" t="s">
        <v>943</v>
      </c>
      <c r="E284" s="78">
        <v>12223.409</v>
      </c>
      <c r="F284" s="78">
        <v>23121.262999999999</v>
      </c>
      <c r="G284" s="78">
        <v>5147.1670000000004</v>
      </c>
      <c r="H284" s="78">
        <v>819.30200000000002</v>
      </c>
      <c r="I284" s="78">
        <v>0</v>
      </c>
      <c r="J284" s="78">
        <v>1292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66748700000</v>
      </c>
      <c r="C285" s="78">
        <v>39409.216999999997</v>
      </c>
      <c r="D285" s="78" t="s">
        <v>987</v>
      </c>
      <c r="E285" s="78">
        <v>13889.893</v>
      </c>
      <c r="F285" s="78">
        <v>20485.5</v>
      </c>
      <c r="G285" s="78">
        <v>3741.8240000000001</v>
      </c>
      <c r="H285" s="78">
        <v>0</v>
      </c>
      <c r="I285" s="78">
        <v>0</v>
      </c>
      <c r="J285" s="78">
        <v>1292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61713900000</v>
      </c>
      <c r="C286" s="78">
        <v>55109.023000000001</v>
      </c>
      <c r="D286" s="78" t="s">
        <v>876</v>
      </c>
      <c r="E286" s="78">
        <v>12223.409</v>
      </c>
      <c r="F286" s="78">
        <v>23121.262999999999</v>
      </c>
      <c r="G286" s="78">
        <v>3104.6619999999998</v>
      </c>
      <c r="H286" s="78">
        <v>0</v>
      </c>
      <c r="I286" s="78">
        <v>16659.689999999999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72728900000</v>
      </c>
      <c r="C287" s="78">
        <v>72509.335000000006</v>
      </c>
      <c r="D287" s="78" t="s">
        <v>835</v>
      </c>
      <c r="E287" s="78">
        <v>12223.409</v>
      </c>
      <c r="F287" s="78">
        <v>23121.262999999999</v>
      </c>
      <c r="G287" s="78">
        <v>5478.723</v>
      </c>
      <c r="H287" s="78">
        <v>0</v>
      </c>
      <c r="I287" s="78">
        <v>31685.940999999999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105173000000</v>
      </c>
      <c r="C288" s="78">
        <v>105061.51700000001</v>
      </c>
      <c r="D288" s="78" t="s">
        <v>823</v>
      </c>
      <c r="E288" s="78">
        <v>12223.409</v>
      </c>
      <c r="F288" s="78">
        <v>23121.262999999999</v>
      </c>
      <c r="G288" s="78">
        <v>9442.4750000000004</v>
      </c>
      <c r="H288" s="78">
        <v>0</v>
      </c>
      <c r="I288" s="78">
        <v>60274.37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127458000000</v>
      </c>
      <c r="C289" s="78">
        <v>102751.143</v>
      </c>
      <c r="D289" s="78" t="s">
        <v>944</v>
      </c>
      <c r="E289" s="78">
        <v>9962.509</v>
      </c>
      <c r="F289" s="78">
        <v>23314.792000000001</v>
      </c>
      <c r="G289" s="78">
        <v>9419.7639999999992</v>
      </c>
      <c r="H289" s="78">
        <v>0</v>
      </c>
      <c r="I289" s="78">
        <v>60054.076999999997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126626000000</v>
      </c>
      <c r="C290" s="78">
        <v>105189.38400000001</v>
      </c>
      <c r="D290" s="78" t="s">
        <v>945</v>
      </c>
      <c r="E290" s="78">
        <v>9962.509</v>
      </c>
      <c r="F290" s="78">
        <v>23314.792000000001</v>
      </c>
      <c r="G290" s="78">
        <v>9736.8940000000002</v>
      </c>
      <c r="H290" s="78">
        <v>0</v>
      </c>
      <c r="I290" s="78">
        <v>62175.188999999998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82717000000</v>
      </c>
      <c r="C291" s="78">
        <v>84105.745999999999</v>
      </c>
      <c r="D291" s="78" t="s">
        <v>902</v>
      </c>
      <c r="E291" s="78">
        <v>9962.509</v>
      </c>
      <c r="F291" s="78">
        <v>23121.262999999999</v>
      </c>
      <c r="G291" s="78">
        <v>7282.2330000000002</v>
      </c>
      <c r="H291" s="78">
        <v>0</v>
      </c>
      <c r="I291" s="78">
        <v>43739.741999999998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70541400000</v>
      </c>
      <c r="C292" s="78">
        <v>64890.775000000001</v>
      </c>
      <c r="D292" s="78" t="s">
        <v>946</v>
      </c>
      <c r="E292" s="78">
        <v>9962.509</v>
      </c>
      <c r="F292" s="78">
        <v>23314.792000000001</v>
      </c>
      <c r="G292" s="78">
        <v>4746.3789999999999</v>
      </c>
      <c r="H292" s="78">
        <v>0</v>
      </c>
      <c r="I292" s="78">
        <v>26867.096000000001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65086700000</v>
      </c>
      <c r="C293" s="78">
        <v>49770.103999999999</v>
      </c>
      <c r="D293" s="78" t="s">
        <v>947</v>
      </c>
      <c r="E293" s="78">
        <v>8083.7330000000002</v>
      </c>
      <c r="F293" s="78">
        <v>17769.398000000001</v>
      </c>
      <c r="G293" s="78">
        <v>3570.8159999999998</v>
      </c>
      <c r="H293" s="78">
        <v>0</v>
      </c>
      <c r="I293" s="78">
        <v>20346.156999999999</v>
      </c>
      <c r="J293" s="78">
        <v>0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71850300000</v>
      </c>
      <c r="C294" s="78">
        <v>43750.442000000003</v>
      </c>
      <c r="D294" s="78" t="s">
        <v>836</v>
      </c>
      <c r="E294" s="78">
        <v>12223.409</v>
      </c>
      <c r="F294" s="78">
        <v>23121.262999999999</v>
      </c>
      <c r="G294" s="78">
        <v>5748.9229999999998</v>
      </c>
      <c r="H294" s="78">
        <v>1364.848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989961000000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61713900000</v>
      </c>
      <c r="C297" s="78">
        <v>39409.216999999997</v>
      </c>
      <c r="D297" s="78"/>
      <c r="E297" s="78">
        <v>8083.7330000000002</v>
      </c>
      <c r="F297" s="78">
        <v>17769.398000000001</v>
      </c>
      <c r="G297" s="78">
        <v>3104.6619999999998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127458000000</v>
      </c>
      <c r="C298" s="78">
        <v>105189.38400000001</v>
      </c>
      <c r="D298" s="78"/>
      <c r="E298" s="78">
        <v>13889.893</v>
      </c>
      <c r="F298" s="78">
        <v>23314.792000000001</v>
      </c>
      <c r="G298" s="78">
        <v>9736.8940000000002</v>
      </c>
      <c r="H298" s="78">
        <v>3480.0239999999999</v>
      </c>
      <c r="I298" s="78">
        <v>62175.188999999998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20537</v>
      </c>
      <c r="C301" s="78">
        <v>17137.419999999998</v>
      </c>
      <c r="D301" s="78">
        <v>0</v>
      </c>
      <c r="E301" s="78">
        <v>37674.42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6.55</v>
      </c>
      <c r="C302" s="78">
        <v>5.47</v>
      </c>
      <c r="D302" s="78">
        <v>0</v>
      </c>
      <c r="E302" s="78">
        <v>12.02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6.55</v>
      </c>
      <c r="C303" s="78">
        <v>5.47</v>
      </c>
      <c r="D303" s="78">
        <v>0</v>
      </c>
      <c r="E303" s="78">
        <v>12.02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2277.77</v>
      </c>
      <c r="C2" s="78">
        <v>726.65</v>
      </c>
      <c r="D2" s="78">
        <v>726.65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2277.77</v>
      </c>
      <c r="C3" s="78">
        <v>726.65</v>
      </c>
      <c r="D3" s="78">
        <v>726.65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4630.4799999999996</v>
      </c>
      <c r="C4" s="78">
        <v>1477.22</v>
      </c>
      <c r="D4" s="78">
        <v>1477.22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4630.4799999999996</v>
      </c>
      <c r="C5" s="78">
        <v>1477.22</v>
      </c>
      <c r="D5" s="78">
        <v>1477.22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1.52</v>
      </c>
      <c r="C13" s="78">
        <v>980.27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172.9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20.3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90.77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334.71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962.78</v>
      </c>
      <c r="C28" s="78">
        <v>1314.98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1.0449999999999999</v>
      </c>
      <c r="E63" s="78">
        <v>1.238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1.0449999999999999</v>
      </c>
      <c r="E64" s="78">
        <v>1.238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1.0449999999999999</v>
      </c>
      <c r="E66" s="78">
        <v>1.238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1.0449999999999999</v>
      </c>
      <c r="E67" s="78">
        <v>1.238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1.0449999999999999</v>
      </c>
      <c r="E69" s="78">
        <v>1.238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1.0449999999999999</v>
      </c>
      <c r="E70" s="78">
        <v>1.238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1.0449999999999999</v>
      </c>
      <c r="E72" s="78">
        <v>1.238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1.0449999999999999</v>
      </c>
      <c r="E73" s="78">
        <v>1.238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1.0449999999999999</v>
      </c>
      <c r="E75" s="78">
        <v>1.238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1.0449999999999999</v>
      </c>
      <c r="E77" s="78">
        <v>1.238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1.0449999999999999</v>
      </c>
      <c r="E79" s="78">
        <v>1.238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1.0449999999999999</v>
      </c>
      <c r="E81" s="78">
        <v>1.238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1.0449999999999999</v>
      </c>
      <c r="E83" s="78">
        <v>1.238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1.0449999999999999</v>
      </c>
      <c r="E84" s="78">
        <v>1.238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1.0449999999999999</v>
      </c>
      <c r="E85" s="78">
        <v>1.238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1.0449999999999999</v>
      </c>
      <c r="E86" s="78">
        <v>1.238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1.0449999999999999</v>
      </c>
      <c r="E87" s="78">
        <v>1.238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1.0449999999999999</v>
      </c>
      <c r="E88" s="78">
        <v>1.238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1.0449999999999999</v>
      </c>
      <c r="E89" s="78">
        <v>1.238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1.0449999999999999</v>
      </c>
      <c r="E90" s="78">
        <v>1.238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1.0449999999999999</v>
      </c>
      <c r="E91" s="78">
        <v>1.238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1.0449999999999999</v>
      </c>
      <c r="E92" s="78">
        <v>1.238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1.0449999999999999</v>
      </c>
      <c r="E93" s="78">
        <v>1.238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1.0449999999999999</v>
      </c>
      <c r="E94" s="78">
        <v>1.238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1.0449999999999999</v>
      </c>
      <c r="E95" s="78">
        <v>1.238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1.0449999999999999</v>
      </c>
      <c r="E96" s="78">
        <v>1.238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0.50600000000000001</v>
      </c>
      <c r="E97" s="78">
        <v>0.56000000000000005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1.0449999999999999</v>
      </c>
      <c r="E98" s="78">
        <v>1.238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1.0449999999999999</v>
      </c>
      <c r="E99" s="78">
        <v>1.238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0.50600000000000001</v>
      </c>
      <c r="E100" s="78">
        <v>0.56000000000000005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1.0449999999999999</v>
      </c>
      <c r="E101" s="78">
        <v>1.238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1.0449999999999999</v>
      </c>
      <c r="E102" s="78">
        <v>1.238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0.50600000000000001</v>
      </c>
      <c r="E103" s="78">
        <v>0.56000000000000005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1.0449999999999999</v>
      </c>
      <c r="E104" s="78">
        <v>1.238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1.0449999999999999</v>
      </c>
      <c r="E105" s="78">
        <v>1.238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0.50600000000000001</v>
      </c>
      <c r="E106" s="78">
        <v>0.56000000000000005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1.0449999999999999</v>
      </c>
      <c r="E107" s="78">
        <v>1.238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0.50600000000000001</v>
      </c>
      <c r="E108" s="78">
        <v>0.56000000000000005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1.0449999999999999</v>
      </c>
      <c r="E109" s="78">
        <v>1.238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0.50600000000000001</v>
      </c>
      <c r="E110" s="78">
        <v>0.56000000000000005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1.0449999999999999</v>
      </c>
      <c r="E111" s="78">
        <v>1.238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0.50600000000000001</v>
      </c>
      <c r="E112" s="78">
        <v>0.56000000000000005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1.0449999999999999</v>
      </c>
      <c r="E113" s="78">
        <v>1.238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0.50600000000000001</v>
      </c>
      <c r="E114" s="78">
        <v>0.56000000000000005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1.0449999999999999</v>
      </c>
      <c r="E115" s="78">
        <v>1.238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1.0449999999999999</v>
      </c>
      <c r="E116" s="78">
        <v>1.238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0.50600000000000001</v>
      </c>
      <c r="E117" s="78">
        <v>0.56000000000000005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1.0449999999999999</v>
      </c>
      <c r="E118" s="78">
        <v>1.238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1.0449999999999999</v>
      </c>
      <c r="E119" s="78">
        <v>1.238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1.0449999999999999</v>
      </c>
      <c r="E121" s="78">
        <v>1.238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1.0449999999999999</v>
      </c>
      <c r="E122" s="78">
        <v>1.238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986</v>
      </c>
      <c r="C125" s="78">
        <v>5.2</v>
      </c>
      <c r="D125" s="78">
        <v>5.2</v>
      </c>
      <c r="E125" s="78">
        <v>5.835</v>
      </c>
      <c r="F125" s="78">
        <v>0.54</v>
      </c>
      <c r="G125" s="78">
        <v>0.38400000000000001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986</v>
      </c>
      <c r="C126" s="78">
        <v>3.34</v>
      </c>
      <c r="D126" s="78">
        <v>3.34</v>
      </c>
      <c r="E126" s="78">
        <v>5.835</v>
      </c>
      <c r="F126" s="78">
        <v>0.54</v>
      </c>
      <c r="G126" s="78">
        <v>0.38400000000000001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986</v>
      </c>
      <c r="C127" s="78">
        <v>5.2</v>
      </c>
      <c r="D127" s="78">
        <v>5.2</v>
      </c>
      <c r="E127" s="78">
        <v>5.835</v>
      </c>
      <c r="F127" s="78">
        <v>0.54</v>
      </c>
      <c r="G127" s="78">
        <v>0.38400000000000001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986</v>
      </c>
      <c r="C128" s="78">
        <v>3.34</v>
      </c>
      <c r="D128" s="78">
        <v>3.34</v>
      </c>
      <c r="E128" s="78">
        <v>5.835</v>
      </c>
      <c r="F128" s="78">
        <v>0.54</v>
      </c>
      <c r="G128" s="78">
        <v>0.38400000000000001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986</v>
      </c>
      <c r="C129" s="78">
        <v>5.2</v>
      </c>
      <c r="D129" s="78">
        <v>5.2</v>
      </c>
      <c r="E129" s="78">
        <v>5.835</v>
      </c>
      <c r="F129" s="78">
        <v>0.54</v>
      </c>
      <c r="G129" s="78">
        <v>0.38400000000000001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986</v>
      </c>
      <c r="C130" s="78">
        <v>3.34</v>
      </c>
      <c r="D130" s="78">
        <v>3.34</v>
      </c>
      <c r="E130" s="78">
        <v>5.835</v>
      </c>
      <c r="F130" s="78">
        <v>0.54</v>
      </c>
      <c r="G130" s="78">
        <v>0.38400000000000001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986</v>
      </c>
      <c r="C131" s="78">
        <v>5.2</v>
      </c>
      <c r="D131" s="78">
        <v>5.2</v>
      </c>
      <c r="E131" s="78">
        <v>5.835</v>
      </c>
      <c r="F131" s="78">
        <v>0.54</v>
      </c>
      <c r="G131" s="78">
        <v>0.38400000000000001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986</v>
      </c>
      <c r="C132" s="78">
        <v>3.34</v>
      </c>
      <c r="D132" s="78">
        <v>3.34</v>
      </c>
      <c r="E132" s="78">
        <v>5.835</v>
      </c>
      <c r="F132" s="78">
        <v>0.54</v>
      </c>
      <c r="G132" s="78">
        <v>0.38400000000000001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986</v>
      </c>
      <c r="C133" s="78">
        <v>5.2</v>
      </c>
      <c r="D133" s="78">
        <v>5.2</v>
      </c>
      <c r="E133" s="78">
        <v>5.835</v>
      </c>
      <c r="F133" s="78">
        <v>0.54</v>
      </c>
      <c r="G133" s="78">
        <v>0.38400000000000001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986</v>
      </c>
      <c r="C134" s="78">
        <v>5.2</v>
      </c>
      <c r="D134" s="78">
        <v>5.2</v>
      </c>
      <c r="E134" s="78">
        <v>5.835</v>
      </c>
      <c r="F134" s="78">
        <v>0.54</v>
      </c>
      <c r="G134" s="78">
        <v>0.38400000000000001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986</v>
      </c>
      <c r="C135" s="78">
        <v>5.2</v>
      </c>
      <c r="D135" s="78">
        <v>5.2</v>
      </c>
      <c r="E135" s="78">
        <v>5.835</v>
      </c>
      <c r="F135" s="78">
        <v>0.54</v>
      </c>
      <c r="G135" s="78">
        <v>0.38400000000000001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986</v>
      </c>
      <c r="C136" s="78">
        <v>5.2</v>
      </c>
      <c r="D136" s="78">
        <v>5.2</v>
      </c>
      <c r="E136" s="78">
        <v>5.835</v>
      </c>
      <c r="F136" s="78">
        <v>0.54</v>
      </c>
      <c r="G136" s="78">
        <v>0.38400000000000001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986</v>
      </c>
      <c r="C137" s="78">
        <v>3.34</v>
      </c>
      <c r="D137" s="78">
        <v>6.69</v>
      </c>
      <c r="E137" s="78">
        <v>5.835</v>
      </c>
      <c r="F137" s="78">
        <v>0.54</v>
      </c>
      <c r="G137" s="78">
        <v>0.38400000000000001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986</v>
      </c>
      <c r="C138" s="78">
        <v>5.2</v>
      </c>
      <c r="D138" s="78">
        <v>10.4</v>
      </c>
      <c r="E138" s="78">
        <v>5.835</v>
      </c>
      <c r="F138" s="78">
        <v>0.54</v>
      </c>
      <c r="G138" s="78">
        <v>0.38400000000000001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986</v>
      </c>
      <c r="C139" s="78">
        <v>5.2</v>
      </c>
      <c r="D139" s="78">
        <v>10.4</v>
      </c>
      <c r="E139" s="78">
        <v>5.835</v>
      </c>
      <c r="F139" s="78">
        <v>0.54</v>
      </c>
      <c r="G139" s="78">
        <v>0.38400000000000001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986</v>
      </c>
      <c r="C140" s="78">
        <v>3.34</v>
      </c>
      <c r="D140" s="78">
        <v>6.69</v>
      </c>
      <c r="E140" s="78">
        <v>5.835</v>
      </c>
      <c r="F140" s="78">
        <v>0.54</v>
      </c>
      <c r="G140" s="78">
        <v>0.38400000000000001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986</v>
      </c>
      <c r="C141" s="78">
        <v>3.34</v>
      </c>
      <c r="D141" s="78">
        <v>6.69</v>
      </c>
      <c r="E141" s="78">
        <v>5.835</v>
      </c>
      <c r="F141" s="78">
        <v>0.54</v>
      </c>
      <c r="G141" s="78">
        <v>0.38400000000000001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986</v>
      </c>
      <c r="C142" s="78">
        <v>5.2</v>
      </c>
      <c r="D142" s="78">
        <v>10.4</v>
      </c>
      <c r="E142" s="78">
        <v>5.835</v>
      </c>
      <c r="F142" s="78">
        <v>0.54</v>
      </c>
      <c r="G142" s="78">
        <v>0.38400000000000001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986</v>
      </c>
      <c r="C143" s="78">
        <v>5.2</v>
      </c>
      <c r="D143" s="78">
        <v>10.4</v>
      </c>
      <c r="E143" s="78">
        <v>5.835</v>
      </c>
      <c r="F143" s="78">
        <v>0.54</v>
      </c>
      <c r="G143" s="78">
        <v>0.38400000000000001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986</v>
      </c>
      <c r="C144" s="78">
        <v>3.34</v>
      </c>
      <c r="D144" s="78">
        <v>6.69</v>
      </c>
      <c r="E144" s="78">
        <v>5.835</v>
      </c>
      <c r="F144" s="78">
        <v>0.54</v>
      </c>
      <c r="G144" s="78">
        <v>0.38400000000000001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986</v>
      </c>
      <c r="C145" s="78">
        <v>5.2</v>
      </c>
      <c r="D145" s="78">
        <v>10.4</v>
      </c>
      <c r="E145" s="78">
        <v>5.835</v>
      </c>
      <c r="F145" s="78">
        <v>0.54</v>
      </c>
      <c r="G145" s="78">
        <v>0.38400000000000001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986</v>
      </c>
      <c r="C146" s="78">
        <v>5.2</v>
      </c>
      <c r="D146" s="78">
        <v>10.4</v>
      </c>
      <c r="E146" s="78">
        <v>5.835</v>
      </c>
      <c r="F146" s="78">
        <v>0.54</v>
      </c>
      <c r="G146" s="78">
        <v>0.38400000000000001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986</v>
      </c>
      <c r="C147" s="78">
        <v>5.2</v>
      </c>
      <c r="D147" s="78">
        <v>10.4</v>
      </c>
      <c r="E147" s="78">
        <v>5.835</v>
      </c>
      <c r="F147" s="78">
        <v>0.54</v>
      </c>
      <c r="G147" s="78">
        <v>0.38400000000000001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986</v>
      </c>
      <c r="C148" s="78">
        <v>5.2</v>
      </c>
      <c r="D148" s="78">
        <v>10.4</v>
      </c>
      <c r="E148" s="78">
        <v>5.835</v>
      </c>
      <c r="F148" s="78">
        <v>0.54</v>
      </c>
      <c r="G148" s="78">
        <v>0.38400000000000001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986</v>
      </c>
      <c r="C149" s="78">
        <v>3.34</v>
      </c>
      <c r="D149" s="78">
        <v>3.34</v>
      </c>
      <c r="E149" s="78">
        <v>5.835</v>
      </c>
      <c r="F149" s="78">
        <v>0.54</v>
      </c>
      <c r="G149" s="78">
        <v>0.38400000000000001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986</v>
      </c>
      <c r="C150" s="78">
        <v>5.2</v>
      </c>
      <c r="D150" s="78">
        <v>5.2</v>
      </c>
      <c r="E150" s="78">
        <v>5.835</v>
      </c>
      <c r="F150" s="78">
        <v>0.54</v>
      </c>
      <c r="G150" s="78">
        <v>0.38400000000000001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986</v>
      </c>
      <c r="C151" s="78">
        <v>5.2</v>
      </c>
      <c r="D151" s="78">
        <v>5.2</v>
      </c>
      <c r="E151" s="78">
        <v>5.835</v>
      </c>
      <c r="F151" s="78">
        <v>0.54</v>
      </c>
      <c r="G151" s="78">
        <v>0.38400000000000001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986</v>
      </c>
      <c r="C152" s="78">
        <v>3.34</v>
      </c>
      <c r="D152" s="78">
        <v>3.34</v>
      </c>
      <c r="E152" s="78">
        <v>5.835</v>
      </c>
      <c r="F152" s="78">
        <v>0.54</v>
      </c>
      <c r="G152" s="78">
        <v>0.38400000000000001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986</v>
      </c>
      <c r="C153" s="78">
        <v>3.34</v>
      </c>
      <c r="D153" s="78">
        <v>3.34</v>
      </c>
      <c r="E153" s="78">
        <v>5.835</v>
      </c>
      <c r="F153" s="78">
        <v>0.54</v>
      </c>
      <c r="G153" s="78">
        <v>0.38400000000000001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986</v>
      </c>
      <c r="C154" s="78">
        <v>5.2</v>
      </c>
      <c r="D154" s="78">
        <v>5.2</v>
      </c>
      <c r="E154" s="78">
        <v>5.835</v>
      </c>
      <c r="F154" s="78">
        <v>0.54</v>
      </c>
      <c r="G154" s="78">
        <v>0.38400000000000001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986</v>
      </c>
      <c r="C155" s="78">
        <v>5.2</v>
      </c>
      <c r="D155" s="78">
        <v>5.2</v>
      </c>
      <c r="E155" s="78">
        <v>5.835</v>
      </c>
      <c r="F155" s="78">
        <v>0.54</v>
      </c>
      <c r="G155" s="78">
        <v>0.38400000000000001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986</v>
      </c>
      <c r="C156" s="78">
        <v>3.34</v>
      </c>
      <c r="D156" s="78">
        <v>3.34</v>
      </c>
      <c r="E156" s="78">
        <v>5.835</v>
      </c>
      <c r="F156" s="78">
        <v>0.54</v>
      </c>
      <c r="G156" s="78">
        <v>0.38400000000000001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986</v>
      </c>
      <c r="C157" s="78">
        <v>5.2</v>
      </c>
      <c r="D157" s="78">
        <v>5.2</v>
      </c>
      <c r="E157" s="78">
        <v>5.835</v>
      </c>
      <c r="F157" s="78">
        <v>0.54</v>
      </c>
      <c r="G157" s="78">
        <v>0.38400000000000001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986</v>
      </c>
      <c r="C158" s="78">
        <v>5.2</v>
      </c>
      <c r="D158" s="78">
        <v>5.2</v>
      </c>
      <c r="E158" s="78">
        <v>5.835</v>
      </c>
      <c r="F158" s="78">
        <v>0.54</v>
      </c>
      <c r="G158" s="78">
        <v>0.38400000000000001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986</v>
      </c>
      <c r="C159" s="78">
        <v>5.2</v>
      </c>
      <c r="D159" s="78">
        <v>5.2</v>
      </c>
      <c r="E159" s="78">
        <v>5.835</v>
      </c>
      <c r="F159" s="78">
        <v>0.54</v>
      </c>
      <c r="G159" s="78">
        <v>0.38400000000000001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986</v>
      </c>
      <c r="C160" s="78">
        <v>5.2</v>
      </c>
      <c r="D160" s="78">
        <v>5.2</v>
      </c>
      <c r="E160" s="78">
        <v>5.835</v>
      </c>
      <c r="F160" s="78">
        <v>0.54</v>
      </c>
      <c r="G160" s="78">
        <v>0.38400000000000001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986</v>
      </c>
      <c r="C161" s="78">
        <v>1.1100000000000001</v>
      </c>
      <c r="D161" s="78">
        <v>1.1100000000000001</v>
      </c>
      <c r="E161" s="78">
        <v>5.835</v>
      </c>
      <c r="F161" s="78">
        <v>0.54</v>
      </c>
      <c r="G161" s="78">
        <v>0.38400000000000001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986</v>
      </c>
      <c r="C162" s="78">
        <v>1.1100000000000001</v>
      </c>
      <c r="D162" s="78">
        <v>1.1100000000000001</v>
      </c>
      <c r="E162" s="78">
        <v>5.835</v>
      </c>
      <c r="F162" s="78">
        <v>0.54</v>
      </c>
      <c r="G162" s="78">
        <v>0.38400000000000001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986</v>
      </c>
      <c r="C163" s="78">
        <v>1.1100000000000001</v>
      </c>
      <c r="D163" s="78">
        <v>1.1100000000000001</v>
      </c>
      <c r="E163" s="78">
        <v>5.835</v>
      </c>
      <c r="F163" s="78">
        <v>0.54</v>
      </c>
      <c r="G163" s="78">
        <v>0.38400000000000001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986</v>
      </c>
      <c r="C164" s="78">
        <v>3.32</v>
      </c>
      <c r="D164" s="78">
        <v>3.32</v>
      </c>
      <c r="E164" s="78">
        <v>5.835</v>
      </c>
      <c r="F164" s="78">
        <v>0.54</v>
      </c>
      <c r="G164" s="78">
        <v>0.38400000000000001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986</v>
      </c>
      <c r="C165" s="78">
        <v>1.1100000000000001</v>
      </c>
      <c r="D165" s="78">
        <v>2.23</v>
      </c>
      <c r="E165" s="78">
        <v>5.835</v>
      </c>
      <c r="F165" s="78">
        <v>0.54</v>
      </c>
      <c r="G165" s="78">
        <v>0.38400000000000001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986</v>
      </c>
      <c r="C166" s="78">
        <v>1.1100000000000001</v>
      </c>
      <c r="D166" s="78">
        <v>2.23</v>
      </c>
      <c r="E166" s="78">
        <v>5.835</v>
      </c>
      <c r="F166" s="78">
        <v>0.54</v>
      </c>
      <c r="G166" s="78">
        <v>0.38400000000000001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5.83</v>
      </c>
      <c r="F167" s="78">
        <v>0.54</v>
      </c>
      <c r="G167" s="78">
        <v>0.38400000000000001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5.83</v>
      </c>
      <c r="F168" s="78">
        <v>0.54</v>
      </c>
      <c r="G168" s="78">
        <v>0.38400000000000001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5.83</v>
      </c>
      <c r="F169" s="78">
        <v>0.54</v>
      </c>
      <c r="G169" s="78">
        <v>0.38400000000000001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4798.68</v>
      </c>
      <c r="D175" s="78">
        <v>3645.26</v>
      </c>
      <c r="E175" s="78">
        <v>1153.42</v>
      </c>
      <c r="F175" s="78">
        <v>0.76</v>
      </c>
      <c r="G175" s="78">
        <v>3.52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9309.69</v>
      </c>
      <c r="D176" s="78">
        <v>7302.71</v>
      </c>
      <c r="E176" s="78">
        <v>2006.98</v>
      </c>
      <c r="F176" s="78">
        <v>0.78</v>
      </c>
      <c r="G176" s="78">
        <v>3.59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9751.27</v>
      </c>
      <c r="D177" s="78">
        <v>7356.99</v>
      </c>
      <c r="E177" s="78">
        <v>2394.2800000000002</v>
      </c>
      <c r="F177" s="78">
        <v>0.75</v>
      </c>
      <c r="G177" s="78">
        <v>3.51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9637.66</v>
      </c>
      <c r="D178" s="78">
        <v>7302.63</v>
      </c>
      <c r="E178" s="78">
        <v>2335.02</v>
      </c>
      <c r="F178" s="78">
        <v>0.76</v>
      </c>
      <c r="G178" s="78">
        <v>3.52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5522.6</v>
      </c>
      <c r="D179" s="78">
        <v>4217.66</v>
      </c>
      <c r="E179" s="78">
        <v>1304.94</v>
      </c>
      <c r="F179" s="78">
        <v>0.76</v>
      </c>
      <c r="G179" s="78">
        <v>3.53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5603.71</v>
      </c>
      <c r="D180" s="78">
        <v>4252.62</v>
      </c>
      <c r="E180" s="78">
        <v>1351.09</v>
      </c>
      <c r="F180" s="78">
        <v>0.76</v>
      </c>
      <c r="G180" s="78">
        <v>3.52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5881.48</v>
      </c>
      <c r="D181" s="78">
        <v>4377.67</v>
      </c>
      <c r="E181" s="78">
        <v>1503.82</v>
      </c>
      <c r="F181" s="78">
        <v>0.74</v>
      </c>
      <c r="G181" s="78">
        <v>3.48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5878.62</v>
      </c>
      <c r="D182" s="78">
        <v>4376.43</v>
      </c>
      <c r="E182" s="78">
        <v>1502.19</v>
      </c>
      <c r="F182" s="78">
        <v>0.74</v>
      </c>
      <c r="G182" s="78">
        <v>3.48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9601.27</v>
      </c>
      <c r="D183" s="78">
        <v>7618.08</v>
      </c>
      <c r="E183" s="78">
        <v>1983.2</v>
      </c>
      <c r="F183" s="78">
        <v>0.79</v>
      </c>
      <c r="G183" s="78">
        <v>3.61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9950.2199999999993</v>
      </c>
      <c r="D184" s="78">
        <v>7769.65</v>
      </c>
      <c r="E184" s="78">
        <v>2180.58</v>
      </c>
      <c r="F184" s="78">
        <v>0.78</v>
      </c>
      <c r="G184" s="78">
        <v>3.58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10458.15</v>
      </c>
      <c r="D185" s="78">
        <v>7987.39</v>
      </c>
      <c r="E185" s="78">
        <v>2470.7600000000002</v>
      </c>
      <c r="F185" s="78">
        <v>0.76</v>
      </c>
      <c r="G185" s="78">
        <v>3.53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4741.5600000000004</v>
      </c>
      <c r="D186" s="78">
        <v>3612.62</v>
      </c>
      <c r="E186" s="78">
        <v>1128.94</v>
      </c>
      <c r="F186" s="78">
        <v>0.76</v>
      </c>
      <c r="G186" s="78">
        <v>3.53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10638.15</v>
      </c>
      <c r="D187" s="78">
        <v>8066.14</v>
      </c>
      <c r="E187" s="78">
        <v>2572.0100000000002</v>
      </c>
      <c r="F187" s="78">
        <v>0.76</v>
      </c>
      <c r="G187" s="78">
        <v>3.52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8636.7999999999993</v>
      </c>
      <c r="D188" s="78">
        <v>6552.63</v>
      </c>
      <c r="E188" s="78">
        <v>2084.16</v>
      </c>
      <c r="F188" s="78">
        <v>0.76</v>
      </c>
      <c r="G188" s="78">
        <v>3.52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8647.0499999999993</v>
      </c>
      <c r="D189" s="78">
        <v>6557.05</v>
      </c>
      <c r="E189" s="78">
        <v>2090</v>
      </c>
      <c r="F189" s="78">
        <v>0.76</v>
      </c>
      <c r="G189" s="78">
        <v>3.52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8645.6200000000008</v>
      </c>
      <c r="D190" s="78">
        <v>6555.19</v>
      </c>
      <c r="E190" s="78">
        <v>2090.4299999999998</v>
      </c>
      <c r="F190" s="78">
        <v>0.76</v>
      </c>
      <c r="G190" s="78">
        <v>3.52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8671.08</v>
      </c>
      <c r="D191" s="78">
        <v>6566.16</v>
      </c>
      <c r="E191" s="78">
        <v>2104.92</v>
      </c>
      <c r="F191" s="78">
        <v>0.76</v>
      </c>
      <c r="G191" s="78">
        <v>3.52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5806.55</v>
      </c>
      <c r="D192" s="78">
        <v>4637.43</v>
      </c>
      <c r="E192" s="78">
        <v>1169.1199999999999</v>
      </c>
      <c r="F192" s="78">
        <v>0.8</v>
      </c>
      <c r="G192" s="78">
        <v>3.63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5214.8</v>
      </c>
      <c r="D193" s="78">
        <v>3816.59</v>
      </c>
      <c r="E193" s="78">
        <v>1398.21</v>
      </c>
      <c r="F193" s="78">
        <v>0.73</v>
      </c>
      <c r="G193" s="78">
        <v>3.45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3196.69</v>
      </c>
      <c r="D194" s="78">
        <v>2328.2199999999998</v>
      </c>
      <c r="E194" s="78">
        <v>868.47</v>
      </c>
      <c r="F194" s="78">
        <v>0.73</v>
      </c>
      <c r="G194" s="78">
        <v>3.44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3203.48</v>
      </c>
      <c r="D195" s="78">
        <v>2331.15</v>
      </c>
      <c r="E195" s="78">
        <v>872.33</v>
      </c>
      <c r="F195" s="78">
        <v>0.73</v>
      </c>
      <c r="G195" s="78">
        <v>3.44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3452.04</v>
      </c>
      <c r="D196" s="78">
        <v>2446.73</v>
      </c>
      <c r="E196" s="78">
        <v>1005.31</v>
      </c>
      <c r="F196" s="78">
        <v>0.71</v>
      </c>
      <c r="G196" s="78">
        <v>3.39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3539.99</v>
      </c>
      <c r="D197" s="78">
        <v>2521.84</v>
      </c>
      <c r="E197" s="78">
        <v>1018.15</v>
      </c>
      <c r="F197" s="78">
        <v>0.71</v>
      </c>
      <c r="G197" s="78">
        <v>3.4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11461.5</v>
      </c>
      <c r="D198" s="78">
        <v>9127.27</v>
      </c>
      <c r="E198" s="78">
        <v>2334.23</v>
      </c>
      <c r="F198" s="78">
        <v>0.8</v>
      </c>
      <c r="G198" s="78">
        <v>3.62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2536.25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6147.94</v>
      </c>
      <c r="D204" s="78">
        <v>0.78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12279.64</v>
      </c>
      <c r="D205" s="78">
        <v>0.78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12296.3</v>
      </c>
      <c r="D206" s="78">
        <v>0.78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12279.64</v>
      </c>
      <c r="D207" s="78">
        <v>0.78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8224.6200000000008</v>
      </c>
      <c r="D208" s="78">
        <v>0.78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8224.6200000000008</v>
      </c>
      <c r="D209" s="78">
        <v>0.78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8241.09</v>
      </c>
      <c r="D210" s="78">
        <v>0.78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8241.09</v>
      </c>
      <c r="D211" s="78">
        <v>0.78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12035.77</v>
      </c>
      <c r="D212" s="78">
        <v>0.78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12039.4</v>
      </c>
      <c r="D213" s="78">
        <v>0.78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12035.77</v>
      </c>
      <c r="D214" s="78">
        <v>0.78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6123.15</v>
      </c>
      <c r="D215" s="78">
        <v>0.78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12039.4</v>
      </c>
      <c r="D216" s="78">
        <v>0.78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10025.11</v>
      </c>
      <c r="D217" s="78">
        <v>0.78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10025.11</v>
      </c>
      <c r="D218" s="78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10021.25</v>
      </c>
      <c r="D219" s="78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10021.25</v>
      </c>
      <c r="D220" s="78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7236.48</v>
      </c>
      <c r="D221" s="78">
        <v>0.78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6123.15</v>
      </c>
      <c r="D222" s="78">
        <v>0.78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4210.42</v>
      </c>
      <c r="D223" s="78">
        <v>0.78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4210.42</v>
      </c>
      <c r="D224" s="78">
        <v>0.78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4236.54</v>
      </c>
      <c r="D225" s="78">
        <v>0.78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4351.68</v>
      </c>
      <c r="D226" s="78">
        <v>0.78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12296.3</v>
      </c>
      <c r="D227" s="78">
        <v>0.78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0.1</v>
      </c>
      <c r="F230" s="78">
        <v>9.5500000000000007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0.26</v>
      </c>
      <c r="F233" s="78">
        <v>300.56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0.54</v>
      </c>
      <c r="F234" s="78">
        <v>627.07000000000005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0.52</v>
      </c>
      <c r="F235" s="78">
        <v>601.14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0.52</v>
      </c>
      <c r="F236" s="78">
        <v>600.12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0.3</v>
      </c>
      <c r="F237" s="78">
        <v>350.19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0.3</v>
      </c>
      <c r="F238" s="78">
        <v>350.19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0.3</v>
      </c>
      <c r="F239" s="78">
        <v>351.2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0.3</v>
      </c>
      <c r="F240" s="78">
        <v>351.2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0.56999999999999995</v>
      </c>
      <c r="F241" s="78">
        <v>663.23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0.56999999999999995</v>
      </c>
      <c r="F242" s="78">
        <v>663.45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0.56999999999999995</v>
      </c>
      <c r="F243" s="78">
        <v>663.23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0.26</v>
      </c>
      <c r="F244" s="78">
        <v>299.02999999999997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0.56999999999999995</v>
      </c>
      <c r="F245" s="78">
        <v>663.45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0.47</v>
      </c>
      <c r="F246" s="78">
        <v>539.39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0.47</v>
      </c>
      <c r="F247" s="78">
        <v>539.39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0.46</v>
      </c>
      <c r="F248" s="78">
        <v>539.15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0.46</v>
      </c>
      <c r="F249" s="78">
        <v>539.15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0.35</v>
      </c>
      <c r="F250" s="78">
        <v>406.86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0.26</v>
      </c>
      <c r="F251" s="78">
        <v>299.02999999999997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0.16</v>
      </c>
      <c r="F252" s="78">
        <v>181.14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0.16</v>
      </c>
      <c r="F253" s="78">
        <v>181.14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0.16</v>
      </c>
      <c r="F254" s="78">
        <v>182.75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0.16</v>
      </c>
      <c r="F255" s="78">
        <v>189.84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0.69</v>
      </c>
      <c r="F256" s="78">
        <v>798.05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32016.534599999999</v>
      </c>
      <c r="C265" s="78">
        <v>44.872399999999999</v>
      </c>
      <c r="D265" s="78">
        <v>85.712400000000002</v>
      </c>
      <c r="E265" s="78">
        <v>0</v>
      </c>
      <c r="F265" s="78">
        <v>4.0000000000000002E-4</v>
      </c>
      <c r="G265" s="78">
        <v>89056.292700000005</v>
      </c>
      <c r="H265" s="78">
        <v>12631.837799999999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26159.6312</v>
      </c>
      <c r="C266" s="78">
        <v>37.641500000000001</v>
      </c>
      <c r="D266" s="78">
        <v>75.325000000000003</v>
      </c>
      <c r="E266" s="78">
        <v>0</v>
      </c>
      <c r="F266" s="78">
        <v>2.9999999999999997E-4</v>
      </c>
      <c r="G266" s="78">
        <v>78274.276100000003</v>
      </c>
      <c r="H266" s="78">
        <v>10416.960300000001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26148.5157</v>
      </c>
      <c r="C267" s="78">
        <v>38.773800000000001</v>
      </c>
      <c r="D267" s="78">
        <v>81.507999999999996</v>
      </c>
      <c r="E267" s="78">
        <v>0</v>
      </c>
      <c r="F267" s="78">
        <v>2.9999999999999997E-4</v>
      </c>
      <c r="G267" s="78">
        <v>84710.873999999996</v>
      </c>
      <c r="H267" s="78">
        <v>10525.1661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21359.575000000001</v>
      </c>
      <c r="C268" s="78">
        <v>34.099299999999999</v>
      </c>
      <c r="D268" s="78">
        <v>79.714600000000004</v>
      </c>
      <c r="E268" s="78">
        <v>0</v>
      </c>
      <c r="F268" s="78">
        <v>2.9999999999999997E-4</v>
      </c>
      <c r="G268" s="78">
        <v>82869.536300000007</v>
      </c>
      <c r="H268" s="78">
        <v>8835.5751999999993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23578.1623</v>
      </c>
      <c r="C269" s="78">
        <v>39.703400000000002</v>
      </c>
      <c r="D269" s="78">
        <v>99.156899999999993</v>
      </c>
      <c r="E269" s="78">
        <v>0</v>
      </c>
      <c r="F269" s="78">
        <v>4.0000000000000002E-4</v>
      </c>
      <c r="G269" s="78">
        <v>103097.3823</v>
      </c>
      <c r="H269" s="78">
        <v>9955.6082999999999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26809.205699999999</v>
      </c>
      <c r="C270" s="78">
        <v>45.922199999999997</v>
      </c>
      <c r="D270" s="78">
        <v>116.9555</v>
      </c>
      <c r="E270" s="78">
        <v>0</v>
      </c>
      <c r="F270" s="78">
        <v>5.0000000000000001E-4</v>
      </c>
      <c r="G270" s="78">
        <v>121608.5952</v>
      </c>
      <c r="H270" s="78">
        <v>11396.185600000001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32123.467799999999</v>
      </c>
      <c r="C271" s="78">
        <v>55.319699999999997</v>
      </c>
      <c r="D271" s="78">
        <v>141.7337</v>
      </c>
      <c r="E271" s="78">
        <v>0</v>
      </c>
      <c r="F271" s="78">
        <v>5.9999999999999995E-4</v>
      </c>
      <c r="G271" s="78">
        <v>147374.64439999999</v>
      </c>
      <c r="H271" s="78">
        <v>13684.0988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29880.606400000001</v>
      </c>
      <c r="C272" s="78">
        <v>51.395800000000001</v>
      </c>
      <c r="D272" s="78">
        <v>131.5052</v>
      </c>
      <c r="E272" s="78">
        <v>0</v>
      </c>
      <c r="F272" s="78">
        <v>5.0000000000000001E-4</v>
      </c>
      <c r="G272" s="78">
        <v>136738.62549999999</v>
      </c>
      <c r="H272" s="78">
        <v>12722.645699999999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24151.638800000001</v>
      </c>
      <c r="C273" s="78">
        <v>41.229700000000001</v>
      </c>
      <c r="D273" s="78">
        <v>104.6028</v>
      </c>
      <c r="E273" s="78">
        <v>0</v>
      </c>
      <c r="F273" s="78">
        <v>4.0000000000000002E-4</v>
      </c>
      <c r="G273" s="78">
        <v>108763.5753</v>
      </c>
      <c r="H273" s="78">
        <v>10252.739799999999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22542.128199999999</v>
      </c>
      <c r="C274" s="78">
        <v>36.3611</v>
      </c>
      <c r="D274" s="78">
        <v>86.151799999999994</v>
      </c>
      <c r="E274" s="78">
        <v>0</v>
      </c>
      <c r="F274" s="78">
        <v>2.9999999999999997E-4</v>
      </c>
      <c r="G274" s="78">
        <v>89564.4283</v>
      </c>
      <c r="H274" s="78">
        <v>9361.4271000000008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25816.917300000001</v>
      </c>
      <c r="C275" s="78">
        <v>38.128599999999999</v>
      </c>
      <c r="D275" s="78">
        <v>79.643900000000002</v>
      </c>
      <c r="E275" s="78">
        <v>0</v>
      </c>
      <c r="F275" s="78">
        <v>2.9999999999999997E-4</v>
      </c>
      <c r="G275" s="78">
        <v>82772.087899999999</v>
      </c>
      <c r="H275" s="78">
        <v>10376.6423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32484.449100000002</v>
      </c>
      <c r="C276" s="78">
        <v>45.386899999999997</v>
      </c>
      <c r="D276" s="78">
        <v>86.200500000000005</v>
      </c>
      <c r="E276" s="78">
        <v>0</v>
      </c>
      <c r="F276" s="78">
        <v>4.0000000000000002E-4</v>
      </c>
      <c r="G276" s="78">
        <v>89561.879000000001</v>
      </c>
      <c r="H276" s="78">
        <v>12802.5928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323070.8321</v>
      </c>
      <c r="C278" s="78">
        <v>508.83449999999999</v>
      </c>
      <c r="D278" s="78">
        <v>1168.2103</v>
      </c>
      <c r="E278" s="78">
        <v>0</v>
      </c>
      <c r="F278" s="78">
        <v>4.7000000000000002E-3</v>
      </c>
      <c r="G278" s="79">
        <v>1214390</v>
      </c>
      <c r="H278" s="78">
        <v>132961.4797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21359.575000000001</v>
      </c>
      <c r="C279" s="78">
        <v>34.099299999999999</v>
      </c>
      <c r="D279" s="78">
        <v>75.325000000000003</v>
      </c>
      <c r="E279" s="78">
        <v>0</v>
      </c>
      <c r="F279" s="78">
        <v>2.9999999999999997E-4</v>
      </c>
      <c r="G279" s="78">
        <v>78274.276100000003</v>
      </c>
      <c r="H279" s="78">
        <v>8835.5751999999993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32484.449100000002</v>
      </c>
      <c r="C280" s="78">
        <v>55.319699999999997</v>
      </c>
      <c r="D280" s="78">
        <v>141.7337</v>
      </c>
      <c r="E280" s="78">
        <v>0</v>
      </c>
      <c r="F280" s="78">
        <v>5.9999999999999995E-4</v>
      </c>
      <c r="G280" s="78">
        <v>147374.64439999999</v>
      </c>
      <c r="H280" s="78">
        <v>13684.0988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70604900000</v>
      </c>
      <c r="C283" s="78">
        <v>41178.035000000003</v>
      </c>
      <c r="D283" s="78" t="s">
        <v>948</v>
      </c>
      <c r="E283" s="78">
        <v>12223.409</v>
      </c>
      <c r="F283" s="78">
        <v>23121.262999999999</v>
      </c>
      <c r="G283" s="78">
        <v>4541.3639999999996</v>
      </c>
      <c r="H283" s="78">
        <v>0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62056800000</v>
      </c>
      <c r="C284" s="78">
        <v>40808.616999999998</v>
      </c>
      <c r="D284" s="78" t="s">
        <v>949</v>
      </c>
      <c r="E284" s="78">
        <v>9962.509</v>
      </c>
      <c r="F284" s="78">
        <v>23314.792000000001</v>
      </c>
      <c r="G284" s="78">
        <v>1726.7370000000001</v>
      </c>
      <c r="H284" s="78">
        <v>0</v>
      </c>
      <c r="I284" s="78">
        <v>5804.5789999999997</v>
      </c>
      <c r="J284" s="78">
        <v>0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67159800000</v>
      </c>
      <c r="C285" s="78">
        <v>40939.894</v>
      </c>
      <c r="D285" s="78" t="s">
        <v>831</v>
      </c>
      <c r="E285" s="78">
        <v>12223.409</v>
      </c>
      <c r="F285" s="78">
        <v>23121.262999999999</v>
      </c>
      <c r="G285" s="78">
        <v>1295.42</v>
      </c>
      <c r="H285" s="78">
        <v>0</v>
      </c>
      <c r="I285" s="78">
        <v>4299.8029999999999</v>
      </c>
      <c r="J285" s="78">
        <v>0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65700000000</v>
      </c>
      <c r="C286" s="78">
        <v>60809.951000000001</v>
      </c>
      <c r="D286" s="78" t="s">
        <v>825</v>
      </c>
      <c r="E286" s="78">
        <v>12223.409</v>
      </c>
      <c r="F286" s="78">
        <v>23121.262999999999</v>
      </c>
      <c r="G286" s="78">
        <v>5457.0990000000002</v>
      </c>
      <c r="H286" s="78">
        <v>0</v>
      </c>
      <c r="I286" s="78">
        <v>20008.181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81736800000</v>
      </c>
      <c r="C287" s="78">
        <v>73539.221999999994</v>
      </c>
      <c r="D287" s="78" t="s">
        <v>826</v>
      </c>
      <c r="E287" s="78">
        <v>12223.409</v>
      </c>
      <c r="F287" s="78">
        <v>23121.262999999999</v>
      </c>
      <c r="G287" s="78">
        <v>7693.1549999999997</v>
      </c>
      <c r="H287" s="78">
        <v>0</v>
      </c>
      <c r="I287" s="78">
        <v>30501.396000000001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96412800000</v>
      </c>
      <c r="C288" s="78">
        <v>81238.089000000007</v>
      </c>
      <c r="D288" s="78" t="s">
        <v>843</v>
      </c>
      <c r="E288" s="78">
        <v>12223.409</v>
      </c>
      <c r="F288" s="78">
        <v>23121.262999999999</v>
      </c>
      <c r="G288" s="78">
        <v>8994.1650000000009</v>
      </c>
      <c r="H288" s="78">
        <v>0</v>
      </c>
      <c r="I288" s="78">
        <v>36899.252999999997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116840000000</v>
      </c>
      <c r="C289" s="78">
        <v>85796.286999999997</v>
      </c>
      <c r="D289" s="78" t="s">
        <v>950</v>
      </c>
      <c r="E289" s="78">
        <v>12223.409</v>
      </c>
      <c r="F289" s="78">
        <v>23121.262999999999</v>
      </c>
      <c r="G289" s="78">
        <v>9711.7759999999998</v>
      </c>
      <c r="H289" s="78">
        <v>0</v>
      </c>
      <c r="I289" s="78">
        <v>40739.839999999997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108408000000</v>
      </c>
      <c r="C290" s="78">
        <v>85257.721999999994</v>
      </c>
      <c r="D290" s="78" t="s">
        <v>951</v>
      </c>
      <c r="E290" s="78">
        <v>9962.509</v>
      </c>
      <c r="F290" s="78">
        <v>23314.792000000001</v>
      </c>
      <c r="G290" s="78">
        <v>9733.34</v>
      </c>
      <c r="H290" s="78">
        <v>0</v>
      </c>
      <c r="I290" s="78">
        <v>42247.080999999998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86229100000</v>
      </c>
      <c r="C291" s="78">
        <v>73510.289999999994</v>
      </c>
      <c r="D291" s="78" t="s">
        <v>837</v>
      </c>
      <c r="E291" s="78">
        <v>12223.409</v>
      </c>
      <c r="F291" s="78">
        <v>23121.262999999999</v>
      </c>
      <c r="G291" s="78">
        <v>7595.5259999999998</v>
      </c>
      <c r="H291" s="78">
        <v>0</v>
      </c>
      <c r="I291" s="78">
        <v>30570.093000000001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71007800000</v>
      </c>
      <c r="C292" s="78">
        <v>63837.141000000003</v>
      </c>
      <c r="D292" s="78" t="s">
        <v>911</v>
      </c>
      <c r="E292" s="78">
        <v>9962.509</v>
      </c>
      <c r="F292" s="78">
        <v>23121.262999999999</v>
      </c>
      <c r="G292" s="78">
        <v>6468.9579999999996</v>
      </c>
      <c r="H292" s="78">
        <v>0</v>
      </c>
      <c r="I292" s="78">
        <v>24284.412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65622700000</v>
      </c>
      <c r="C293" s="78">
        <v>40991.563000000002</v>
      </c>
      <c r="D293" s="78" t="s">
        <v>952</v>
      </c>
      <c r="E293" s="78">
        <v>12223.409</v>
      </c>
      <c r="F293" s="78">
        <v>23121.262999999999</v>
      </c>
      <c r="G293" s="78">
        <v>4354.8919999999998</v>
      </c>
      <c r="H293" s="78">
        <v>0</v>
      </c>
      <c r="I293" s="78">
        <v>0</v>
      </c>
      <c r="J293" s="78">
        <v>1292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71005700000</v>
      </c>
      <c r="C294" s="78">
        <v>43320.542999999998</v>
      </c>
      <c r="D294" s="78" t="s">
        <v>941</v>
      </c>
      <c r="E294" s="78">
        <v>12223.409</v>
      </c>
      <c r="F294" s="78">
        <v>23121.262999999999</v>
      </c>
      <c r="G294" s="78">
        <v>5874.875</v>
      </c>
      <c r="H294" s="78">
        <v>808.99699999999996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962785000000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62056800000</v>
      </c>
      <c r="C297" s="78">
        <v>40808.616999999998</v>
      </c>
      <c r="D297" s="78"/>
      <c r="E297" s="78">
        <v>9962.509</v>
      </c>
      <c r="F297" s="78">
        <v>23121.262999999999</v>
      </c>
      <c r="G297" s="78">
        <v>1295.42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116840000000</v>
      </c>
      <c r="C298" s="78">
        <v>85796.286999999997</v>
      </c>
      <c r="D298" s="78"/>
      <c r="E298" s="78">
        <v>12223.409</v>
      </c>
      <c r="F298" s="78">
        <v>23314.792000000001</v>
      </c>
      <c r="G298" s="78">
        <v>9733.34</v>
      </c>
      <c r="H298" s="78">
        <v>808.99699999999996</v>
      </c>
      <c r="I298" s="78">
        <v>42247.080999999998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10068.56</v>
      </c>
      <c r="C301" s="78">
        <v>9140.91</v>
      </c>
      <c r="D301" s="78">
        <v>0</v>
      </c>
      <c r="E301" s="78">
        <v>19209.47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3.21</v>
      </c>
      <c r="C302" s="78">
        <v>2.92</v>
      </c>
      <c r="D302" s="78">
        <v>0</v>
      </c>
      <c r="E302" s="78">
        <v>6.13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3.21</v>
      </c>
      <c r="C303" s="78">
        <v>2.92</v>
      </c>
      <c r="D303" s="78">
        <v>0</v>
      </c>
      <c r="E303" s="78">
        <v>6.13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2572.17</v>
      </c>
      <c r="C2" s="78">
        <v>820.58</v>
      </c>
      <c r="D2" s="78">
        <v>820.58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2572.17</v>
      </c>
      <c r="C3" s="78">
        <v>820.58</v>
      </c>
      <c r="D3" s="78">
        <v>820.58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3333.5</v>
      </c>
      <c r="C4" s="78">
        <v>1063.46</v>
      </c>
      <c r="D4" s="78">
        <v>1063.46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3333.5</v>
      </c>
      <c r="C5" s="78">
        <v>1063.46</v>
      </c>
      <c r="D5" s="78">
        <v>1063.46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0.55000000000000004</v>
      </c>
      <c r="C13" s="78">
        <v>1406.92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41.64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20.27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67.45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358.04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807.21</v>
      </c>
      <c r="C28" s="78">
        <v>1764.96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0.99399999999999999</v>
      </c>
      <c r="E63" s="78">
        <v>1.167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0.99399999999999999</v>
      </c>
      <c r="E64" s="78">
        <v>1.167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0.99399999999999999</v>
      </c>
      <c r="E66" s="78">
        <v>1.167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0.99399999999999999</v>
      </c>
      <c r="E67" s="78">
        <v>1.167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0.99399999999999999</v>
      </c>
      <c r="E69" s="78">
        <v>1.167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0.99399999999999999</v>
      </c>
      <c r="E70" s="78">
        <v>1.167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0.99399999999999999</v>
      </c>
      <c r="E72" s="78">
        <v>1.167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0.99399999999999999</v>
      </c>
      <c r="E73" s="78">
        <v>1.167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0.99399999999999999</v>
      </c>
      <c r="E75" s="78">
        <v>1.167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0.99399999999999999</v>
      </c>
      <c r="E77" s="78">
        <v>1.167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0.99399999999999999</v>
      </c>
      <c r="E79" s="78">
        <v>1.167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0.99399999999999999</v>
      </c>
      <c r="E81" s="78">
        <v>1.167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0.99399999999999999</v>
      </c>
      <c r="E83" s="78">
        <v>1.167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0.99399999999999999</v>
      </c>
      <c r="E84" s="78">
        <v>1.167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0.99399999999999999</v>
      </c>
      <c r="E85" s="78">
        <v>1.167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0.99399999999999999</v>
      </c>
      <c r="E86" s="78">
        <v>1.167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0.99399999999999999</v>
      </c>
      <c r="E87" s="78">
        <v>1.167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0.99399999999999999</v>
      </c>
      <c r="E88" s="78">
        <v>1.167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0.99399999999999999</v>
      </c>
      <c r="E89" s="78">
        <v>1.167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0.99399999999999999</v>
      </c>
      <c r="E90" s="78">
        <v>1.167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0.99399999999999999</v>
      </c>
      <c r="E91" s="78">
        <v>1.167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0.99399999999999999</v>
      </c>
      <c r="E92" s="78">
        <v>1.167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0.99399999999999999</v>
      </c>
      <c r="E93" s="78">
        <v>1.167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0.99399999999999999</v>
      </c>
      <c r="E94" s="78">
        <v>1.167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0.99399999999999999</v>
      </c>
      <c r="E95" s="78">
        <v>1.167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0.99399999999999999</v>
      </c>
      <c r="E96" s="78">
        <v>1.167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0.48299999999999998</v>
      </c>
      <c r="E97" s="78">
        <v>0.53200000000000003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0.99399999999999999</v>
      </c>
      <c r="E98" s="78">
        <v>1.167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0.99399999999999999</v>
      </c>
      <c r="E99" s="78">
        <v>1.167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0.48299999999999998</v>
      </c>
      <c r="E100" s="78">
        <v>0.53200000000000003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0.99399999999999999</v>
      </c>
      <c r="E101" s="78">
        <v>1.167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0.99399999999999999</v>
      </c>
      <c r="E102" s="78">
        <v>1.167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0.48299999999999998</v>
      </c>
      <c r="E103" s="78">
        <v>0.53200000000000003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0.99399999999999999</v>
      </c>
      <c r="E104" s="78">
        <v>1.167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0.99399999999999999</v>
      </c>
      <c r="E105" s="78">
        <v>1.167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0.48299999999999998</v>
      </c>
      <c r="E106" s="78">
        <v>0.53200000000000003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0.99399999999999999</v>
      </c>
      <c r="E107" s="78">
        <v>1.167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0.48299999999999998</v>
      </c>
      <c r="E108" s="78">
        <v>0.53200000000000003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0.99399999999999999</v>
      </c>
      <c r="E109" s="78">
        <v>1.167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0.48299999999999998</v>
      </c>
      <c r="E110" s="78">
        <v>0.53200000000000003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0.99399999999999999</v>
      </c>
      <c r="E111" s="78">
        <v>1.167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0.48299999999999998</v>
      </c>
      <c r="E112" s="78">
        <v>0.53200000000000003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0.99399999999999999</v>
      </c>
      <c r="E113" s="78">
        <v>1.167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0.48299999999999998</v>
      </c>
      <c r="E114" s="78">
        <v>0.53200000000000003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0.99399999999999999</v>
      </c>
      <c r="E115" s="78">
        <v>1.167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0.99399999999999999</v>
      </c>
      <c r="E116" s="78">
        <v>1.167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0.48299999999999998</v>
      </c>
      <c r="E117" s="78">
        <v>0.53200000000000003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0.99399999999999999</v>
      </c>
      <c r="E118" s="78">
        <v>1.167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0.99399999999999999</v>
      </c>
      <c r="E119" s="78">
        <v>1.167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0.99399999999999999</v>
      </c>
      <c r="E121" s="78">
        <v>1.167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0.99399999999999999</v>
      </c>
      <c r="E122" s="78">
        <v>1.167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986</v>
      </c>
      <c r="C125" s="78">
        <v>5.2</v>
      </c>
      <c r="D125" s="78">
        <v>5.2</v>
      </c>
      <c r="E125" s="78">
        <v>5.835</v>
      </c>
      <c r="F125" s="78">
        <v>0.54</v>
      </c>
      <c r="G125" s="78">
        <v>0.38400000000000001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986</v>
      </c>
      <c r="C126" s="78">
        <v>3.34</v>
      </c>
      <c r="D126" s="78">
        <v>3.34</v>
      </c>
      <c r="E126" s="78">
        <v>5.835</v>
      </c>
      <c r="F126" s="78">
        <v>0.54</v>
      </c>
      <c r="G126" s="78">
        <v>0.38400000000000001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986</v>
      </c>
      <c r="C127" s="78">
        <v>5.2</v>
      </c>
      <c r="D127" s="78">
        <v>5.2</v>
      </c>
      <c r="E127" s="78">
        <v>5.835</v>
      </c>
      <c r="F127" s="78">
        <v>0.54</v>
      </c>
      <c r="G127" s="78">
        <v>0.38400000000000001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986</v>
      </c>
      <c r="C128" s="78">
        <v>3.34</v>
      </c>
      <c r="D128" s="78">
        <v>3.34</v>
      </c>
      <c r="E128" s="78">
        <v>5.835</v>
      </c>
      <c r="F128" s="78">
        <v>0.54</v>
      </c>
      <c r="G128" s="78">
        <v>0.38400000000000001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986</v>
      </c>
      <c r="C129" s="78">
        <v>5.2</v>
      </c>
      <c r="D129" s="78">
        <v>5.2</v>
      </c>
      <c r="E129" s="78">
        <v>5.835</v>
      </c>
      <c r="F129" s="78">
        <v>0.54</v>
      </c>
      <c r="G129" s="78">
        <v>0.38400000000000001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986</v>
      </c>
      <c r="C130" s="78">
        <v>3.34</v>
      </c>
      <c r="D130" s="78">
        <v>3.34</v>
      </c>
      <c r="E130" s="78">
        <v>5.835</v>
      </c>
      <c r="F130" s="78">
        <v>0.54</v>
      </c>
      <c r="G130" s="78">
        <v>0.38400000000000001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986</v>
      </c>
      <c r="C131" s="78">
        <v>5.2</v>
      </c>
      <c r="D131" s="78">
        <v>5.2</v>
      </c>
      <c r="E131" s="78">
        <v>5.835</v>
      </c>
      <c r="F131" s="78">
        <v>0.54</v>
      </c>
      <c r="G131" s="78">
        <v>0.38400000000000001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986</v>
      </c>
      <c r="C132" s="78">
        <v>3.34</v>
      </c>
      <c r="D132" s="78">
        <v>3.34</v>
      </c>
      <c r="E132" s="78">
        <v>5.835</v>
      </c>
      <c r="F132" s="78">
        <v>0.54</v>
      </c>
      <c r="G132" s="78">
        <v>0.38400000000000001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986</v>
      </c>
      <c r="C133" s="78">
        <v>5.2</v>
      </c>
      <c r="D133" s="78">
        <v>5.2</v>
      </c>
      <c r="E133" s="78">
        <v>5.835</v>
      </c>
      <c r="F133" s="78">
        <v>0.54</v>
      </c>
      <c r="G133" s="78">
        <v>0.38400000000000001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986</v>
      </c>
      <c r="C134" s="78">
        <v>5.2</v>
      </c>
      <c r="D134" s="78">
        <v>5.2</v>
      </c>
      <c r="E134" s="78">
        <v>5.835</v>
      </c>
      <c r="F134" s="78">
        <v>0.54</v>
      </c>
      <c r="G134" s="78">
        <v>0.38400000000000001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986</v>
      </c>
      <c r="C135" s="78">
        <v>5.2</v>
      </c>
      <c r="D135" s="78">
        <v>5.2</v>
      </c>
      <c r="E135" s="78">
        <v>5.835</v>
      </c>
      <c r="F135" s="78">
        <v>0.54</v>
      </c>
      <c r="G135" s="78">
        <v>0.38400000000000001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986</v>
      </c>
      <c r="C136" s="78">
        <v>5.2</v>
      </c>
      <c r="D136" s="78">
        <v>5.2</v>
      </c>
      <c r="E136" s="78">
        <v>5.835</v>
      </c>
      <c r="F136" s="78">
        <v>0.54</v>
      </c>
      <c r="G136" s="78">
        <v>0.38400000000000001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986</v>
      </c>
      <c r="C137" s="78">
        <v>3.34</v>
      </c>
      <c r="D137" s="78">
        <v>6.69</v>
      </c>
      <c r="E137" s="78">
        <v>5.835</v>
      </c>
      <c r="F137" s="78">
        <v>0.54</v>
      </c>
      <c r="G137" s="78">
        <v>0.38400000000000001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986</v>
      </c>
      <c r="C138" s="78">
        <v>5.2</v>
      </c>
      <c r="D138" s="78">
        <v>10.4</v>
      </c>
      <c r="E138" s="78">
        <v>5.835</v>
      </c>
      <c r="F138" s="78">
        <v>0.54</v>
      </c>
      <c r="G138" s="78">
        <v>0.38400000000000001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986</v>
      </c>
      <c r="C139" s="78">
        <v>5.2</v>
      </c>
      <c r="D139" s="78">
        <v>10.4</v>
      </c>
      <c r="E139" s="78">
        <v>5.835</v>
      </c>
      <c r="F139" s="78">
        <v>0.54</v>
      </c>
      <c r="G139" s="78">
        <v>0.38400000000000001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986</v>
      </c>
      <c r="C140" s="78">
        <v>3.34</v>
      </c>
      <c r="D140" s="78">
        <v>6.69</v>
      </c>
      <c r="E140" s="78">
        <v>5.835</v>
      </c>
      <c r="F140" s="78">
        <v>0.54</v>
      </c>
      <c r="G140" s="78">
        <v>0.38400000000000001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986</v>
      </c>
      <c r="C141" s="78">
        <v>3.34</v>
      </c>
      <c r="D141" s="78">
        <v>6.69</v>
      </c>
      <c r="E141" s="78">
        <v>5.835</v>
      </c>
      <c r="F141" s="78">
        <v>0.54</v>
      </c>
      <c r="G141" s="78">
        <v>0.38400000000000001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986</v>
      </c>
      <c r="C142" s="78">
        <v>5.2</v>
      </c>
      <c r="D142" s="78">
        <v>10.4</v>
      </c>
      <c r="E142" s="78">
        <v>5.835</v>
      </c>
      <c r="F142" s="78">
        <v>0.54</v>
      </c>
      <c r="G142" s="78">
        <v>0.38400000000000001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986</v>
      </c>
      <c r="C143" s="78">
        <v>5.2</v>
      </c>
      <c r="D143" s="78">
        <v>10.4</v>
      </c>
      <c r="E143" s="78">
        <v>5.835</v>
      </c>
      <c r="F143" s="78">
        <v>0.54</v>
      </c>
      <c r="G143" s="78">
        <v>0.38400000000000001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986</v>
      </c>
      <c r="C144" s="78">
        <v>3.34</v>
      </c>
      <c r="D144" s="78">
        <v>6.69</v>
      </c>
      <c r="E144" s="78">
        <v>5.835</v>
      </c>
      <c r="F144" s="78">
        <v>0.54</v>
      </c>
      <c r="G144" s="78">
        <v>0.38400000000000001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986</v>
      </c>
      <c r="C145" s="78">
        <v>5.2</v>
      </c>
      <c r="D145" s="78">
        <v>10.4</v>
      </c>
      <c r="E145" s="78">
        <v>5.835</v>
      </c>
      <c r="F145" s="78">
        <v>0.54</v>
      </c>
      <c r="G145" s="78">
        <v>0.38400000000000001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986</v>
      </c>
      <c r="C146" s="78">
        <v>5.2</v>
      </c>
      <c r="D146" s="78">
        <v>10.4</v>
      </c>
      <c r="E146" s="78">
        <v>5.835</v>
      </c>
      <c r="F146" s="78">
        <v>0.54</v>
      </c>
      <c r="G146" s="78">
        <v>0.38400000000000001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986</v>
      </c>
      <c r="C147" s="78">
        <v>5.2</v>
      </c>
      <c r="D147" s="78">
        <v>10.4</v>
      </c>
      <c r="E147" s="78">
        <v>5.835</v>
      </c>
      <c r="F147" s="78">
        <v>0.54</v>
      </c>
      <c r="G147" s="78">
        <v>0.38400000000000001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986</v>
      </c>
      <c r="C148" s="78">
        <v>5.2</v>
      </c>
      <c r="D148" s="78">
        <v>10.4</v>
      </c>
      <c r="E148" s="78">
        <v>5.835</v>
      </c>
      <c r="F148" s="78">
        <v>0.54</v>
      </c>
      <c r="G148" s="78">
        <v>0.38400000000000001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986</v>
      </c>
      <c r="C149" s="78">
        <v>3.34</v>
      </c>
      <c r="D149" s="78">
        <v>3.34</v>
      </c>
      <c r="E149" s="78">
        <v>5.835</v>
      </c>
      <c r="F149" s="78">
        <v>0.54</v>
      </c>
      <c r="G149" s="78">
        <v>0.38400000000000001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986</v>
      </c>
      <c r="C150" s="78">
        <v>5.2</v>
      </c>
      <c r="D150" s="78">
        <v>5.2</v>
      </c>
      <c r="E150" s="78">
        <v>5.835</v>
      </c>
      <c r="F150" s="78">
        <v>0.54</v>
      </c>
      <c r="G150" s="78">
        <v>0.38400000000000001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986</v>
      </c>
      <c r="C151" s="78">
        <v>5.2</v>
      </c>
      <c r="D151" s="78">
        <v>5.2</v>
      </c>
      <c r="E151" s="78">
        <v>5.835</v>
      </c>
      <c r="F151" s="78">
        <v>0.54</v>
      </c>
      <c r="G151" s="78">
        <v>0.38400000000000001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986</v>
      </c>
      <c r="C152" s="78">
        <v>3.34</v>
      </c>
      <c r="D152" s="78">
        <v>3.34</v>
      </c>
      <c r="E152" s="78">
        <v>5.835</v>
      </c>
      <c r="F152" s="78">
        <v>0.54</v>
      </c>
      <c r="G152" s="78">
        <v>0.38400000000000001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986</v>
      </c>
      <c r="C153" s="78">
        <v>3.34</v>
      </c>
      <c r="D153" s="78">
        <v>3.34</v>
      </c>
      <c r="E153" s="78">
        <v>5.835</v>
      </c>
      <c r="F153" s="78">
        <v>0.54</v>
      </c>
      <c r="G153" s="78">
        <v>0.38400000000000001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986</v>
      </c>
      <c r="C154" s="78">
        <v>5.2</v>
      </c>
      <c r="D154" s="78">
        <v>5.2</v>
      </c>
      <c r="E154" s="78">
        <v>5.835</v>
      </c>
      <c r="F154" s="78">
        <v>0.54</v>
      </c>
      <c r="G154" s="78">
        <v>0.38400000000000001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986</v>
      </c>
      <c r="C155" s="78">
        <v>5.2</v>
      </c>
      <c r="D155" s="78">
        <v>5.2</v>
      </c>
      <c r="E155" s="78">
        <v>5.835</v>
      </c>
      <c r="F155" s="78">
        <v>0.54</v>
      </c>
      <c r="G155" s="78">
        <v>0.38400000000000001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986</v>
      </c>
      <c r="C156" s="78">
        <v>3.34</v>
      </c>
      <c r="D156" s="78">
        <v>3.34</v>
      </c>
      <c r="E156" s="78">
        <v>5.835</v>
      </c>
      <c r="F156" s="78">
        <v>0.54</v>
      </c>
      <c r="G156" s="78">
        <v>0.38400000000000001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986</v>
      </c>
      <c r="C157" s="78">
        <v>5.2</v>
      </c>
      <c r="D157" s="78">
        <v>5.2</v>
      </c>
      <c r="E157" s="78">
        <v>5.835</v>
      </c>
      <c r="F157" s="78">
        <v>0.54</v>
      </c>
      <c r="G157" s="78">
        <v>0.38400000000000001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986</v>
      </c>
      <c r="C158" s="78">
        <v>5.2</v>
      </c>
      <c r="D158" s="78">
        <v>5.2</v>
      </c>
      <c r="E158" s="78">
        <v>5.835</v>
      </c>
      <c r="F158" s="78">
        <v>0.54</v>
      </c>
      <c r="G158" s="78">
        <v>0.38400000000000001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986</v>
      </c>
      <c r="C159" s="78">
        <v>5.2</v>
      </c>
      <c r="D159" s="78">
        <v>5.2</v>
      </c>
      <c r="E159" s="78">
        <v>5.835</v>
      </c>
      <c r="F159" s="78">
        <v>0.54</v>
      </c>
      <c r="G159" s="78">
        <v>0.38400000000000001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986</v>
      </c>
      <c r="C160" s="78">
        <v>5.2</v>
      </c>
      <c r="D160" s="78">
        <v>5.2</v>
      </c>
      <c r="E160" s="78">
        <v>5.835</v>
      </c>
      <c r="F160" s="78">
        <v>0.54</v>
      </c>
      <c r="G160" s="78">
        <v>0.38400000000000001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986</v>
      </c>
      <c r="C161" s="78">
        <v>1.1100000000000001</v>
      </c>
      <c r="D161" s="78">
        <v>1.1100000000000001</v>
      </c>
      <c r="E161" s="78">
        <v>5.835</v>
      </c>
      <c r="F161" s="78">
        <v>0.54</v>
      </c>
      <c r="G161" s="78">
        <v>0.38400000000000001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986</v>
      </c>
      <c r="C162" s="78">
        <v>1.1100000000000001</v>
      </c>
      <c r="D162" s="78">
        <v>1.1100000000000001</v>
      </c>
      <c r="E162" s="78">
        <v>5.835</v>
      </c>
      <c r="F162" s="78">
        <v>0.54</v>
      </c>
      <c r="G162" s="78">
        <v>0.38400000000000001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986</v>
      </c>
      <c r="C163" s="78">
        <v>1.1100000000000001</v>
      </c>
      <c r="D163" s="78">
        <v>1.1100000000000001</v>
      </c>
      <c r="E163" s="78">
        <v>5.835</v>
      </c>
      <c r="F163" s="78">
        <v>0.54</v>
      </c>
      <c r="G163" s="78">
        <v>0.38400000000000001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986</v>
      </c>
      <c r="C164" s="78">
        <v>3.32</v>
      </c>
      <c r="D164" s="78">
        <v>3.32</v>
      </c>
      <c r="E164" s="78">
        <v>5.835</v>
      </c>
      <c r="F164" s="78">
        <v>0.54</v>
      </c>
      <c r="G164" s="78">
        <v>0.38400000000000001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986</v>
      </c>
      <c r="C165" s="78">
        <v>1.1100000000000001</v>
      </c>
      <c r="D165" s="78">
        <v>2.23</v>
      </c>
      <c r="E165" s="78">
        <v>5.835</v>
      </c>
      <c r="F165" s="78">
        <v>0.54</v>
      </c>
      <c r="G165" s="78">
        <v>0.38400000000000001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986</v>
      </c>
      <c r="C166" s="78">
        <v>1.1100000000000001</v>
      </c>
      <c r="D166" s="78">
        <v>2.23</v>
      </c>
      <c r="E166" s="78">
        <v>5.835</v>
      </c>
      <c r="F166" s="78">
        <v>0.54</v>
      </c>
      <c r="G166" s="78">
        <v>0.38400000000000001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5.83</v>
      </c>
      <c r="F167" s="78">
        <v>0.54</v>
      </c>
      <c r="G167" s="78">
        <v>0.38400000000000001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5.83</v>
      </c>
      <c r="F168" s="78">
        <v>0.54</v>
      </c>
      <c r="G168" s="78">
        <v>0.38400000000000001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5.83</v>
      </c>
      <c r="F169" s="78">
        <v>0.54</v>
      </c>
      <c r="G169" s="78">
        <v>0.38400000000000001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3995.36</v>
      </c>
      <c r="D175" s="78">
        <v>2992.81</v>
      </c>
      <c r="E175" s="78">
        <v>1002.55</v>
      </c>
      <c r="F175" s="78">
        <v>0.75</v>
      </c>
      <c r="G175" s="78">
        <v>3.49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8060.52</v>
      </c>
      <c r="D176" s="78">
        <v>6080.99</v>
      </c>
      <c r="E176" s="78">
        <v>1979.53</v>
      </c>
      <c r="F176" s="78">
        <v>0.75</v>
      </c>
      <c r="G176" s="78">
        <v>3.51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9531.7000000000007</v>
      </c>
      <c r="D177" s="78">
        <v>7197.48</v>
      </c>
      <c r="E177" s="78">
        <v>2334.23</v>
      </c>
      <c r="F177" s="78">
        <v>0.76</v>
      </c>
      <c r="G177" s="78">
        <v>3.51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7729.95</v>
      </c>
      <c r="D178" s="78">
        <v>5735.33</v>
      </c>
      <c r="E178" s="78">
        <v>1994.62</v>
      </c>
      <c r="F178" s="78">
        <v>0.74</v>
      </c>
      <c r="G178" s="78">
        <v>3.48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4516.6400000000003</v>
      </c>
      <c r="D179" s="78">
        <v>3334.46</v>
      </c>
      <c r="E179" s="78">
        <v>1182.18</v>
      </c>
      <c r="F179" s="78">
        <v>0.74</v>
      </c>
      <c r="G179" s="78">
        <v>3.47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4527.55</v>
      </c>
      <c r="D180" s="78">
        <v>3339.12</v>
      </c>
      <c r="E180" s="78">
        <v>1188.43</v>
      </c>
      <c r="F180" s="78">
        <v>0.74</v>
      </c>
      <c r="G180" s="78">
        <v>3.47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7938.23</v>
      </c>
      <c r="D181" s="78">
        <v>5956.74</v>
      </c>
      <c r="E181" s="78">
        <v>1981.49</v>
      </c>
      <c r="F181" s="78">
        <v>0.75</v>
      </c>
      <c r="G181" s="78">
        <v>3.5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7949.33</v>
      </c>
      <c r="D182" s="78">
        <v>5965.74</v>
      </c>
      <c r="E182" s="78">
        <v>1983.59</v>
      </c>
      <c r="F182" s="78">
        <v>0.75</v>
      </c>
      <c r="G182" s="78">
        <v>3.5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9434.89</v>
      </c>
      <c r="D183" s="78">
        <v>7282.11</v>
      </c>
      <c r="E183" s="78">
        <v>2152.7800000000002</v>
      </c>
      <c r="F183" s="78">
        <v>0.77</v>
      </c>
      <c r="G183" s="78">
        <v>3.55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8349.36</v>
      </c>
      <c r="D184" s="78">
        <v>6315.54</v>
      </c>
      <c r="E184" s="78">
        <v>2033.82</v>
      </c>
      <c r="F184" s="78">
        <v>0.76</v>
      </c>
      <c r="G184" s="78">
        <v>3.51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8354.7999999999993</v>
      </c>
      <c r="D185" s="78">
        <v>6315.63</v>
      </c>
      <c r="E185" s="78">
        <v>2039.17</v>
      </c>
      <c r="F185" s="78">
        <v>0.76</v>
      </c>
      <c r="G185" s="78">
        <v>3.51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3877.84</v>
      </c>
      <c r="D186" s="78">
        <v>2853.48</v>
      </c>
      <c r="E186" s="78">
        <v>1024.3599999999999</v>
      </c>
      <c r="F186" s="78">
        <v>0.74</v>
      </c>
      <c r="G186" s="78">
        <v>3.46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8753.7800000000007</v>
      </c>
      <c r="D187" s="78">
        <v>6489.78</v>
      </c>
      <c r="E187" s="78">
        <v>2264</v>
      </c>
      <c r="F187" s="78">
        <v>0.74</v>
      </c>
      <c r="G187" s="78">
        <v>3.47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7195.07</v>
      </c>
      <c r="D188" s="78">
        <v>5313</v>
      </c>
      <c r="E188" s="78">
        <v>1882.07</v>
      </c>
      <c r="F188" s="78">
        <v>0.74</v>
      </c>
      <c r="G188" s="78">
        <v>3.47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7219.76</v>
      </c>
      <c r="D189" s="78">
        <v>5323.64</v>
      </c>
      <c r="E189" s="78">
        <v>1896.12</v>
      </c>
      <c r="F189" s="78">
        <v>0.74</v>
      </c>
      <c r="G189" s="78">
        <v>3.46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6843.09</v>
      </c>
      <c r="D190" s="78">
        <v>5159.0600000000004</v>
      </c>
      <c r="E190" s="78">
        <v>1684.04</v>
      </c>
      <c r="F190" s="78">
        <v>0.75</v>
      </c>
      <c r="G190" s="78">
        <v>3.51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6850.28</v>
      </c>
      <c r="D191" s="78">
        <v>5162.1499999999996</v>
      </c>
      <c r="E191" s="78">
        <v>1688.13</v>
      </c>
      <c r="F191" s="78">
        <v>0.75</v>
      </c>
      <c r="G191" s="78">
        <v>3.51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5363.35</v>
      </c>
      <c r="D192" s="78">
        <v>4185.3</v>
      </c>
      <c r="E192" s="78">
        <v>1178.05</v>
      </c>
      <c r="F192" s="78">
        <v>0.78</v>
      </c>
      <c r="G192" s="78">
        <v>3.58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4191.59</v>
      </c>
      <c r="D193" s="78">
        <v>2987.27</v>
      </c>
      <c r="E193" s="78">
        <v>1204.33</v>
      </c>
      <c r="F193" s="78">
        <v>0.71</v>
      </c>
      <c r="G193" s="78">
        <v>3.4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2441.4899999999998</v>
      </c>
      <c r="D194" s="78">
        <v>1753.02</v>
      </c>
      <c r="E194" s="78">
        <v>688.48</v>
      </c>
      <c r="F194" s="78">
        <v>0.72</v>
      </c>
      <c r="G194" s="78">
        <v>3.42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2445.31</v>
      </c>
      <c r="D195" s="78">
        <v>1754.63</v>
      </c>
      <c r="E195" s="78">
        <v>690.67</v>
      </c>
      <c r="F195" s="78">
        <v>0.72</v>
      </c>
      <c r="G195" s="78">
        <v>3.42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2759.09</v>
      </c>
      <c r="D196" s="78">
        <v>2009.55</v>
      </c>
      <c r="E196" s="78">
        <v>749.53</v>
      </c>
      <c r="F196" s="78">
        <v>0.73</v>
      </c>
      <c r="G196" s="78">
        <v>3.44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2839.65</v>
      </c>
      <c r="D197" s="78">
        <v>2073.3000000000002</v>
      </c>
      <c r="E197" s="78">
        <v>766.35</v>
      </c>
      <c r="F197" s="78">
        <v>0.73</v>
      </c>
      <c r="G197" s="78">
        <v>3.45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13461.58</v>
      </c>
      <c r="D198" s="78">
        <v>10404.68</v>
      </c>
      <c r="E198" s="78">
        <v>3056.9</v>
      </c>
      <c r="F198" s="78">
        <v>0.77</v>
      </c>
      <c r="G198" s="78">
        <v>3.56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1985.24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5696.71</v>
      </c>
      <c r="D204" s="78">
        <v>0.78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11507.42</v>
      </c>
      <c r="D205" s="78">
        <v>0.78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11507.16</v>
      </c>
      <c r="D206" s="78">
        <v>0.78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11500.12</v>
      </c>
      <c r="D207" s="78">
        <v>0.78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7735.31</v>
      </c>
      <c r="D208" s="78">
        <v>0.78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7735.14</v>
      </c>
      <c r="D209" s="78">
        <v>0.78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7742.18</v>
      </c>
      <c r="D210" s="78">
        <v>0.78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7742.01</v>
      </c>
      <c r="D211" s="78">
        <v>0.78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11359.89</v>
      </c>
      <c r="D212" s="78">
        <v>0.78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11367.99</v>
      </c>
      <c r="D213" s="78">
        <v>0.78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11359.64</v>
      </c>
      <c r="D214" s="78">
        <v>0.78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5676.93</v>
      </c>
      <c r="D215" s="78">
        <v>0.78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11367.74</v>
      </c>
      <c r="D216" s="78">
        <v>0.78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9495.07</v>
      </c>
      <c r="D217" s="78">
        <v>0.78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9495.06</v>
      </c>
      <c r="D218" s="78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9486.75</v>
      </c>
      <c r="D219" s="78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9486.74</v>
      </c>
      <c r="D220" s="78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6674.57</v>
      </c>
      <c r="D221" s="78">
        <v>0.78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5671.6</v>
      </c>
      <c r="D222" s="78">
        <v>0.78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3892.98</v>
      </c>
      <c r="D223" s="78">
        <v>0.78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3892.87</v>
      </c>
      <c r="D224" s="78">
        <v>0.78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3914.25</v>
      </c>
      <c r="D225" s="78">
        <v>0.78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4025.29</v>
      </c>
      <c r="D226" s="78">
        <v>0.78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11514.47</v>
      </c>
      <c r="D227" s="78">
        <v>0.78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7.0000000000000007E-2</v>
      </c>
      <c r="F230" s="78">
        <v>6.24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0.21</v>
      </c>
      <c r="F233" s="78">
        <v>242.2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0.43</v>
      </c>
      <c r="F234" s="78">
        <v>496.84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0.51</v>
      </c>
      <c r="F235" s="78">
        <v>588.78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0.39</v>
      </c>
      <c r="F236" s="78">
        <v>458.12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0.23</v>
      </c>
      <c r="F237" s="78">
        <v>264.49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0.23</v>
      </c>
      <c r="F238" s="78">
        <v>264.48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0.42</v>
      </c>
      <c r="F239" s="78">
        <v>483.2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0.42</v>
      </c>
      <c r="F240" s="78">
        <v>484.01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0.53</v>
      </c>
      <c r="F241" s="78">
        <v>612.86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0.45</v>
      </c>
      <c r="F242" s="78">
        <v>517.82000000000005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0.45</v>
      </c>
      <c r="F243" s="78">
        <v>517.39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0.19</v>
      </c>
      <c r="F244" s="78">
        <v>225.3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0.45</v>
      </c>
      <c r="F245" s="78">
        <v>517.79999999999995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0.36</v>
      </c>
      <c r="F246" s="78">
        <v>421.56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0.36</v>
      </c>
      <c r="F247" s="78">
        <v>421.56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0.36</v>
      </c>
      <c r="F248" s="78">
        <v>421.13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0.36</v>
      </c>
      <c r="F249" s="78">
        <v>421.13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0.31</v>
      </c>
      <c r="F250" s="78">
        <v>357.1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0.19</v>
      </c>
      <c r="F251" s="78">
        <v>225.02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0.12</v>
      </c>
      <c r="F252" s="78">
        <v>133.55000000000001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0.12</v>
      </c>
      <c r="F253" s="78">
        <v>133.54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0.13</v>
      </c>
      <c r="F254" s="78">
        <v>156.35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0.14000000000000001</v>
      </c>
      <c r="F255" s="78">
        <v>161.88999999999999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0.76</v>
      </c>
      <c r="F256" s="78">
        <v>877.22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18477.219000000001</v>
      </c>
      <c r="C265" s="78">
        <v>19.1252</v>
      </c>
      <c r="D265" s="78">
        <v>15.1013</v>
      </c>
      <c r="E265" s="78">
        <v>0</v>
      </c>
      <c r="F265" s="78">
        <v>1E-4</v>
      </c>
      <c r="G265" s="78">
        <v>198588.5765</v>
      </c>
      <c r="H265" s="78">
        <v>6647.0065999999997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13845.0913</v>
      </c>
      <c r="C266" s="78">
        <v>14.617599999999999</v>
      </c>
      <c r="D266" s="78">
        <v>13.1478</v>
      </c>
      <c r="E266" s="78">
        <v>0</v>
      </c>
      <c r="F266" s="78">
        <v>1E-4</v>
      </c>
      <c r="G266" s="78">
        <v>173051.1759</v>
      </c>
      <c r="H266" s="78">
        <v>5011.3769000000002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14326.177799999999</v>
      </c>
      <c r="C267" s="78">
        <v>15.261100000000001</v>
      </c>
      <c r="D267" s="78">
        <v>14.4704</v>
      </c>
      <c r="E267" s="78">
        <v>0</v>
      </c>
      <c r="F267" s="78">
        <v>1E-4</v>
      </c>
      <c r="G267" s="78">
        <v>190521.09419999999</v>
      </c>
      <c r="H267" s="78">
        <v>5200.0331999999999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10723.535599999999</v>
      </c>
      <c r="C268" s="78">
        <v>11.829800000000001</v>
      </c>
      <c r="D268" s="78">
        <v>13.426399999999999</v>
      </c>
      <c r="E268" s="78">
        <v>0</v>
      </c>
      <c r="F268" s="78">
        <v>1E-4</v>
      </c>
      <c r="G268" s="78">
        <v>176950.32149999999</v>
      </c>
      <c r="H268" s="78">
        <v>3935.8946000000001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7446.7843000000003</v>
      </c>
      <c r="C269" s="78">
        <v>8.9383999999999997</v>
      </c>
      <c r="D269" s="78">
        <v>13.942500000000001</v>
      </c>
      <c r="E269" s="78">
        <v>0</v>
      </c>
      <c r="F269" s="78">
        <v>1E-4</v>
      </c>
      <c r="G269" s="78">
        <v>184003.6207</v>
      </c>
      <c r="H269" s="78">
        <v>2810.6943999999999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5775.2403000000004</v>
      </c>
      <c r="C270" s="78">
        <v>7.4218999999999999</v>
      </c>
      <c r="D270" s="78">
        <v>13.9404</v>
      </c>
      <c r="E270" s="78">
        <v>0</v>
      </c>
      <c r="F270" s="78">
        <v>1E-4</v>
      </c>
      <c r="G270" s="78">
        <v>184089.02489999999</v>
      </c>
      <c r="H270" s="78">
        <v>2232.2521999999999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5514.0007999999998</v>
      </c>
      <c r="C271" s="78">
        <v>7.5048000000000004</v>
      </c>
      <c r="D271" s="78">
        <v>15.9826</v>
      </c>
      <c r="E271" s="78">
        <v>0</v>
      </c>
      <c r="F271" s="78">
        <v>1E-4</v>
      </c>
      <c r="G271" s="78">
        <v>211133.04380000001</v>
      </c>
      <c r="H271" s="78">
        <v>2176.1122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5384.2011000000002</v>
      </c>
      <c r="C272" s="78">
        <v>7.3865999999999996</v>
      </c>
      <c r="D272" s="78">
        <v>15.979900000000001</v>
      </c>
      <c r="E272" s="78">
        <v>0</v>
      </c>
      <c r="F272" s="78">
        <v>1E-4</v>
      </c>
      <c r="G272" s="78">
        <v>211106.99619999999</v>
      </c>
      <c r="H272" s="78">
        <v>2131.1532000000002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6521.1961000000001</v>
      </c>
      <c r="C273" s="78">
        <v>8.2128999999999994</v>
      </c>
      <c r="D273" s="78">
        <v>14.6707</v>
      </c>
      <c r="E273" s="78">
        <v>0</v>
      </c>
      <c r="F273" s="78">
        <v>1E-4</v>
      </c>
      <c r="G273" s="78">
        <v>193702.99040000001</v>
      </c>
      <c r="H273" s="78">
        <v>2502.6266000000001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9389.7522000000008</v>
      </c>
      <c r="C274" s="78">
        <v>10.682399999999999</v>
      </c>
      <c r="D274" s="78">
        <v>13.8249</v>
      </c>
      <c r="E274" s="78">
        <v>0</v>
      </c>
      <c r="F274" s="78">
        <v>1E-4</v>
      </c>
      <c r="G274" s="78">
        <v>182314.63080000001</v>
      </c>
      <c r="H274" s="78">
        <v>3481.0484000000001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14696.5419</v>
      </c>
      <c r="C275" s="78">
        <v>15.5457</v>
      </c>
      <c r="D275" s="78">
        <v>14.142099999999999</v>
      </c>
      <c r="E275" s="78">
        <v>0</v>
      </c>
      <c r="F275" s="78">
        <v>1E-4</v>
      </c>
      <c r="G275" s="78">
        <v>186152.14369999999</v>
      </c>
      <c r="H275" s="78">
        <v>5322.6849000000002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18649.360499999999</v>
      </c>
      <c r="C276" s="78">
        <v>19.289400000000001</v>
      </c>
      <c r="D276" s="78">
        <v>15.153</v>
      </c>
      <c r="E276" s="78">
        <v>0</v>
      </c>
      <c r="F276" s="78">
        <v>1E-4</v>
      </c>
      <c r="G276" s="78">
        <v>199260.09090000001</v>
      </c>
      <c r="H276" s="78">
        <v>6707.4390000000003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130749.1009</v>
      </c>
      <c r="C278" s="78">
        <v>145.81569999999999</v>
      </c>
      <c r="D278" s="78">
        <v>173.78190000000001</v>
      </c>
      <c r="E278" s="78">
        <v>0</v>
      </c>
      <c r="F278" s="78">
        <v>8.9999999999999998E-4</v>
      </c>
      <c r="G278" s="79">
        <v>2290870</v>
      </c>
      <c r="H278" s="78">
        <v>48158.322200000002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5384.2011000000002</v>
      </c>
      <c r="C279" s="78">
        <v>7.3865999999999996</v>
      </c>
      <c r="D279" s="78">
        <v>13.1478</v>
      </c>
      <c r="E279" s="78">
        <v>0</v>
      </c>
      <c r="F279" s="78">
        <v>1E-4</v>
      </c>
      <c r="G279" s="78">
        <v>173051.1759</v>
      </c>
      <c r="H279" s="78">
        <v>2131.1532000000002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18649.360499999999</v>
      </c>
      <c r="C280" s="78">
        <v>19.289400000000001</v>
      </c>
      <c r="D280" s="78">
        <v>15.9826</v>
      </c>
      <c r="E280" s="78">
        <v>0</v>
      </c>
      <c r="F280" s="78">
        <v>1E-4</v>
      </c>
      <c r="G280" s="78">
        <v>211133.04380000001</v>
      </c>
      <c r="H280" s="78">
        <v>6707.4390000000003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69974800000</v>
      </c>
      <c r="C283" s="78">
        <v>41383.107000000004</v>
      </c>
      <c r="D283" s="78" t="s">
        <v>953</v>
      </c>
      <c r="E283" s="78">
        <v>12223.409</v>
      </c>
      <c r="F283" s="78">
        <v>23121.262999999999</v>
      </c>
      <c r="G283" s="78">
        <v>4530.2209999999995</v>
      </c>
      <c r="H283" s="78">
        <v>216.215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60976500000</v>
      </c>
      <c r="C284" s="78">
        <v>40620.392</v>
      </c>
      <c r="D284" s="78" t="s">
        <v>954</v>
      </c>
      <c r="E284" s="78">
        <v>12223.409</v>
      </c>
      <c r="F284" s="78">
        <v>23121.262999999999</v>
      </c>
      <c r="G284" s="78">
        <v>3983.721</v>
      </c>
      <c r="H284" s="78">
        <v>0</v>
      </c>
      <c r="I284" s="78">
        <v>0</v>
      </c>
      <c r="J284" s="78">
        <v>1292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67132200000</v>
      </c>
      <c r="C285" s="78">
        <v>40131.964999999997</v>
      </c>
      <c r="D285" s="78" t="s">
        <v>877</v>
      </c>
      <c r="E285" s="78">
        <v>12223.409</v>
      </c>
      <c r="F285" s="78">
        <v>23121.262999999999</v>
      </c>
      <c r="G285" s="78">
        <v>3495.2939999999999</v>
      </c>
      <c r="H285" s="78">
        <v>0</v>
      </c>
      <c r="I285" s="78">
        <v>0</v>
      </c>
      <c r="J285" s="78">
        <v>1292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62350400000</v>
      </c>
      <c r="C286" s="78">
        <v>39698.684999999998</v>
      </c>
      <c r="D286" s="78" t="s">
        <v>815</v>
      </c>
      <c r="E286" s="78">
        <v>12223.409</v>
      </c>
      <c r="F286" s="78">
        <v>23121.262999999999</v>
      </c>
      <c r="G286" s="78">
        <v>909.548</v>
      </c>
      <c r="H286" s="78">
        <v>0</v>
      </c>
      <c r="I286" s="78">
        <v>3444.4650000000001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64835700000</v>
      </c>
      <c r="C287" s="78">
        <v>52516.188000000002</v>
      </c>
      <c r="D287" s="78" t="s">
        <v>835</v>
      </c>
      <c r="E287" s="78">
        <v>12223.409</v>
      </c>
      <c r="F287" s="78">
        <v>23121.262999999999</v>
      </c>
      <c r="G287" s="78">
        <v>3582.6779999999999</v>
      </c>
      <c r="H287" s="78">
        <v>0</v>
      </c>
      <c r="I287" s="78">
        <v>13588.839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64865800000</v>
      </c>
      <c r="C288" s="78">
        <v>64211.375999999997</v>
      </c>
      <c r="D288" s="78" t="s">
        <v>955</v>
      </c>
      <c r="E288" s="78">
        <v>9962.509</v>
      </c>
      <c r="F288" s="78">
        <v>23121.262999999999</v>
      </c>
      <c r="G288" s="78">
        <v>6008.45</v>
      </c>
      <c r="H288" s="78">
        <v>0</v>
      </c>
      <c r="I288" s="78">
        <v>25119.153999999999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74395000000</v>
      </c>
      <c r="C289" s="78">
        <v>70542.797999999995</v>
      </c>
      <c r="D289" s="78" t="s">
        <v>838</v>
      </c>
      <c r="E289" s="78">
        <v>12223.409</v>
      </c>
      <c r="F289" s="78">
        <v>23121.262999999999</v>
      </c>
      <c r="G289" s="78">
        <v>6669.69</v>
      </c>
      <c r="H289" s="78">
        <v>0</v>
      </c>
      <c r="I289" s="78">
        <v>28528.436000000002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74385800000</v>
      </c>
      <c r="C290" s="78">
        <v>68583.376000000004</v>
      </c>
      <c r="D290" s="78" t="s">
        <v>839</v>
      </c>
      <c r="E290" s="78">
        <v>12223.409</v>
      </c>
      <c r="F290" s="78">
        <v>23121.262999999999</v>
      </c>
      <c r="G290" s="78">
        <v>6371.8140000000003</v>
      </c>
      <c r="H290" s="78">
        <v>0</v>
      </c>
      <c r="I290" s="78">
        <v>26866.891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68253300000</v>
      </c>
      <c r="C291" s="78">
        <v>82604.504000000001</v>
      </c>
      <c r="D291" s="78" t="s">
        <v>837</v>
      </c>
      <c r="E291" s="78">
        <v>12223.409</v>
      </c>
      <c r="F291" s="78">
        <v>23121.262999999999</v>
      </c>
      <c r="G291" s="78">
        <v>8415.643</v>
      </c>
      <c r="H291" s="78">
        <v>0</v>
      </c>
      <c r="I291" s="78">
        <v>38844.19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64240500000</v>
      </c>
      <c r="C292" s="78">
        <v>41607.536</v>
      </c>
      <c r="D292" s="78" t="s">
        <v>929</v>
      </c>
      <c r="E292" s="78">
        <v>9962.509</v>
      </c>
      <c r="F292" s="78">
        <v>23314.792000000001</v>
      </c>
      <c r="G292" s="78">
        <v>1817.383</v>
      </c>
      <c r="H292" s="78">
        <v>0</v>
      </c>
      <c r="I292" s="78">
        <v>6512.8519999999999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65592700000</v>
      </c>
      <c r="C293" s="78">
        <v>41293.822</v>
      </c>
      <c r="D293" s="78" t="s">
        <v>860</v>
      </c>
      <c r="E293" s="78">
        <v>12223.409</v>
      </c>
      <c r="F293" s="78">
        <v>23121.262999999999</v>
      </c>
      <c r="G293" s="78">
        <v>4421.7809999999999</v>
      </c>
      <c r="H293" s="78">
        <v>235.369</v>
      </c>
      <c r="I293" s="78">
        <v>0</v>
      </c>
      <c r="J293" s="78">
        <v>1292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70211400000</v>
      </c>
      <c r="C294" s="78">
        <v>42019.752999999997</v>
      </c>
      <c r="D294" s="78" t="s">
        <v>956</v>
      </c>
      <c r="E294" s="78">
        <v>12223.409</v>
      </c>
      <c r="F294" s="78">
        <v>23121.262999999999</v>
      </c>
      <c r="G294" s="78">
        <v>5008.8580000000002</v>
      </c>
      <c r="H294" s="78">
        <v>374.22300000000001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807214000000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60976500000</v>
      </c>
      <c r="C297" s="78">
        <v>39698.684999999998</v>
      </c>
      <c r="D297" s="78"/>
      <c r="E297" s="78">
        <v>9962.509</v>
      </c>
      <c r="F297" s="78">
        <v>23121.262999999999</v>
      </c>
      <c r="G297" s="78">
        <v>909.548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74395000000</v>
      </c>
      <c r="C298" s="78">
        <v>82604.504000000001</v>
      </c>
      <c r="D298" s="78"/>
      <c r="E298" s="78">
        <v>12223.409</v>
      </c>
      <c r="F298" s="78">
        <v>23314.792000000001</v>
      </c>
      <c r="G298" s="78">
        <v>8415.643</v>
      </c>
      <c r="H298" s="78">
        <v>374.22300000000001</v>
      </c>
      <c r="I298" s="78">
        <v>38844.19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16216.22</v>
      </c>
      <c r="C301" s="78">
        <v>14819.58</v>
      </c>
      <c r="D301" s="78">
        <v>0</v>
      </c>
      <c r="E301" s="78">
        <v>31035.81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5.17</v>
      </c>
      <c r="C302" s="78">
        <v>4.7300000000000004</v>
      </c>
      <c r="D302" s="78">
        <v>0</v>
      </c>
      <c r="E302" s="78">
        <v>9.9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5.17</v>
      </c>
      <c r="C303" s="78">
        <v>4.7300000000000004</v>
      </c>
      <c r="D303" s="78">
        <v>0</v>
      </c>
      <c r="E303" s="78">
        <v>9.9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3080.81</v>
      </c>
      <c r="C2" s="78">
        <v>982.84</v>
      </c>
      <c r="D2" s="78">
        <v>982.84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3080.81</v>
      </c>
      <c r="C3" s="78">
        <v>982.84</v>
      </c>
      <c r="D3" s="78">
        <v>982.84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5627.19</v>
      </c>
      <c r="C4" s="78">
        <v>1795.19</v>
      </c>
      <c r="D4" s="78">
        <v>1795.19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5627.19</v>
      </c>
      <c r="C5" s="78">
        <v>1795.19</v>
      </c>
      <c r="D5" s="78">
        <v>1795.19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8.0500000000000007</v>
      </c>
      <c r="C13" s="78">
        <v>1788.87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125.38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20.28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91.14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369.79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922.15</v>
      </c>
      <c r="C28" s="78">
        <v>2158.66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0.88600000000000001</v>
      </c>
      <c r="E63" s="78">
        <v>1.0209999999999999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0.88600000000000001</v>
      </c>
      <c r="E64" s="78">
        <v>1.0209999999999999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0.88600000000000001</v>
      </c>
      <c r="E66" s="78">
        <v>1.0209999999999999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0.88600000000000001</v>
      </c>
      <c r="E67" s="78">
        <v>1.0209999999999999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0.88600000000000001</v>
      </c>
      <c r="E69" s="78">
        <v>1.0209999999999999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0.88600000000000001</v>
      </c>
      <c r="E70" s="78">
        <v>1.0209999999999999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0.88600000000000001</v>
      </c>
      <c r="E72" s="78">
        <v>1.0209999999999999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0.88600000000000001</v>
      </c>
      <c r="E73" s="78">
        <v>1.0209999999999999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0.88600000000000001</v>
      </c>
      <c r="E75" s="78">
        <v>1.0209999999999999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0.88600000000000001</v>
      </c>
      <c r="E77" s="78">
        <v>1.0209999999999999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0.88600000000000001</v>
      </c>
      <c r="E79" s="78">
        <v>1.0209999999999999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0.88600000000000001</v>
      </c>
      <c r="E81" s="78">
        <v>1.0209999999999999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0.88600000000000001</v>
      </c>
      <c r="E83" s="78">
        <v>1.0209999999999999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0.88600000000000001</v>
      </c>
      <c r="E84" s="78">
        <v>1.0209999999999999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0.88600000000000001</v>
      </c>
      <c r="E85" s="78">
        <v>1.0209999999999999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0.88600000000000001</v>
      </c>
      <c r="E86" s="78">
        <v>1.0209999999999999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0.88600000000000001</v>
      </c>
      <c r="E87" s="78">
        <v>1.0209999999999999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0.88600000000000001</v>
      </c>
      <c r="E88" s="78">
        <v>1.0209999999999999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0.88600000000000001</v>
      </c>
      <c r="E89" s="78">
        <v>1.0209999999999999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0.88600000000000001</v>
      </c>
      <c r="E90" s="78">
        <v>1.0209999999999999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0.88600000000000001</v>
      </c>
      <c r="E91" s="78">
        <v>1.0209999999999999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0.88600000000000001</v>
      </c>
      <c r="E92" s="78">
        <v>1.0209999999999999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0.88600000000000001</v>
      </c>
      <c r="E93" s="78">
        <v>1.0209999999999999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0.88600000000000001</v>
      </c>
      <c r="E94" s="78">
        <v>1.0209999999999999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0.88600000000000001</v>
      </c>
      <c r="E95" s="78">
        <v>1.0209999999999999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0.88600000000000001</v>
      </c>
      <c r="E96" s="78">
        <v>1.0209999999999999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0.4</v>
      </c>
      <c r="E97" s="78">
        <v>0.433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0.88600000000000001</v>
      </c>
      <c r="E98" s="78">
        <v>1.0209999999999999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0.88600000000000001</v>
      </c>
      <c r="E99" s="78">
        <v>1.0209999999999999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0.4</v>
      </c>
      <c r="E100" s="78">
        <v>0.433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0.88600000000000001</v>
      </c>
      <c r="E101" s="78">
        <v>1.0209999999999999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0.88600000000000001</v>
      </c>
      <c r="E102" s="78">
        <v>1.0209999999999999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0.4</v>
      </c>
      <c r="E103" s="78">
        <v>0.433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0.88600000000000001</v>
      </c>
      <c r="E104" s="78">
        <v>1.0209999999999999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0.88600000000000001</v>
      </c>
      <c r="E105" s="78">
        <v>1.0209999999999999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0.4</v>
      </c>
      <c r="E106" s="78">
        <v>0.433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0.88600000000000001</v>
      </c>
      <c r="E107" s="78">
        <v>1.0209999999999999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0.4</v>
      </c>
      <c r="E108" s="78">
        <v>0.433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0.88600000000000001</v>
      </c>
      <c r="E109" s="78">
        <v>1.0209999999999999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0.4</v>
      </c>
      <c r="E110" s="78">
        <v>0.433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0.88600000000000001</v>
      </c>
      <c r="E111" s="78">
        <v>1.0209999999999999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0.4</v>
      </c>
      <c r="E112" s="78">
        <v>0.433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0.88600000000000001</v>
      </c>
      <c r="E113" s="78">
        <v>1.0209999999999999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0.4</v>
      </c>
      <c r="E114" s="78">
        <v>0.433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0.88600000000000001</v>
      </c>
      <c r="E115" s="78">
        <v>1.0209999999999999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0.88600000000000001</v>
      </c>
      <c r="E116" s="78">
        <v>1.0209999999999999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0.4</v>
      </c>
      <c r="E117" s="78">
        <v>0.433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0.88600000000000001</v>
      </c>
      <c r="E118" s="78">
        <v>1.0209999999999999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0.88600000000000001</v>
      </c>
      <c r="E119" s="78">
        <v>1.0209999999999999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0.88600000000000001</v>
      </c>
      <c r="E121" s="78">
        <v>1.0209999999999999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0.88600000000000001</v>
      </c>
      <c r="E122" s="78">
        <v>1.0209999999999999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986</v>
      </c>
      <c r="C125" s="78">
        <v>5.2</v>
      </c>
      <c r="D125" s="78">
        <v>5.2</v>
      </c>
      <c r="E125" s="78">
        <v>3.5249999999999999</v>
      </c>
      <c r="F125" s="78">
        <v>0.40699999999999997</v>
      </c>
      <c r="G125" s="78">
        <v>0.316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986</v>
      </c>
      <c r="C126" s="78">
        <v>3.34</v>
      </c>
      <c r="D126" s="78">
        <v>3.34</v>
      </c>
      <c r="E126" s="78">
        <v>3.5249999999999999</v>
      </c>
      <c r="F126" s="78">
        <v>0.40699999999999997</v>
      </c>
      <c r="G126" s="78">
        <v>0.316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986</v>
      </c>
      <c r="C127" s="78">
        <v>5.2</v>
      </c>
      <c r="D127" s="78">
        <v>5.2</v>
      </c>
      <c r="E127" s="78">
        <v>3.5249999999999999</v>
      </c>
      <c r="F127" s="78">
        <v>0.40699999999999997</v>
      </c>
      <c r="G127" s="78">
        <v>0.316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986</v>
      </c>
      <c r="C128" s="78">
        <v>3.34</v>
      </c>
      <c r="D128" s="78">
        <v>3.34</v>
      </c>
      <c r="E128" s="78">
        <v>3.5249999999999999</v>
      </c>
      <c r="F128" s="78">
        <v>0.40699999999999997</v>
      </c>
      <c r="G128" s="78">
        <v>0.316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986</v>
      </c>
      <c r="C129" s="78">
        <v>5.2</v>
      </c>
      <c r="D129" s="78">
        <v>5.2</v>
      </c>
      <c r="E129" s="78">
        <v>3.5249999999999999</v>
      </c>
      <c r="F129" s="78">
        <v>0.40699999999999997</v>
      </c>
      <c r="G129" s="78">
        <v>0.316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986</v>
      </c>
      <c r="C130" s="78">
        <v>3.34</v>
      </c>
      <c r="D130" s="78">
        <v>3.34</v>
      </c>
      <c r="E130" s="78">
        <v>3.5249999999999999</v>
      </c>
      <c r="F130" s="78">
        <v>0.40699999999999997</v>
      </c>
      <c r="G130" s="78">
        <v>0.316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986</v>
      </c>
      <c r="C131" s="78">
        <v>5.2</v>
      </c>
      <c r="D131" s="78">
        <v>5.2</v>
      </c>
      <c r="E131" s="78">
        <v>3.5249999999999999</v>
      </c>
      <c r="F131" s="78">
        <v>0.40699999999999997</v>
      </c>
      <c r="G131" s="78">
        <v>0.316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986</v>
      </c>
      <c r="C132" s="78">
        <v>3.34</v>
      </c>
      <c r="D132" s="78">
        <v>3.34</v>
      </c>
      <c r="E132" s="78">
        <v>3.5249999999999999</v>
      </c>
      <c r="F132" s="78">
        <v>0.40699999999999997</v>
      </c>
      <c r="G132" s="78">
        <v>0.316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986</v>
      </c>
      <c r="C133" s="78">
        <v>5.2</v>
      </c>
      <c r="D133" s="78">
        <v>5.2</v>
      </c>
      <c r="E133" s="78">
        <v>3.5249999999999999</v>
      </c>
      <c r="F133" s="78">
        <v>0.40699999999999997</v>
      </c>
      <c r="G133" s="78">
        <v>0.316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986</v>
      </c>
      <c r="C134" s="78">
        <v>5.2</v>
      </c>
      <c r="D134" s="78">
        <v>5.2</v>
      </c>
      <c r="E134" s="78">
        <v>3.5249999999999999</v>
      </c>
      <c r="F134" s="78">
        <v>0.40699999999999997</v>
      </c>
      <c r="G134" s="78">
        <v>0.316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986</v>
      </c>
      <c r="C135" s="78">
        <v>5.2</v>
      </c>
      <c r="D135" s="78">
        <v>5.2</v>
      </c>
      <c r="E135" s="78">
        <v>3.5249999999999999</v>
      </c>
      <c r="F135" s="78">
        <v>0.40699999999999997</v>
      </c>
      <c r="G135" s="78">
        <v>0.316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986</v>
      </c>
      <c r="C136" s="78">
        <v>5.2</v>
      </c>
      <c r="D136" s="78">
        <v>5.2</v>
      </c>
      <c r="E136" s="78">
        <v>3.5249999999999999</v>
      </c>
      <c r="F136" s="78">
        <v>0.40699999999999997</v>
      </c>
      <c r="G136" s="78">
        <v>0.316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986</v>
      </c>
      <c r="C137" s="78">
        <v>3.34</v>
      </c>
      <c r="D137" s="78">
        <v>6.69</v>
      </c>
      <c r="E137" s="78">
        <v>3.5249999999999999</v>
      </c>
      <c r="F137" s="78">
        <v>0.40699999999999997</v>
      </c>
      <c r="G137" s="78">
        <v>0.316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986</v>
      </c>
      <c r="C138" s="78">
        <v>5.2</v>
      </c>
      <c r="D138" s="78">
        <v>10.4</v>
      </c>
      <c r="E138" s="78">
        <v>3.5249999999999999</v>
      </c>
      <c r="F138" s="78">
        <v>0.40699999999999997</v>
      </c>
      <c r="G138" s="78">
        <v>0.316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986</v>
      </c>
      <c r="C139" s="78">
        <v>5.2</v>
      </c>
      <c r="D139" s="78">
        <v>10.4</v>
      </c>
      <c r="E139" s="78">
        <v>3.5249999999999999</v>
      </c>
      <c r="F139" s="78">
        <v>0.40699999999999997</v>
      </c>
      <c r="G139" s="78">
        <v>0.316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986</v>
      </c>
      <c r="C140" s="78">
        <v>3.34</v>
      </c>
      <c r="D140" s="78">
        <v>6.69</v>
      </c>
      <c r="E140" s="78">
        <v>3.5249999999999999</v>
      </c>
      <c r="F140" s="78">
        <v>0.40699999999999997</v>
      </c>
      <c r="G140" s="78">
        <v>0.316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986</v>
      </c>
      <c r="C141" s="78">
        <v>3.34</v>
      </c>
      <c r="D141" s="78">
        <v>6.69</v>
      </c>
      <c r="E141" s="78">
        <v>3.5249999999999999</v>
      </c>
      <c r="F141" s="78">
        <v>0.40699999999999997</v>
      </c>
      <c r="G141" s="78">
        <v>0.316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986</v>
      </c>
      <c r="C142" s="78">
        <v>5.2</v>
      </c>
      <c r="D142" s="78">
        <v>10.4</v>
      </c>
      <c r="E142" s="78">
        <v>3.5249999999999999</v>
      </c>
      <c r="F142" s="78">
        <v>0.40699999999999997</v>
      </c>
      <c r="G142" s="78">
        <v>0.316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986</v>
      </c>
      <c r="C143" s="78">
        <v>5.2</v>
      </c>
      <c r="D143" s="78">
        <v>10.4</v>
      </c>
      <c r="E143" s="78">
        <v>3.5249999999999999</v>
      </c>
      <c r="F143" s="78">
        <v>0.40699999999999997</v>
      </c>
      <c r="G143" s="78">
        <v>0.316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986</v>
      </c>
      <c r="C144" s="78">
        <v>3.34</v>
      </c>
      <c r="D144" s="78">
        <v>6.69</v>
      </c>
      <c r="E144" s="78">
        <v>3.5249999999999999</v>
      </c>
      <c r="F144" s="78">
        <v>0.40699999999999997</v>
      </c>
      <c r="G144" s="78">
        <v>0.316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986</v>
      </c>
      <c r="C145" s="78">
        <v>5.2</v>
      </c>
      <c r="D145" s="78">
        <v>10.4</v>
      </c>
      <c r="E145" s="78">
        <v>3.5249999999999999</v>
      </c>
      <c r="F145" s="78">
        <v>0.40699999999999997</v>
      </c>
      <c r="G145" s="78">
        <v>0.316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986</v>
      </c>
      <c r="C146" s="78">
        <v>5.2</v>
      </c>
      <c r="D146" s="78">
        <v>10.4</v>
      </c>
      <c r="E146" s="78">
        <v>3.5249999999999999</v>
      </c>
      <c r="F146" s="78">
        <v>0.40699999999999997</v>
      </c>
      <c r="G146" s="78">
        <v>0.316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986</v>
      </c>
      <c r="C147" s="78">
        <v>5.2</v>
      </c>
      <c r="D147" s="78">
        <v>10.4</v>
      </c>
      <c r="E147" s="78">
        <v>3.5249999999999999</v>
      </c>
      <c r="F147" s="78">
        <v>0.40699999999999997</v>
      </c>
      <c r="G147" s="78">
        <v>0.316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986</v>
      </c>
      <c r="C148" s="78">
        <v>5.2</v>
      </c>
      <c r="D148" s="78">
        <v>10.4</v>
      </c>
      <c r="E148" s="78">
        <v>3.5249999999999999</v>
      </c>
      <c r="F148" s="78">
        <v>0.40699999999999997</v>
      </c>
      <c r="G148" s="78">
        <v>0.316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986</v>
      </c>
      <c r="C149" s="78">
        <v>3.34</v>
      </c>
      <c r="D149" s="78">
        <v>3.34</v>
      </c>
      <c r="E149" s="78">
        <v>3.5249999999999999</v>
      </c>
      <c r="F149" s="78">
        <v>0.40699999999999997</v>
      </c>
      <c r="G149" s="78">
        <v>0.316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986</v>
      </c>
      <c r="C150" s="78">
        <v>5.2</v>
      </c>
      <c r="D150" s="78">
        <v>5.2</v>
      </c>
      <c r="E150" s="78">
        <v>3.5249999999999999</v>
      </c>
      <c r="F150" s="78">
        <v>0.40699999999999997</v>
      </c>
      <c r="G150" s="78">
        <v>0.316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986</v>
      </c>
      <c r="C151" s="78">
        <v>5.2</v>
      </c>
      <c r="D151" s="78">
        <v>5.2</v>
      </c>
      <c r="E151" s="78">
        <v>3.5249999999999999</v>
      </c>
      <c r="F151" s="78">
        <v>0.40699999999999997</v>
      </c>
      <c r="G151" s="78">
        <v>0.316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986</v>
      </c>
      <c r="C152" s="78">
        <v>3.34</v>
      </c>
      <c r="D152" s="78">
        <v>3.34</v>
      </c>
      <c r="E152" s="78">
        <v>3.5249999999999999</v>
      </c>
      <c r="F152" s="78">
        <v>0.40699999999999997</v>
      </c>
      <c r="G152" s="78">
        <v>0.316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986</v>
      </c>
      <c r="C153" s="78">
        <v>3.34</v>
      </c>
      <c r="D153" s="78">
        <v>3.34</v>
      </c>
      <c r="E153" s="78">
        <v>3.5249999999999999</v>
      </c>
      <c r="F153" s="78">
        <v>0.40699999999999997</v>
      </c>
      <c r="G153" s="78">
        <v>0.316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986</v>
      </c>
      <c r="C154" s="78">
        <v>5.2</v>
      </c>
      <c r="D154" s="78">
        <v>5.2</v>
      </c>
      <c r="E154" s="78">
        <v>3.5249999999999999</v>
      </c>
      <c r="F154" s="78">
        <v>0.40699999999999997</v>
      </c>
      <c r="G154" s="78">
        <v>0.316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986</v>
      </c>
      <c r="C155" s="78">
        <v>5.2</v>
      </c>
      <c r="D155" s="78">
        <v>5.2</v>
      </c>
      <c r="E155" s="78">
        <v>3.5249999999999999</v>
      </c>
      <c r="F155" s="78">
        <v>0.40699999999999997</v>
      </c>
      <c r="G155" s="78">
        <v>0.316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986</v>
      </c>
      <c r="C156" s="78">
        <v>3.34</v>
      </c>
      <c r="D156" s="78">
        <v>3.34</v>
      </c>
      <c r="E156" s="78">
        <v>3.5249999999999999</v>
      </c>
      <c r="F156" s="78">
        <v>0.40699999999999997</v>
      </c>
      <c r="G156" s="78">
        <v>0.316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986</v>
      </c>
      <c r="C157" s="78">
        <v>5.2</v>
      </c>
      <c r="D157" s="78">
        <v>5.2</v>
      </c>
      <c r="E157" s="78">
        <v>3.5249999999999999</v>
      </c>
      <c r="F157" s="78">
        <v>0.40699999999999997</v>
      </c>
      <c r="G157" s="78">
        <v>0.316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986</v>
      </c>
      <c r="C158" s="78">
        <v>5.2</v>
      </c>
      <c r="D158" s="78">
        <v>5.2</v>
      </c>
      <c r="E158" s="78">
        <v>3.5249999999999999</v>
      </c>
      <c r="F158" s="78">
        <v>0.40699999999999997</v>
      </c>
      <c r="G158" s="78">
        <v>0.316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986</v>
      </c>
      <c r="C159" s="78">
        <v>5.2</v>
      </c>
      <c r="D159" s="78">
        <v>5.2</v>
      </c>
      <c r="E159" s="78">
        <v>3.5249999999999999</v>
      </c>
      <c r="F159" s="78">
        <v>0.40699999999999997</v>
      </c>
      <c r="G159" s="78">
        <v>0.316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986</v>
      </c>
      <c r="C160" s="78">
        <v>5.2</v>
      </c>
      <c r="D160" s="78">
        <v>5.2</v>
      </c>
      <c r="E160" s="78">
        <v>3.5249999999999999</v>
      </c>
      <c r="F160" s="78">
        <v>0.40699999999999997</v>
      </c>
      <c r="G160" s="78">
        <v>0.316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986</v>
      </c>
      <c r="C161" s="78">
        <v>1.1100000000000001</v>
      </c>
      <c r="D161" s="78">
        <v>1.1100000000000001</v>
      </c>
      <c r="E161" s="78">
        <v>3.5249999999999999</v>
      </c>
      <c r="F161" s="78">
        <v>0.40699999999999997</v>
      </c>
      <c r="G161" s="78">
        <v>0.316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986</v>
      </c>
      <c r="C162" s="78">
        <v>1.1100000000000001</v>
      </c>
      <c r="D162" s="78">
        <v>1.1100000000000001</v>
      </c>
      <c r="E162" s="78">
        <v>3.5249999999999999</v>
      </c>
      <c r="F162" s="78">
        <v>0.40699999999999997</v>
      </c>
      <c r="G162" s="78">
        <v>0.316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986</v>
      </c>
      <c r="C163" s="78">
        <v>1.1100000000000001</v>
      </c>
      <c r="D163" s="78">
        <v>1.1100000000000001</v>
      </c>
      <c r="E163" s="78">
        <v>3.5249999999999999</v>
      </c>
      <c r="F163" s="78">
        <v>0.40699999999999997</v>
      </c>
      <c r="G163" s="78">
        <v>0.316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986</v>
      </c>
      <c r="C164" s="78">
        <v>3.32</v>
      </c>
      <c r="D164" s="78">
        <v>3.32</v>
      </c>
      <c r="E164" s="78">
        <v>3.5249999999999999</v>
      </c>
      <c r="F164" s="78">
        <v>0.40699999999999997</v>
      </c>
      <c r="G164" s="78">
        <v>0.316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986</v>
      </c>
      <c r="C165" s="78">
        <v>1.1100000000000001</v>
      </c>
      <c r="D165" s="78">
        <v>2.23</v>
      </c>
      <c r="E165" s="78">
        <v>3.5249999999999999</v>
      </c>
      <c r="F165" s="78">
        <v>0.40699999999999997</v>
      </c>
      <c r="G165" s="78">
        <v>0.316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986</v>
      </c>
      <c r="C166" s="78">
        <v>1.1100000000000001</v>
      </c>
      <c r="D166" s="78">
        <v>2.23</v>
      </c>
      <c r="E166" s="78">
        <v>3.5249999999999999</v>
      </c>
      <c r="F166" s="78">
        <v>0.40699999999999997</v>
      </c>
      <c r="G166" s="78">
        <v>0.316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3.52</v>
      </c>
      <c r="F167" s="78">
        <v>0.40699999999999997</v>
      </c>
      <c r="G167" s="78">
        <v>0.316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3.52</v>
      </c>
      <c r="F168" s="78">
        <v>0.40699999999999997</v>
      </c>
      <c r="G168" s="78">
        <v>0.316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3.52</v>
      </c>
      <c r="F169" s="78">
        <v>0.40699999999999997</v>
      </c>
      <c r="G169" s="78">
        <v>0.316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7748.88</v>
      </c>
      <c r="D175" s="78">
        <v>5238.8900000000003</v>
      </c>
      <c r="E175" s="78">
        <v>2509.9899999999998</v>
      </c>
      <c r="F175" s="78">
        <v>0.68</v>
      </c>
      <c r="G175" s="78">
        <v>3.32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15779.97</v>
      </c>
      <c r="D176" s="78">
        <v>10668.57</v>
      </c>
      <c r="E176" s="78">
        <v>5111.3999999999996</v>
      </c>
      <c r="F176" s="78">
        <v>0.68</v>
      </c>
      <c r="G176" s="78">
        <v>3.32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15776.17</v>
      </c>
      <c r="D177" s="78">
        <v>10666.01</v>
      </c>
      <c r="E177" s="78">
        <v>5110.17</v>
      </c>
      <c r="F177" s="78">
        <v>0.68</v>
      </c>
      <c r="G177" s="78">
        <v>3.32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15784.83</v>
      </c>
      <c r="D178" s="78">
        <v>10671.86</v>
      </c>
      <c r="E178" s="78">
        <v>5112.97</v>
      </c>
      <c r="F178" s="78">
        <v>0.68</v>
      </c>
      <c r="G178" s="78">
        <v>3.32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9349.33</v>
      </c>
      <c r="D179" s="78">
        <v>6320.92</v>
      </c>
      <c r="E179" s="78">
        <v>3028.4</v>
      </c>
      <c r="F179" s="78">
        <v>0.68</v>
      </c>
      <c r="G179" s="78">
        <v>3.32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9349.43</v>
      </c>
      <c r="D180" s="78">
        <v>6321</v>
      </c>
      <c r="E180" s="78">
        <v>3028.44</v>
      </c>
      <c r="F180" s="78">
        <v>0.68</v>
      </c>
      <c r="G180" s="78">
        <v>3.32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9342.5</v>
      </c>
      <c r="D181" s="78">
        <v>6316.31</v>
      </c>
      <c r="E181" s="78">
        <v>3026.19</v>
      </c>
      <c r="F181" s="78">
        <v>0.68</v>
      </c>
      <c r="G181" s="78">
        <v>3.32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9342.61</v>
      </c>
      <c r="D182" s="78">
        <v>6316.38</v>
      </c>
      <c r="E182" s="78">
        <v>3026.23</v>
      </c>
      <c r="F182" s="78">
        <v>0.68</v>
      </c>
      <c r="G182" s="78">
        <v>3.32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17633.57</v>
      </c>
      <c r="D183" s="78">
        <v>11921.76</v>
      </c>
      <c r="E183" s="78">
        <v>5711.81</v>
      </c>
      <c r="F183" s="78">
        <v>0.68</v>
      </c>
      <c r="G183" s="78">
        <v>3.32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17648.04</v>
      </c>
      <c r="D184" s="78">
        <v>11931.55</v>
      </c>
      <c r="E184" s="78">
        <v>5716.5</v>
      </c>
      <c r="F184" s="78">
        <v>0.68</v>
      </c>
      <c r="G184" s="78">
        <v>3.32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17630.939999999999</v>
      </c>
      <c r="D185" s="78">
        <v>11919.98</v>
      </c>
      <c r="E185" s="78">
        <v>5710.96</v>
      </c>
      <c r="F185" s="78">
        <v>0.68</v>
      </c>
      <c r="G185" s="78">
        <v>3.32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7732.84</v>
      </c>
      <c r="D186" s="78">
        <v>5228.04</v>
      </c>
      <c r="E186" s="78">
        <v>2504.8000000000002</v>
      </c>
      <c r="F186" s="78">
        <v>0.68</v>
      </c>
      <c r="G186" s="78">
        <v>3.32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17645.419999999998</v>
      </c>
      <c r="D187" s="78">
        <v>11929.77</v>
      </c>
      <c r="E187" s="78">
        <v>5715.65</v>
      </c>
      <c r="F187" s="78">
        <v>0.68</v>
      </c>
      <c r="G187" s="78">
        <v>3.32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14438.91</v>
      </c>
      <c r="D188" s="78">
        <v>9761.9</v>
      </c>
      <c r="E188" s="78">
        <v>4677.01</v>
      </c>
      <c r="F188" s="78">
        <v>0.68</v>
      </c>
      <c r="G188" s="78">
        <v>3.32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14438.86</v>
      </c>
      <c r="D189" s="78">
        <v>9761.8700000000008</v>
      </c>
      <c r="E189" s="78">
        <v>4676.99</v>
      </c>
      <c r="F189" s="78">
        <v>0.68</v>
      </c>
      <c r="G189" s="78">
        <v>3.32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14425.07</v>
      </c>
      <c r="D190" s="78">
        <v>9752.5499999999993</v>
      </c>
      <c r="E190" s="78">
        <v>4672.5200000000004</v>
      </c>
      <c r="F190" s="78">
        <v>0.68</v>
      </c>
      <c r="G190" s="78">
        <v>3.32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14425.02</v>
      </c>
      <c r="D191" s="78">
        <v>9752.51</v>
      </c>
      <c r="E191" s="78">
        <v>4672.51</v>
      </c>
      <c r="F191" s="78">
        <v>0.68</v>
      </c>
      <c r="G191" s="78">
        <v>3.32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9284.83</v>
      </c>
      <c r="D192" s="78">
        <v>6399.93</v>
      </c>
      <c r="E192" s="78">
        <v>2884.9</v>
      </c>
      <c r="F192" s="78">
        <v>0.69</v>
      </c>
      <c r="G192" s="78">
        <v>3.35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7738.93</v>
      </c>
      <c r="D193" s="78">
        <v>5232.16</v>
      </c>
      <c r="E193" s="78">
        <v>2506.77</v>
      </c>
      <c r="F193" s="78">
        <v>0.68</v>
      </c>
      <c r="G193" s="78">
        <v>3.32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4661.28</v>
      </c>
      <c r="D194" s="78">
        <v>3151.42</v>
      </c>
      <c r="E194" s="78">
        <v>1509.87</v>
      </c>
      <c r="F194" s="78">
        <v>0.68</v>
      </c>
      <c r="G194" s="78">
        <v>3.32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4661.3999999999996</v>
      </c>
      <c r="D195" s="78">
        <v>3151.49</v>
      </c>
      <c r="E195" s="78">
        <v>1509.91</v>
      </c>
      <c r="F195" s="78">
        <v>0.68</v>
      </c>
      <c r="G195" s="78">
        <v>3.32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4679.63</v>
      </c>
      <c r="D196" s="78">
        <v>3163.82</v>
      </c>
      <c r="E196" s="78">
        <v>1515.81</v>
      </c>
      <c r="F196" s="78">
        <v>0.68</v>
      </c>
      <c r="G196" s="78">
        <v>3.32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4810.8</v>
      </c>
      <c r="D197" s="78">
        <v>3252.5</v>
      </c>
      <c r="E197" s="78">
        <v>1558.3</v>
      </c>
      <c r="F197" s="78">
        <v>0.68</v>
      </c>
      <c r="G197" s="78">
        <v>3.32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15771.32</v>
      </c>
      <c r="D198" s="78">
        <v>10662.72</v>
      </c>
      <c r="E198" s="78">
        <v>5108.59</v>
      </c>
      <c r="F198" s="78">
        <v>0.68</v>
      </c>
      <c r="G198" s="78">
        <v>3.32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5434.01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9076.98</v>
      </c>
      <c r="D204" s="78">
        <v>0.78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18408.240000000002</v>
      </c>
      <c r="D205" s="78">
        <v>0.78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18404.82</v>
      </c>
      <c r="D206" s="78">
        <v>0.78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18412.61</v>
      </c>
      <c r="D207" s="78">
        <v>0.78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12612.83</v>
      </c>
      <c r="D208" s="78">
        <v>0.78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12612.93</v>
      </c>
      <c r="D209" s="78">
        <v>0.78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12606.69</v>
      </c>
      <c r="D210" s="78">
        <v>0.78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12606.79</v>
      </c>
      <c r="D211" s="78">
        <v>0.78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17993.29</v>
      </c>
      <c r="D212" s="78">
        <v>0.78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18006.349999999999</v>
      </c>
      <c r="D213" s="78">
        <v>0.78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17990.919999999998</v>
      </c>
      <c r="D214" s="78">
        <v>0.78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9062.5300000000007</v>
      </c>
      <c r="D215" s="78">
        <v>0.78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18003.98</v>
      </c>
      <c r="D216" s="78">
        <v>0.78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15111.04</v>
      </c>
      <c r="D217" s="78">
        <v>0.78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15110.99</v>
      </c>
      <c r="D218" s="78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15098.56</v>
      </c>
      <c r="D219" s="78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15098.51</v>
      </c>
      <c r="D220" s="78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9852.57</v>
      </c>
      <c r="D221" s="78">
        <v>0.78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9068.01</v>
      </c>
      <c r="D222" s="78">
        <v>0.78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6294.34</v>
      </c>
      <c r="D223" s="78">
        <v>0.78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6294.45</v>
      </c>
      <c r="D224" s="78">
        <v>0.78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6310.87</v>
      </c>
      <c r="D225" s="78">
        <v>0.78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6429.22</v>
      </c>
      <c r="D226" s="78">
        <v>0.78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18400.439999999999</v>
      </c>
      <c r="D227" s="78">
        <v>0.78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0.19</v>
      </c>
      <c r="F230" s="78">
        <v>17.21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0.31</v>
      </c>
      <c r="F233" s="78">
        <v>361.95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0.64</v>
      </c>
      <c r="F234" s="78">
        <v>737.07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0.64</v>
      </c>
      <c r="F235" s="78">
        <v>736.9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0.64</v>
      </c>
      <c r="F236" s="78">
        <v>737.3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0.38</v>
      </c>
      <c r="F237" s="78">
        <v>436.7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0.38</v>
      </c>
      <c r="F238" s="78">
        <v>436.71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0.38</v>
      </c>
      <c r="F239" s="78">
        <v>436.38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0.38</v>
      </c>
      <c r="F240" s="78">
        <v>436.39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0.71</v>
      </c>
      <c r="F241" s="78">
        <v>823.65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0.71</v>
      </c>
      <c r="F242" s="78">
        <v>824.33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0.71</v>
      </c>
      <c r="F243" s="78">
        <v>823.53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0.31</v>
      </c>
      <c r="F244" s="78">
        <v>361.2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0.71</v>
      </c>
      <c r="F245" s="78">
        <v>824.21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0.57999999999999996</v>
      </c>
      <c r="F246" s="78">
        <v>674.43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0.57999999999999996</v>
      </c>
      <c r="F247" s="78">
        <v>674.43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0.57999999999999996</v>
      </c>
      <c r="F248" s="78">
        <v>673.79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0.57999999999999996</v>
      </c>
      <c r="F249" s="78">
        <v>673.78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0.39</v>
      </c>
      <c r="F250" s="78">
        <v>457.06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0.31</v>
      </c>
      <c r="F251" s="78">
        <v>361.48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0.19</v>
      </c>
      <c r="F252" s="78">
        <v>217.73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0.19</v>
      </c>
      <c r="F253" s="78">
        <v>217.73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0.19</v>
      </c>
      <c r="F254" s="78">
        <v>218.58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0.19</v>
      </c>
      <c r="F255" s="78">
        <v>224.71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0.64</v>
      </c>
      <c r="F256" s="78">
        <v>736.67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49509.951999999997</v>
      </c>
      <c r="C265" s="78">
        <v>69.16</v>
      </c>
      <c r="D265" s="78">
        <v>145.3956</v>
      </c>
      <c r="E265" s="78">
        <v>0</v>
      </c>
      <c r="F265" s="78">
        <v>5.0000000000000001E-4</v>
      </c>
      <c r="G265" s="78">
        <v>33444.487099999998</v>
      </c>
      <c r="H265" s="78">
        <v>19451.124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40737.046300000002</v>
      </c>
      <c r="C266" s="78">
        <v>57.903799999999997</v>
      </c>
      <c r="D266" s="78">
        <v>125.6187</v>
      </c>
      <c r="E266" s="78">
        <v>0</v>
      </c>
      <c r="F266" s="78">
        <v>4.0000000000000002E-4</v>
      </c>
      <c r="G266" s="78">
        <v>28897.735199999999</v>
      </c>
      <c r="H266" s="78">
        <v>16099.9642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39026.591099999998</v>
      </c>
      <c r="C267" s="78">
        <v>57.234900000000003</v>
      </c>
      <c r="D267" s="78">
        <v>130.9091</v>
      </c>
      <c r="E267" s="78">
        <v>0</v>
      </c>
      <c r="F267" s="78">
        <v>4.0000000000000002E-4</v>
      </c>
      <c r="G267" s="78">
        <v>30118.8161</v>
      </c>
      <c r="H267" s="78">
        <v>15592.463400000001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29205.157299999999</v>
      </c>
      <c r="C268" s="78">
        <v>45.918399999999998</v>
      </c>
      <c r="D268" s="78">
        <v>116.4713</v>
      </c>
      <c r="E268" s="78">
        <v>0</v>
      </c>
      <c r="F268" s="78">
        <v>4.0000000000000002E-4</v>
      </c>
      <c r="G268" s="78">
        <v>26803.604200000002</v>
      </c>
      <c r="H268" s="78">
        <v>11963.631100000001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27024.721600000001</v>
      </c>
      <c r="C269" s="78">
        <v>46.077500000000001</v>
      </c>
      <c r="D269" s="78">
        <v>129.28110000000001</v>
      </c>
      <c r="E269" s="78">
        <v>0</v>
      </c>
      <c r="F269" s="78">
        <v>4.0000000000000002E-4</v>
      </c>
      <c r="G269" s="78">
        <v>29757.906999999999</v>
      </c>
      <c r="H269" s="78">
        <v>11413.427299999999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32188.635200000001</v>
      </c>
      <c r="C270" s="78">
        <v>57.111199999999997</v>
      </c>
      <c r="D270" s="78">
        <v>167.3475</v>
      </c>
      <c r="E270" s="78">
        <v>0</v>
      </c>
      <c r="F270" s="78">
        <v>5.0000000000000001E-4</v>
      </c>
      <c r="G270" s="78">
        <v>38523.337699999996</v>
      </c>
      <c r="H270" s="78">
        <v>13807.449199999999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39036.490599999997</v>
      </c>
      <c r="C271" s="78">
        <v>69.792100000000005</v>
      </c>
      <c r="D271" s="78">
        <v>206.1319</v>
      </c>
      <c r="E271" s="78">
        <v>0</v>
      </c>
      <c r="F271" s="78">
        <v>5.9999999999999995E-4</v>
      </c>
      <c r="G271" s="78">
        <v>47452.236199999999</v>
      </c>
      <c r="H271" s="78">
        <v>16795.627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34671.159699999997</v>
      </c>
      <c r="C272" s="78">
        <v>61.836199999999998</v>
      </c>
      <c r="D272" s="78">
        <v>182.17449999999999</v>
      </c>
      <c r="E272" s="78">
        <v>0</v>
      </c>
      <c r="F272" s="78">
        <v>5.9999999999999995E-4</v>
      </c>
      <c r="G272" s="78">
        <v>41936.950400000002</v>
      </c>
      <c r="H272" s="78">
        <v>14902.9681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27073.669000000002</v>
      </c>
      <c r="C273" s="78">
        <v>47.510599999999997</v>
      </c>
      <c r="D273" s="78">
        <v>137.60599999999999</v>
      </c>
      <c r="E273" s="78">
        <v>0</v>
      </c>
      <c r="F273" s="78">
        <v>4.0000000000000002E-4</v>
      </c>
      <c r="G273" s="78">
        <v>31676.146700000001</v>
      </c>
      <c r="H273" s="78">
        <v>11563.140299999999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27671.779399999999</v>
      </c>
      <c r="C274" s="78">
        <v>45.228099999999998</v>
      </c>
      <c r="D274" s="78">
        <v>120.6707</v>
      </c>
      <c r="E274" s="78">
        <v>0</v>
      </c>
      <c r="F274" s="78">
        <v>4.0000000000000002E-4</v>
      </c>
      <c r="G274" s="78">
        <v>27773.076799999999</v>
      </c>
      <c r="H274" s="78">
        <v>11500.0047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34932.6613</v>
      </c>
      <c r="C275" s="78">
        <v>52.382199999999997</v>
      </c>
      <c r="D275" s="78">
        <v>124.07810000000001</v>
      </c>
      <c r="E275" s="78">
        <v>0</v>
      </c>
      <c r="F275" s="78">
        <v>4.0000000000000002E-4</v>
      </c>
      <c r="G275" s="78">
        <v>28549.616099999999</v>
      </c>
      <c r="H275" s="78">
        <v>14066.870500000001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46486.244100000004</v>
      </c>
      <c r="C276" s="78">
        <v>65.709900000000005</v>
      </c>
      <c r="D276" s="78">
        <v>141.15430000000001</v>
      </c>
      <c r="E276" s="78">
        <v>0</v>
      </c>
      <c r="F276" s="78">
        <v>5.0000000000000001E-4</v>
      </c>
      <c r="G276" s="78">
        <v>32470.748299999999</v>
      </c>
      <c r="H276" s="78">
        <v>18337.1685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427564.10739999998</v>
      </c>
      <c r="C278" s="78">
        <v>675.86490000000003</v>
      </c>
      <c r="D278" s="78">
        <v>1726.8388</v>
      </c>
      <c r="E278" s="78">
        <v>0</v>
      </c>
      <c r="F278" s="78">
        <v>5.4000000000000003E-3</v>
      </c>
      <c r="G278" s="78">
        <v>397404.66190000001</v>
      </c>
      <c r="H278" s="78">
        <v>175493.8383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27024.721600000001</v>
      </c>
      <c r="C279" s="78">
        <v>45.228099999999998</v>
      </c>
      <c r="D279" s="78">
        <v>116.4713</v>
      </c>
      <c r="E279" s="78">
        <v>0</v>
      </c>
      <c r="F279" s="78">
        <v>4.0000000000000002E-4</v>
      </c>
      <c r="G279" s="78">
        <v>26803.604200000002</v>
      </c>
      <c r="H279" s="78">
        <v>11413.427299999999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49509.951999999997</v>
      </c>
      <c r="C280" s="78">
        <v>69.792100000000005</v>
      </c>
      <c r="D280" s="78">
        <v>206.1319</v>
      </c>
      <c r="E280" s="78">
        <v>0</v>
      </c>
      <c r="F280" s="78">
        <v>5.9999999999999995E-4</v>
      </c>
      <c r="G280" s="78">
        <v>47452.236199999999</v>
      </c>
      <c r="H280" s="78">
        <v>19451.124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77605400000</v>
      </c>
      <c r="C283" s="78">
        <v>48877.283000000003</v>
      </c>
      <c r="D283" s="78" t="s">
        <v>840</v>
      </c>
      <c r="E283" s="78">
        <v>12223.409</v>
      </c>
      <c r="F283" s="78">
        <v>23121.262999999999</v>
      </c>
      <c r="G283" s="78">
        <v>8784.8060000000005</v>
      </c>
      <c r="H283" s="78">
        <v>3455.806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67055000000</v>
      </c>
      <c r="C284" s="78">
        <v>44700.290999999997</v>
      </c>
      <c r="D284" s="78" t="s">
        <v>957</v>
      </c>
      <c r="E284" s="78">
        <v>12223.409</v>
      </c>
      <c r="F284" s="78">
        <v>23121.262999999999</v>
      </c>
      <c r="G284" s="78">
        <v>6331.4269999999997</v>
      </c>
      <c r="H284" s="78">
        <v>1732.192</v>
      </c>
      <c r="I284" s="78">
        <v>0</v>
      </c>
      <c r="J284" s="78">
        <v>1292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69888400000</v>
      </c>
      <c r="C285" s="78">
        <v>42315.303999999996</v>
      </c>
      <c r="D285" s="78" t="s">
        <v>841</v>
      </c>
      <c r="E285" s="78">
        <v>12223.409</v>
      </c>
      <c r="F285" s="78">
        <v>23121.262999999999</v>
      </c>
      <c r="G285" s="78">
        <v>4904.8639999999996</v>
      </c>
      <c r="H285" s="78">
        <v>773.76900000000001</v>
      </c>
      <c r="I285" s="78">
        <v>0</v>
      </c>
      <c r="J285" s="78">
        <v>1292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62195700000</v>
      </c>
      <c r="C286" s="78">
        <v>39277.792000000001</v>
      </c>
      <c r="D286" s="78" t="s">
        <v>958</v>
      </c>
      <c r="E286" s="78">
        <v>13889.893</v>
      </c>
      <c r="F286" s="78">
        <v>20485.5</v>
      </c>
      <c r="G286" s="78">
        <v>3610.3989999999999</v>
      </c>
      <c r="H286" s="78">
        <v>0</v>
      </c>
      <c r="I286" s="78">
        <v>0</v>
      </c>
      <c r="J286" s="78">
        <v>1292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69051000000</v>
      </c>
      <c r="C287" s="78">
        <v>68770.868000000002</v>
      </c>
      <c r="D287" s="78" t="s">
        <v>842</v>
      </c>
      <c r="E287" s="78">
        <v>12223.409</v>
      </c>
      <c r="F287" s="78">
        <v>23121.262999999999</v>
      </c>
      <c r="G287" s="78">
        <v>4845.4340000000002</v>
      </c>
      <c r="H287" s="78">
        <v>0</v>
      </c>
      <c r="I287" s="78">
        <v>28580.763999999999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89390500000</v>
      </c>
      <c r="C288" s="78">
        <v>81258.281000000003</v>
      </c>
      <c r="D288" s="78" t="s">
        <v>959</v>
      </c>
      <c r="E288" s="78">
        <v>9478.4159999999993</v>
      </c>
      <c r="F288" s="78">
        <v>18532.131000000001</v>
      </c>
      <c r="G288" s="78">
        <v>7540.8670000000002</v>
      </c>
      <c r="H288" s="78">
        <v>0</v>
      </c>
      <c r="I288" s="78">
        <v>45706.866999999998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110109000000</v>
      </c>
      <c r="C289" s="78">
        <v>95258.148000000001</v>
      </c>
      <c r="D289" s="78" t="s">
        <v>806</v>
      </c>
      <c r="E289" s="78">
        <v>12223.409</v>
      </c>
      <c r="F289" s="78">
        <v>23121.262999999999</v>
      </c>
      <c r="G289" s="78">
        <v>8178.4780000000001</v>
      </c>
      <c r="H289" s="78">
        <v>0</v>
      </c>
      <c r="I289" s="78">
        <v>51734.998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97311500000</v>
      </c>
      <c r="C290" s="78">
        <v>94176.092000000004</v>
      </c>
      <c r="D290" s="78" t="s">
        <v>829</v>
      </c>
      <c r="E290" s="78">
        <v>12223.409</v>
      </c>
      <c r="F290" s="78">
        <v>23121.262999999999</v>
      </c>
      <c r="G290" s="78">
        <v>8213.0130000000008</v>
      </c>
      <c r="H290" s="78">
        <v>0</v>
      </c>
      <c r="I290" s="78">
        <v>50618.408000000003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73502100000</v>
      </c>
      <c r="C291" s="78">
        <v>69043.933000000005</v>
      </c>
      <c r="D291" s="78" t="s">
        <v>960</v>
      </c>
      <c r="E291" s="78">
        <v>9962.509</v>
      </c>
      <c r="F291" s="78">
        <v>23314.792000000001</v>
      </c>
      <c r="G291" s="78">
        <v>5131.9650000000001</v>
      </c>
      <c r="H291" s="78">
        <v>0</v>
      </c>
      <c r="I291" s="78">
        <v>30634.667000000001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64445300000</v>
      </c>
      <c r="C292" s="78">
        <v>47332.593999999997</v>
      </c>
      <c r="D292" s="78" t="s">
        <v>961</v>
      </c>
      <c r="E292" s="78">
        <v>12223.409</v>
      </c>
      <c r="F292" s="78">
        <v>23121.262999999999</v>
      </c>
      <c r="G292" s="78">
        <v>1641.5260000000001</v>
      </c>
      <c r="H292" s="78">
        <v>0</v>
      </c>
      <c r="I292" s="78">
        <v>9054.3970000000008</v>
      </c>
      <c r="J292" s="78">
        <v>1292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66247200000</v>
      </c>
      <c r="C293" s="78">
        <v>42667.682999999997</v>
      </c>
      <c r="D293" s="78" t="s">
        <v>962</v>
      </c>
      <c r="E293" s="78">
        <v>12223.409</v>
      </c>
      <c r="F293" s="78">
        <v>23121.262999999999</v>
      </c>
      <c r="G293" s="78">
        <v>922.74300000000005</v>
      </c>
      <c r="H293" s="78">
        <v>0</v>
      </c>
      <c r="I293" s="78">
        <v>5108.268</v>
      </c>
      <c r="J293" s="78">
        <v>1292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75345900000</v>
      </c>
      <c r="C294" s="78">
        <v>49935.714</v>
      </c>
      <c r="D294" s="78" t="s">
        <v>844</v>
      </c>
      <c r="E294" s="78">
        <v>12223.409</v>
      </c>
      <c r="F294" s="78">
        <v>23121.262999999999</v>
      </c>
      <c r="G294" s="78">
        <v>9377.6419999999998</v>
      </c>
      <c r="H294" s="78">
        <v>3921.4009999999998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922148000000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62195700000</v>
      </c>
      <c r="C297" s="78">
        <v>39277.792000000001</v>
      </c>
      <c r="D297" s="78"/>
      <c r="E297" s="78">
        <v>9478.4159999999993</v>
      </c>
      <c r="F297" s="78">
        <v>18532.131000000001</v>
      </c>
      <c r="G297" s="78">
        <v>922.74300000000005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110109000000</v>
      </c>
      <c r="C298" s="78">
        <v>95258.148000000001</v>
      </c>
      <c r="D298" s="78"/>
      <c r="E298" s="78">
        <v>13889.893</v>
      </c>
      <c r="F298" s="78">
        <v>23314.792000000001</v>
      </c>
      <c r="G298" s="78">
        <v>9377.6419999999998</v>
      </c>
      <c r="H298" s="78">
        <v>3921.4009999999998</v>
      </c>
      <c r="I298" s="78">
        <v>51734.998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13564.85</v>
      </c>
      <c r="C301" s="78">
        <v>18206.91</v>
      </c>
      <c r="D301" s="78">
        <v>0</v>
      </c>
      <c r="E301" s="78">
        <v>31771.759999999998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4.33</v>
      </c>
      <c r="C302" s="78">
        <v>5.81</v>
      </c>
      <c r="D302" s="78">
        <v>0</v>
      </c>
      <c r="E302" s="78">
        <v>10.14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4.33</v>
      </c>
      <c r="C303" s="78">
        <v>5.81</v>
      </c>
      <c r="D303" s="78">
        <v>0</v>
      </c>
      <c r="E303" s="78">
        <v>10.14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2608.63</v>
      </c>
      <c r="C2" s="78">
        <v>832.21</v>
      </c>
      <c r="D2" s="78">
        <v>832.21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2608.63</v>
      </c>
      <c r="C3" s="78">
        <v>832.21</v>
      </c>
      <c r="D3" s="78">
        <v>832.21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4796.4799999999996</v>
      </c>
      <c r="C4" s="78">
        <v>1530.18</v>
      </c>
      <c r="D4" s="78">
        <v>1530.18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4796.4799999999996</v>
      </c>
      <c r="C5" s="78">
        <v>1530.18</v>
      </c>
      <c r="D5" s="78">
        <v>1530.18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4.43</v>
      </c>
      <c r="C13" s="78">
        <v>1365.29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87.96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20.28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85.07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368.29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875.05</v>
      </c>
      <c r="C28" s="78">
        <v>1733.58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0.91400000000000003</v>
      </c>
      <c r="E63" s="78">
        <v>1.0589999999999999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0.91400000000000003</v>
      </c>
      <c r="E64" s="78">
        <v>1.0589999999999999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0.91400000000000003</v>
      </c>
      <c r="E66" s="78">
        <v>1.0589999999999999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0.91400000000000003</v>
      </c>
      <c r="E67" s="78">
        <v>1.0589999999999999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0.91400000000000003</v>
      </c>
      <c r="E69" s="78">
        <v>1.0589999999999999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0.91400000000000003</v>
      </c>
      <c r="E70" s="78">
        <v>1.0589999999999999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0.91400000000000003</v>
      </c>
      <c r="E72" s="78">
        <v>1.0589999999999999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0.91400000000000003</v>
      </c>
      <c r="E73" s="78">
        <v>1.0589999999999999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0.91400000000000003</v>
      </c>
      <c r="E75" s="78">
        <v>1.0589999999999999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0.91400000000000003</v>
      </c>
      <c r="E77" s="78">
        <v>1.0589999999999999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0.91400000000000003</v>
      </c>
      <c r="E79" s="78">
        <v>1.0589999999999999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0.91400000000000003</v>
      </c>
      <c r="E81" s="78">
        <v>1.0589999999999999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0.91400000000000003</v>
      </c>
      <c r="E83" s="78">
        <v>1.0589999999999999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0.91400000000000003</v>
      </c>
      <c r="E84" s="78">
        <v>1.0589999999999999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0.91400000000000003</v>
      </c>
      <c r="E85" s="78">
        <v>1.0589999999999999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0.91400000000000003</v>
      </c>
      <c r="E86" s="78">
        <v>1.0589999999999999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0.91400000000000003</v>
      </c>
      <c r="E87" s="78">
        <v>1.0589999999999999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0.91400000000000003</v>
      </c>
      <c r="E88" s="78">
        <v>1.0589999999999999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0.91400000000000003</v>
      </c>
      <c r="E89" s="78">
        <v>1.0589999999999999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0.91400000000000003</v>
      </c>
      <c r="E90" s="78">
        <v>1.0589999999999999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0.91400000000000003</v>
      </c>
      <c r="E91" s="78">
        <v>1.0589999999999999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0.91400000000000003</v>
      </c>
      <c r="E92" s="78">
        <v>1.0589999999999999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0.91400000000000003</v>
      </c>
      <c r="E93" s="78">
        <v>1.0589999999999999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0.91400000000000003</v>
      </c>
      <c r="E94" s="78">
        <v>1.0589999999999999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0.91400000000000003</v>
      </c>
      <c r="E95" s="78">
        <v>1.0589999999999999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0.91400000000000003</v>
      </c>
      <c r="E96" s="78">
        <v>1.0589999999999999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0.42199999999999999</v>
      </c>
      <c r="E97" s="78">
        <v>0.45900000000000002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0.91400000000000003</v>
      </c>
      <c r="E98" s="78">
        <v>1.0589999999999999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0.91400000000000003</v>
      </c>
      <c r="E99" s="78">
        <v>1.0589999999999999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0.42199999999999999</v>
      </c>
      <c r="E100" s="78">
        <v>0.45900000000000002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0.91400000000000003</v>
      </c>
      <c r="E101" s="78">
        <v>1.0589999999999999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0.91400000000000003</v>
      </c>
      <c r="E102" s="78">
        <v>1.0589999999999999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0.42199999999999999</v>
      </c>
      <c r="E103" s="78">
        <v>0.45900000000000002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0.91400000000000003</v>
      </c>
      <c r="E104" s="78">
        <v>1.0589999999999999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0.91400000000000003</v>
      </c>
      <c r="E105" s="78">
        <v>1.0589999999999999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0.42199999999999999</v>
      </c>
      <c r="E106" s="78">
        <v>0.45900000000000002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0.91400000000000003</v>
      </c>
      <c r="E107" s="78">
        <v>1.0589999999999999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0.42199999999999999</v>
      </c>
      <c r="E108" s="78">
        <v>0.45900000000000002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0.91400000000000003</v>
      </c>
      <c r="E109" s="78">
        <v>1.0589999999999999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0.42199999999999999</v>
      </c>
      <c r="E110" s="78">
        <v>0.45900000000000002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0.91400000000000003</v>
      </c>
      <c r="E111" s="78">
        <v>1.0589999999999999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0.42199999999999999</v>
      </c>
      <c r="E112" s="78">
        <v>0.45900000000000002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0.91400000000000003</v>
      </c>
      <c r="E113" s="78">
        <v>1.0589999999999999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0.42199999999999999</v>
      </c>
      <c r="E114" s="78">
        <v>0.45900000000000002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0.91400000000000003</v>
      </c>
      <c r="E115" s="78">
        <v>1.0589999999999999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0.91400000000000003</v>
      </c>
      <c r="E116" s="78">
        <v>1.0589999999999999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0.42199999999999999</v>
      </c>
      <c r="E117" s="78">
        <v>0.45900000000000002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0.91400000000000003</v>
      </c>
      <c r="E118" s="78">
        <v>1.0589999999999999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0.91400000000000003</v>
      </c>
      <c r="E119" s="78">
        <v>1.0589999999999999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0.91400000000000003</v>
      </c>
      <c r="E121" s="78">
        <v>1.0589999999999999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0.91400000000000003</v>
      </c>
      <c r="E122" s="78">
        <v>1.0589999999999999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986</v>
      </c>
      <c r="C125" s="78">
        <v>5.2</v>
      </c>
      <c r="D125" s="78">
        <v>5.2</v>
      </c>
      <c r="E125" s="78">
        <v>3.5249999999999999</v>
      </c>
      <c r="F125" s="78">
        <v>0.40699999999999997</v>
      </c>
      <c r="G125" s="78">
        <v>0.316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986</v>
      </c>
      <c r="C126" s="78">
        <v>3.34</v>
      </c>
      <c r="D126" s="78">
        <v>3.34</v>
      </c>
      <c r="E126" s="78">
        <v>3.5249999999999999</v>
      </c>
      <c r="F126" s="78">
        <v>0.40699999999999997</v>
      </c>
      <c r="G126" s="78">
        <v>0.316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986</v>
      </c>
      <c r="C127" s="78">
        <v>5.2</v>
      </c>
      <c r="D127" s="78">
        <v>5.2</v>
      </c>
      <c r="E127" s="78">
        <v>3.5249999999999999</v>
      </c>
      <c r="F127" s="78">
        <v>0.40699999999999997</v>
      </c>
      <c r="G127" s="78">
        <v>0.316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986</v>
      </c>
      <c r="C128" s="78">
        <v>3.34</v>
      </c>
      <c r="D128" s="78">
        <v>3.34</v>
      </c>
      <c r="E128" s="78">
        <v>3.5249999999999999</v>
      </c>
      <c r="F128" s="78">
        <v>0.40699999999999997</v>
      </c>
      <c r="G128" s="78">
        <v>0.316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986</v>
      </c>
      <c r="C129" s="78">
        <v>5.2</v>
      </c>
      <c r="D129" s="78">
        <v>5.2</v>
      </c>
      <c r="E129" s="78">
        <v>3.5249999999999999</v>
      </c>
      <c r="F129" s="78">
        <v>0.40699999999999997</v>
      </c>
      <c r="G129" s="78">
        <v>0.316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986</v>
      </c>
      <c r="C130" s="78">
        <v>3.34</v>
      </c>
      <c r="D130" s="78">
        <v>3.34</v>
      </c>
      <c r="E130" s="78">
        <v>3.5249999999999999</v>
      </c>
      <c r="F130" s="78">
        <v>0.40699999999999997</v>
      </c>
      <c r="G130" s="78">
        <v>0.316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986</v>
      </c>
      <c r="C131" s="78">
        <v>5.2</v>
      </c>
      <c r="D131" s="78">
        <v>5.2</v>
      </c>
      <c r="E131" s="78">
        <v>3.5249999999999999</v>
      </c>
      <c r="F131" s="78">
        <v>0.40699999999999997</v>
      </c>
      <c r="G131" s="78">
        <v>0.316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986</v>
      </c>
      <c r="C132" s="78">
        <v>3.34</v>
      </c>
      <c r="D132" s="78">
        <v>3.34</v>
      </c>
      <c r="E132" s="78">
        <v>3.5249999999999999</v>
      </c>
      <c r="F132" s="78">
        <v>0.40699999999999997</v>
      </c>
      <c r="G132" s="78">
        <v>0.316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986</v>
      </c>
      <c r="C133" s="78">
        <v>5.2</v>
      </c>
      <c r="D133" s="78">
        <v>5.2</v>
      </c>
      <c r="E133" s="78">
        <v>3.5249999999999999</v>
      </c>
      <c r="F133" s="78">
        <v>0.40699999999999997</v>
      </c>
      <c r="G133" s="78">
        <v>0.316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986</v>
      </c>
      <c r="C134" s="78">
        <v>5.2</v>
      </c>
      <c r="D134" s="78">
        <v>5.2</v>
      </c>
      <c r="E134" s="78">
        <v>3.5249999999999999</v>
      </c>
      <c r="F134" s="78">
        <v>0.40699999999999997</v>
      </c>
      <c r="G134" s="78">
        <v>0.316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986</v>
      </c>
      <c r="C135" s="78">
        <v>5.2</v>
      </c>
      <c r="D135" s="78">
        <v>5.2</v>
      </c>
      <c r="E135" s="78">
        <v>3.5249999999999999</v>
      </c>
      <c r="F135" s="78">
        <v>0.40699999999999997</v>
      </c>
      <c r="G135" s="78">
        <v>0.316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986</v>
      </c>
      <c r="C136" s="78">
        <v>5.2</v>
      </c>
      <c r="D136" s="78">
        <v>5.2</v>
      </c>
      <c r="E136" s="78">
        <v>3.5249999999999999</v>
      </c>
      <c r="F136" s="78">
        <v>0.40699999999999997</v>
      </c>
      <c r="G136" s="78">
        <v>0.316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986</v>
      </c>
      <c r="C137" s="78">
        <v>3.34</v>
      </c>
      <c r="D137" s="78">
        <v>6.69</v>
      </c>
      <c r="E137" s="78">
        <v>3.5249999999999999</v>
      </c>
      <c r="F137" s="78">
        <v>0.40699999999999997</v>
      </c>
      <c r="G137" s="78">
        <v>0.316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986</v>
      </c>
      <c r="C138" s="78">
        <v>5.2</v>
      </c>
      <c r="D138" s="78">
        <v>10.4</v>
      </c>
      <c r="E138" s="78">
        <v>3.5249999999999999</v>
      </c>
      <c r="F138" s="78">
        <v>0.40699999999999997</v>
      </c>
      <c r="G138" s="78">
        <v>0.316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986</v>
      </c>
      <c r="C139" s="78">
        <v>5.2</v>
      </c>
      <c r="D139" s="78">
        <v>10.4</v>
      </c>
      <c r="E139" s="78">
        <v>3.5249999999999999</v>
      </c>
      <c r="F139" s="78">
        <v>0.40699999999999997</v>
      </c>
      <c r="G139" s="78">
        <v>0.316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986</v>
      </c>
      <c r="C140" s="78">
        <v>3.34</v>
      </c>
      <c r="D140" s="78">
        <v>6.69</v>
      </c>
      <c r="E140" s="78">
        <v>3.5249999999999999</v>
      </c>
      <c r="F140" s="78">
        <v>0.40699999999999997</v>
      </c>
      <c r="G140" s="78">
        <v>0.316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986</v>
      </c>
      <c r="C141" s="78">
        <v>3.34</v>
      </c>
      <c r="D141" s="78">
        <v>6.69</v>
      </c>
      <c r="E141" s="78">
        <v>3.5249999999999999</v>
      </c>
      <c r="F141" s="78">
        <v>0.40699999999999997</v>
      </c>
      <c r="G141" s="78">
        <v>0.316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986</v>
      </c>
      <c r="C142" s="78">
        <v>5.2</v>
      </c>
      <c r="D142" s="78">
        <v>10.4</v>
      </c>
      <c r="E142" s="78">
        <v>3.5249999999999999</v>
      </c>
      <c r="F142" s="78">
        <v>0.40699999999999997</v>
      </c>
      <c r="G142" s="78">
        <v>0.316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986</v>
      </c>
      <c r="C143" s="78">
        <v>5.2</v>
      </c>
      <c r="D143" s="78">
        <v>10.4</v>
      </c>
      <c r="E143" s="78">
        <v>3.5249999999999999</v>
      </c>
      <c r="F143" s="78">
        <v>0.40699999999999997</v>
      </c>
      <c r="G143" s="78">
        <v>0.316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986</v>
      </c>
      <c r="C144" s="78">
        <v>3.34</v>
      </c>
      <c r="D144" s="78">
        <v>6.69</v>
      </c>
      <c r="E144" s="78">
        <v>3.5249999999999999</v>
      </c>
      <c r="F144" s="78">
        <v>0.40699999999999997</v>
      </c>
      <c r="G144" s="78">
        <v>0.316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986</v>
      </c>
      <c r="C145" s="78">
        <v>5.2</v>
      </c>
      <c r="D145" s="78">
        <v>10.4</v>
      </c>
      <c r="E145" s="78">
        <v>3.5249999999999999</v>
      </c>
      <c r="F145" s="78">
        <v>0.40699999999999997</v>
      </c>
      <c r="G145" s="78">
        <v>0.316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986</v>
      </c>
      <c r="C146" s="78">
        <v>5.2</v>
      </c>
      <c r="D146" s="78">
        <v>10.4</v>
      </c>
      <c r="E146" s="78">
        <v>3.5249999999999999</v>
      </c>
      <c r="F146" s="78">
        <v>0.40699999999999997</v>
      </c>
      <c r="G146" s="78">
        <v>0.316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986</v>
      </c>
      <c r="C147" s="78">
        <v>5.2</v>
      </c>
      <c r="D147" s="78">
        <v>10.4</v>
      </c>
      <c r="E147" s="78">
        <v>3.5249999999999999</v>
      </c>
      <c r="F147" s="78">
        <v>0.40699999999999997</v>
      </c>
      <c r="G147" s="78">
        <v>0.316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986</v>
      </c>
      <c r="C148" s="78">
        <v>5.2</v>
      </c>
      <c r="D148" s="78">
        <v>10.4</v>
      </c>
      <c r="E148" s="78">
        <v>3.5249999999999999</v>
      </c>
      <c r="F148" s="78">
        <v>0.40699999999999997</v>
      </c>
      <c r="G148" s="78">
        <v>0.316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986</v>
      </c>
      <c r="C149" s="78">
        <v>3.34</v>
      </c>
      <c r="D149" s="78">
        <v>3.34</v>
      </c>
      <c r="E149" s="78">
        <v>3.5249999999999999</v>
      </c>
      <c r="F149" s="78">
        <v>0.40699999999999997</v>
      </c>
      <c r="G149" s="78">
        <v>0.316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986</v>
      </c>
      <c r="C150" s="78">
        <v>5.2</v>
      </c>
      <c r="D150" s="78">
        <v>5.2</v>
      </c>
      <c r="E150" s="78">
        <v>3.5249999999999999</v>
      </c>
      <c r="F150" s="78">
        <v>0.40699999999999997</v>
      </c>
      <c r="G150" s="78">
        <v>0.316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986</v>
      </c>
      <c r="C151" s="78">
        <v>5.2</v>
      </c>
      <c r="D151" s="78">
        <v>5.2</v>
      </c>
      <c r="E151" s="78">
        <v>3.5249999999999999</v>
      </c>
      <c r="F151" s="78">
        <v>0.40699999999999997</v>
      </c>
      <c r="G151" s="78">
        <v>0.316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986</v>
      </c>
      <c r="C152" s="78">
        <v>3.34</v>
      </c>
      <c r="D152" s="78">
        <v>3.34</v>
      </c>
      <c r="E152" s="78">
        <v>3.5249999999999999</v>
      </c>
      <c r="F152" s="78">
        <v>0.40699999999999997</v>
      </c>
      <c r="G152" s="78">
        <v>0.316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986</v>
      </c>
      <c r="C153" s="78">
        <v>3.34</v>
      </c>
      <c r="D153" s="78">
        <v>3.34</v>
      </c>
      <c r="E153" s="78">
        <v>3.5249999999999999</v>
      </c>
      <c r="F153" s="78">
        <v>0.40699999999999997</v>
      </c>
      <c r="G153" s="78">
        <v>0.316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986</v>
      </c>
      <c r="C154" s="78">
        <v>5.2</v>
      </c>
      <c r="D154" s="78">
        <v>5.2</v>
      </c>
      <c r="E154" s="78">
        <v>3.5249999999999999</v>
      </c>
      <c r="F154" s="78">
        <v>0.40699999999999997</v>
      </c>
      <c r="G154" s="78">
        <v>0.316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986</v>
      </c>
      <c r="C155" s="78">
        <v>5.2</v>
      </c>
      <c r="D155" s="78">
        <v>5.2</v>
      </c>
      <c r="E155" s="78">
        <v>3.5249999999999999</v>
      </c>
      <c r="F155" s="78">
        <v>0.40699999999999997</v>
      </c>
      <c r="G155" s="78">
        <v>0.316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986</v>
      </c>
      <c r="C156" s="78">
        <v>3.34</v>
      </c>
      <c r="D156" s="78">
        <v>3.34</v>
      </c>
      <c r="E156" s="78">
        <v>3.5249999999999999</v>
      </c>
      <c r="F156" s="78">
        <v>0.40699999999999997</v>
      </c>
      <c r="G156" s="78">
        <v>0.316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986</v>
      </c>
      <c r="C157" s="78">
        <v>5.2</v>
      </c>
      <c r="D157" s="78">
        <v>5.2</v>
      </c>
      <c r="E157" s="78">
        <v>3.5249999999999999</v>
      </c>
      <c r="F157" s="78">
        <v>0.40699999999999997</v>
      </c>
      <c r="G157" s="78">
        <v>0.316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986</v>
      </c>
      <c r="C158" s="78">
        <v>5.2</v>
      </c>
      <c r="D158" s="78">
        <v>5.2</v>
      </c>
      <c r="E158" s="78">
        <v>3.5249999999999999</v>
      </c>
      <c r="F158" s="78">
        <v>0.40699999999999997</v>
      </c>
      <c r="G158" s="78">
        <v>0.316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986</v>
      </c>
      <c r="C159" s="78">
        <v>5.2</v>
      </c>
      <c r="D159" s="78">
        <v>5.2</v>
      </c>
      <c r="E159" s="78">
        <v>3.5249999999999999</v>
      </c>
      <c r="F159" s="78">
        <v>0.40699999999999997</v>
      </c>
      <c r="G159" s="78">
        <v>0.316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986</v>
      </c>
      <c r="C160" s="78">
        <v>5.2</v>
      </c>
      <c r="D160" s="78">
        <v>5.2</v>
      </c>
      <c r="E160" s="78">
        <v>3.5249999999999999</v>
      </c>
      <c r="F160" s="78">
        <v>0.40699999999999997</v>
      </c>
      <c r="G160" s="78">
        <v>0.316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986</v>
      </c>
      <c r="C161" s="78">
        <v>1.1100000000000001</v>
      </c>
      <c r="D161" s="78">
        <v>1.1100000000000001</v>
      </c>
      <c r="E161" s="78">
        <v>3.5249999999999999</v>
      </c>
      <c r="F161" s="78">
        <v>0.40699999999999997</v>
      </c>
      <c r="G161" s="78">
        <v>0.316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986</v>
      </c>
      <c r="C162" s="78">
        <v>1.1100000000000001</v>
      </c>
      <c r="D162" s="78">
        <v>1.1100000000000001</v>
      </c>
      <c r="E162" s="78">
        <v>3.5249999999999999</v>
      </c>
      <c r="F162" s="78">
        <v>0.40699999999999997</v>
      </c>
      <c r="G162" s="78">
        <v>0.316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986</v>
      </c>
      <c r="C163" s="78">
        <v>1.1100000000000001</v>
      </c>
      <c r="D163" s="78">
        <v>1.1100000000000001</v>
      </c>
      <c r="E163" s="78">
        <v>3.5249999999999999</v>
      </c>
      <c r="F163" s="78">
        <v>0.40699999999999997</v>
      </c>
      <c r="G163" s="78">
        <v>0.316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986</v>
      </c>
      <c r="C164" s="78">
        <v>3.32</v>
      </c>
      <c r="D164" s="78">
        <v>3.32</v>
      </c>
      <c r="E164" s="78">
        <v>3.5249999999999999</v>
      </c>
      <c r="F164" s="78">
        <v>0.40699999999999997</v>
      </c>
      <c r="G164" s="78">
        <v>0.316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986</v>
      </c>
      <c r="C165" s="78">
        <v>1.1100000000000001</v>
      </c>
      <c r="D165" s="78">
        <v>2.23</v>
      </c>
      <c r="E165" s="78">
        <v>3.5249999999999999</v>
      </c>
      <c r="F165" s="78">
        <v>0.40699999999999997</v>
      </c>
      <c r="G165" s="78">
        <v>0.316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986</v>
      </c>
      <c r="C166" s="78">
        <v>1.1100000000000001</v>
      </c>
      <c r="D166" s="78">
        <v>2.23</v>
      </c>
      <c r="E166" s="78">
        <v>3.5249999999999999</v>
      </c>
      <c r="F166" s="78">
        <v>0.40699999999999997</v>
      </c>
      <c r="G166" s="78">
        <v>0.316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3.52</v>
      </c>
      <c r="F167" s="78">
        <v>0.40699999999999997</v>
      </c>
      <c r="G167" s="78">
        <v>0.316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3.52</v>
      </c>
      <c r="F168" s="78">
        <v>0.40699999999999997</v>
      </c>
      <c r="G168" s="78">
        <v>0.316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3.52</v>
      </c>
      <c r="F169" s="78">
        <v>0.40699999999999997</v>
      </c>
      <c r="G169" s="78">
        <v>0.316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6418.53</v>
      </c>
      <c r="D175" s="78">
        <v>4702.57</v>
      </c>
      <c r="E175" s="78">
        <v>1715.96</v>
      </c>
      <c r="F175" s="78">
        <v>0.73</v>
      </c>
      <c r="G175" s="78">
        <v>3.45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11933.99</v>
      </c>
      <c r="D176" s="78">
        <v>9042.23</v>
      </c>
      <c r="E176" s="78">
        <v>2891.76</v>
      </c>
      <c r="F176" s="78">
        <v>0.76</v>
      </c>
      <c r="G176" s="78">
        <v>3.52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12973.31</v>
      </c>
      <c r="D177" s="78">
        <v>9476.77</v>
      </c>
      <c r="E177" s="78">
        <v>3496.55</v>
      </c>
      <c r="F177" s="78">
        <v>0.73</v>
      </c>
      <c r="G177" s="78">
        <v>3.45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13559.47</v>
      </c>
      <c r="D178" s="78">
        <v>9738.56</v>
      </c>
      <c r="E178" s="78">
        <v>3820.91</v>
      </c>
      <c r="F178" s="78">
        <v>0.72</v>
      </c>
      <c r="G178" s="78">
        <v>3.42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7297.68</v>
      </c>
      <c r="D179" s="78">
        <v>5439.79</v>
      </c>
      <c r="E179" s="78">
        <v>1857.88</v>
      </c>
      <c r="F179" s="78">
        <v>0.75</v>
      </c>
      <c r="G179" s="78">
        <v>3.49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7312.81</v>
      </c>
      <c r="D180" s="78">
        <v>5446.22</v>
      </c>
      <c r="E180" s="78">
        <v>1866.59</v>
      </c>
      <c r="F180" s="78">
        <v>0.74</v>
      </c>
      <c r="G180" s="78">
        <v>3.48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7813.02</v>
      </c>
      <c r="D181" s="78">
        <v>5653.12</v>
      </c>
      <c r="E181" s="78">
        <v>2159.9</v>
      </c>
      <c r="F181" s="78">
        <v>0.72</v>
      </c>
      <c r="G181" s="78">
        <v>3.43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7809.29</v>
      </c>
      <c r="D182" s="78">
        <v>5651.41</v>
      </c>
      <c r="E182" s="78">
        <v>2157.87</v>
      </c>
      <c r="F182" s="78">
        <v>0.72</v>
      </c>
      <c r="G182" s="78">
        <v>3.43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12858.9</v>
      </c>
      <c r="D183" s="78">
        <v>9900.5400000000009</v>
      </c>
      <c r="E183" s="78">
        <v>2958.36</v>
      </c>
      <c r="F183" s="78">
        <v>0.77</v>
      </c>
      <c r="G183" s="78">
        <v>3.55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13532.66</v>
      </c>
      <c r="D184" s="78">
        <v>10197.58</v>
      </c>
      <c r="E184" s="78">
        <v>3335.07</v>
      </c>
      <c r="F184" s="78">
        <v>0.75</v>
      </c>
      <c r="G184" s="78">
        <v>3.51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14176.01</v>
      </c>
      <c r="D185" s="78">
        <v>10466.719999999999</v>
      </c>
      <c r="E185" s="78">
        <v>3709.3</v>
      </c>
      <c r="F185" s="78">
        <v>0.74</v>
      </c>
      <c r="G185" s="78">
        <v>3.47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6465.69</v>
      </c>
      <c r="D186" s="78">
        <v>4721.8</v>
      </c>
      <c r="E186" s="78">
        <v>1743.89</v>
      </c>
      <c r="F186" s="78">
        <v>0.73</v>
      </c>
      <c r="G186" s="78">
        <v>3.45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14513.53</v>
      </c>
      <c r="D187" s="78">
        <v>10618.84</v>
      </c>
      <c r="E187" s="78">
        <v>3894.69</v>
      </c>
      <c r="F187" s="78">
        <v>0.73</v>
      </c>
      <c r="G187" s="78">
        <v>3.45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11852.25</v>
      </c>
      <c r="D188" s="78">
        <v>8675.43</v>
      </c>
      <c r="E188" s="78">
        <v>3176.82</v>
      </c>
      <c r="F188" s="78">
        <v>0.73</v>
      </c>
      <c r="G188" s="78">
        <v>3.45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11900.2</v>
      </c>
      <c r="D189" s="78">
        <v>8696.06</v>
      </c>
      <c r="E189" s="78">
        <v>3204.13</v>
      </c>
      <c r="F189" s="78">
        <v>0.73</v>
      </c>
      <c r="G189" s="78">
        <v>3.45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11851.12</v>
      </c>
      <c r="D190" s="78">
        <v>8668.42</v>
      </c>
      <c r="E190" s="78">
        <v>3182.71</v>
      </c>
      <c r="F190" s="78">
        <v>0.73</v>
      </c>
      <c r="G190" s="78">
        <v>3.45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11846.35</v>
      </c>
      <c r="D191" s="78">
        <v>8666.33</v>
      </c>
      <c r="E191" s="78">
        <v>3180.02</v>
      </c>
      <c r="F191" s="78">
        <v>0.73</v>
      </c>
      <c r="G191" s="78">
        <v>3.45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7090.38</v>
      </c>
      <c r="D192" s="78">
        <v>5576.35</v>
      </c>
      <c r="E192" s="78">
        <v>1514.03</v>
      </c>
      <c r="F192" s="78">
        <v>0.79</v>
      </c>
      <c r="G192" s="78">
        <v>3.6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7466.69</v>
      </c>
      <c r="D193" s="78">
        <v>5151.1099999999997</v>
      </c>
      <c r="E193" s="78">
        <v>2315.58</v>
      </c>
      <c r="F193" s="78">
        <v>0.69</v>
      </c>
      <c r="G193" s="78">
        <v>3.35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4106.91</v>
      </c>
      <c r="D194" s="78">
        <v>2941.56</v>
      </c>
      <c r="E194" s="78">
        <v>1165.3599999999999</v>
      </c>
      <c r="F194" s="78">
        <v>0.72</v>
      </c>
      <c r="G194" s="78">
        <v>3.41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4112.45</v>
      </c>
      <c r="D195" s="78">
        <v>2943.9</v>
      </c>
      <c r="E195" s="78">
        <v>1168.55</v>
      </c>
      <c r="F195" s="78">
        <v>0.72</v>
      </c>
      <c r="G195" s="78">
        <v>3.41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4582.38</v>
      </c>
      <c r="D196" s="78">
        <v>3148.2</v>
      </c>
      <c r="E196" s="78">
        <v>1434.18</v>
      </c>
      <c r="F196" s="78">
        <v>0.69</v>
      </c>
      <c r="G196" s="78">
        <v>3.34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4701.53</v>
      </c>
      <c r="D197" s="78">
        <v>3237.67</v>
      </c>
      <c r="E197" s="78">
        <v>1463.86</v>
      </c>
      <c r="F197" s="78">
        <v>0.69</v>
      </c>
      <c r="G197" s="78">
        <v>3.35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11261.24</v>
      </c>
      <c r="D198" s="78">
        <v>8743.1200000000008</v>
      </c>
      <c r="E198" s="78">
        <v>2518.12</v>
      </c>
      <c r="F198" s="78">
        <v>0.78</v>
      </c>
      <c r="G198" s="78">
        <v>3.57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4164.78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7650.7</v>
      </c>
      <c r="D204" s="78">
        <v>0.78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15382.63</v>
      </c>
      <c r="D205" s="78">
        <v>0.78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15341.22</v>
      </c>
      <c r="D206" s="78">
        <v>0.78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15369.49</v>
      </c>
      <c r="D207" s="78">
        <v>0.78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10430.42</v>
      </c>
      <c r="D208" s="78">
        <v>0.78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10430.120000000001</v>
      </c>
      <c r="D209" s="78">
        <v>0.78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10403.31</v>
      </c>
      <c r="D210" s="78">
        <v>0.78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10403</v>
      </c>
      <c r="D211" s="78">
        <v>0.78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15134.1</v>
      </c>
      <c r="D212" s="78">
        <v>0.78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15154.66</v>
      </c>
      <c r="D213" s="78">
        <v>0.78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15129.47</v>
      </c>
      <c r="D214" s="78">
        <v>0.78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7647.33</v>
      </c>
      <c r="D215" s="78">
        <v>0.78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15150.03</v>
      </c>
      <c r="D216" s="78">
        <v>0.78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12689.11</v>
      </c>
      <c r="D217" s="78">
        <v>0.78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12689.02</v>
      </c>
      <c r="D218" s="78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12668.96</v>
      </c>
      <c r="D219" s="78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12668.87</v>
      </c>
      <c r="D220" s="78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8611.81</v>
      </c>
      <c r="D221" s="78">
        <v>0.78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7640.78</v>
      </c>
      <c r="D222" s="78">
        <v>0.78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5289.97</v>
      </c>
      <c r="D223" s="78">
        <v>0.78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5289.84</v>
      </c>
      <c r="D224" s="78">
        <v>0.78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5295.26</v>
      </c>
      <c r="D225" s="78">
        <v>0.78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5413.09</v>
      </c>
      <c r="D226" s="78">
        <v>0.78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15354.37</v>
      </c>
      <c r="D227" s="78">
        <v>0.78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0.17</v>
      </c>
      <c r="F230" s="78">
        <v>15.72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0.32</v>
      </c>
      <c r="F233" s="78">
        <v>369.01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0.64</v>
      </c>
      <c r="F234" s="78">
        <v>743.03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0.64</v>
      </c>
      <c r="F235" s="78">
        <v>740.48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0.64</v>
      </c>
      <c r="F236" s="78">
        <v>742.22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0.38</v>
      </c>
      <c r="F237" s="78">
        <v>437.3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0.38</v>
      </c>
      <c r="F238" s="78">
        <v>437.28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0.38</v>
      </c>
      <c r="F239" s="78">
        <v>435.62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0.38</v>
      </c>
      <c r="F240" s="78">
        <v>435.61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0.72</v>
      </c>
      <c r="F241" s="78">
        <v>830.64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0.72</v>
      </c>
      <c r="F242" s="78">
        <v>831.91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0.72</v>
      </c>
      <c r="F243" s="78">
        <v>830.36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0.32</v>
      </c>
      <c r="F244" s="78">
        <v>368.8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0.72</v>
      </c>
      <c r="F245" s="78">
        <v>831.62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0.59</v>
      </c>
      <c r="F246" s="78">
        <v>679.84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0.59</v>
      </c>
      <c r="F247" s="78">
        <v>679.84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0.59</v>
      </c>
      <c r="F248" s="78">
        <v>678.6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0.59</v>
      </c>
      <c r="F249" s="78">
        <v>678.59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0.41</v>
      </c>
      <c r="F250" s="78">
        <v>480.35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0.32</v>
      </c>
      <c r="F251" s="78">
        <v>368.4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0.19</v>
      </c>
      <c r="F252" s="78">
        <v>223.27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0.19</v>
      </c>
      <c r="F253" s="78">
        <v>223.26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0.19</v>
      </c>
      <c r="F254" s="78">
        <v>223.59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0.2</v>
      </c>
      <c r="F255" s="78">
        <v>230.86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0.64</v>
      </c>
      <c r="F256" s="78">
        <v>741.29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35322.534</v>
      </c>
      <c r="C265" s="78">
        <v>48.468000000000004</v>
      </c>
      <c r="D265" s="78">
        <v>88.945700000000002</v>
      </c>
      <c r="E265" s="78">
        <v>0</v>
      </c>
      <c r="F265" s="78">
        <v>4.0000000000000002E-4</v>
      </c>
      <c r="G265" s="78">
        <v>92404.441099999996</v>
      </c>
      <c r="H265" s="78">
        <v>13834.3887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29792.000100000001</v>
      </c>
      <c r="C266" s="78">
        <v>41.437399999999997</v>
      </c>
      <c r="D266" s="78">
        <v>78.040000000000006</v>
      </c>
      <c r="E266" s="78">
        <v>0</v>
      </c>
      <c r="F266" s="78">
        <v>2.9999999999999997E-4</v>
      </c>
      <c r="G266" s="78">
        <v>81081.074600000007</v>
      </c>
      <c r="H266" s="78">
        <v>11723.049199999999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29259.045099999999</v>
      </c>
      <c r="C267" s="78">
        <v>41.924700000000001</v>
      </c>
      <c r="D267" s="78">
        <v>83.293499999999995</v>
      </c>
      <c r="E267" s="78">
        <v>0</v>
      </c>
      <c r="F267" s="78">
        <v>2.9999999999999997E-4</v>
      </c>
      <c r="G267" s="78">
        <v>86552.978000000003</v>
      </c>
      <c r="H267" s="78">
        <v>11633.843199999999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23048.566900000002</v>
      </c>
      <c r="C268" s="78">
        <v>35.077800000000003</v>
      </c>
      <c r="D268" s="78">
        <v>76.720200000000006</v>
      </c>
      <c r="E268" s="78">
        <v>0</v>
      </c>
      <c r="F268" s="78">
        <v>2.9999999999999997E-4</v>
      </c>
      <c r="G268" s="78">
        <v>79743.257599999997</v>
      </c>
      <c r="H268" s="78">
        <v>9365.74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21717.7048</v>
      </c>
      <c r="C269" s="78">
        <v>34.766800000000003</v>
      </c>
      <c r="D269" s="78">
        <v>81.569599999999994</v>
      </c>
      <c r="E269" s="78">
        <v>0</v>
      </c>
      <c r="F269" s="78">
        <v>2.9999999999999997E-4</v>
      </c>
      <c r="G269" s="78">
        <v>84798.760899999994</v>
      </c>
      <c r="H269" s="78">
        <v>8993.1154999999999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21687.901999999998</v>
      </c>
      <c r="C270" s="78">
        <v>36.268300000000004</v>
      </c>
      <c r="D270" s="78">
        <v>89.843000000000004</v>
      </c>
      <c r="E270" s="78">
        <v>0</v>
      </c>
      <c r="F270" s="78">
        <v>4.0000000000000002E-4</v>
      </c>
      <c r="G270" s="78">
        <v>93411.619200000001</v>
      </c>
      <c r="H270" s="78">
        <v>9132.7392999999993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27036.8328</v>
      </c>
      <c r="C271" s="78">
        <v>46.2348</v>
      </c>
      <c r="D271" s="78">
        <v>117.5301</v>
      </c>
      <c r="E271" s="78">
        <v>0</v>
      </c>
      <c r="F271" s="78">
        <v>5.0000000000000001E-4</v>
      </c>
      <c r="G271" s="78">
        <v>122205.5399</v>
      </c>
      <c r="H271" s="78">
        <v>11485.3634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24810.626499999998</v>
      </c>
      <c r="C272" s="78">
        <v>42.283099999999997</v>
      </c>
      <c r="D272" s="78">
        <v>107.0693</v>
      </c>
      <c r="E272" s="78">
        <v>0</v>
      </c>
      <c r="F272" s="78">
        <v>4.0000000000000002E-4</v>
      </c>
      <c r="G272" s="78">
        <v>111327.6541</v>
      </c>
      <c r="H272" s="78">
        <v>10525.4643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21447.8799</v>
      </c>
      <c r="C273" s="78">
        <v>35.573399999999999</v>
      </c>
      <c r="D273" s="78">
        <v>87.260099999999994</v>
      </c>
      <c r="E273" s="78">
        <v>0</v>
      </c>
      <c r="F273" s="78">
        <v>2.9999999999999997E-4</v>
      </c>
      <c r="G273" s="78">
        <v>90724.0625</v>
      </c>
      <c r="H273" s="78">
        <v>9002.8765000000003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23135.134600000001</v>
      </c>
      <c r="C274" s="78">
        <v>36.007399999999997</v>
      </c>
      <c r="D274" s="78">
        <v>81.326499999999996</v>
      </c>
      <c r="E274" s="78">
        <v>0</v>
      </c>
      <c r="F274" s="78">
        <v>2.9999999999999997E-4</v>
      </c>
      <c r="G274" s="78">
        <v>84538.022899999996</v>
      </c>
      <c r="H274" s="78">
        <v>9479.1733999999997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28431.373899999999</v>
      </c>
      <c r="C275" s="78">
        <v>40.7102</v>
      </c>
      <c r="D275" s="78">
        <v>80.782799999999995</v>
      </c>
      <c r="E275" s="78">
        <v>0</v>
      </c>
      <c r="F275" s="78">
        <v>2.9999999999999997E-4</v>
      </c>
      <c r="G275" s="78">
        <v>83943.687099999996</v>
      </c>
      <c r="H275" s="78">
        <v>11301.9473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35992.736799999999</v>
      </c>
      <c r="C276" s="78">
        <v>49.1815</v>
      </c>
      <c r="D276" s="78">
        <v>89.517300000000006</v>
      </c>
      <c r="E276" s="78">
        <v>0</v>
      </c>
      <c r="F276" s="78">
        <v>4.0000000000000002E-4</v>
      </c>
      <c r="G276" s="78">
        <v>92995.966100000005</v>
      </c>
      <c r="H276" s="78">
        <v>14076.6553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321682.33720000001</v>
      </c>
      <c r="C278" s="78">
        <v>487.9332</v>
      </c>
      <c r="D278" s="78">
        <v>1061.8979999999999</v>
      </c>
      <c r="E278" s="78">
        <v>0</v>
      </c>
      <c r="F278" s="78">
        <v>4.3E-3</v>
      </c>
      <c r="G278" s="79">
        <v>1103730</v>
      </c>
      <c r="H278" s="78">
        <v>130554.356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21447.8799</v>
      </c>
      <c r="C279" s="78">
        <v>34.766800000000003</v>
      </c>
      <c r="D279" s="78">
        <v>76.720200000000006</v>
      </c>
      <c r="E279" s="78">
        <v>0</v>
      </c>
      <c r="F279" s="78">
        <v>2.9999999999999997E-4</v>
      </c>
      <c r="G279" s="78">
        <v>79743.257599999997</v>
      </c>
      <c r="H279" s="78">
        <v>8993.1154999999999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35992.736799999999</v>
      </c>
      <c r="C280" s="78">
        <v>49.1815</v>
      </c>
      <c r="D280" s="78">
        <v>117.5301</v>
      </c>
      <c r="E280" s="78">
        <v>0</v>
      </c>
      <c r="F280" s="78">
        <v>5.0000000000000001E-4</v>
      </c>
      <c r="G280" s="78">
        <v>122205.5399</v>
      </c>
      <c r="H280" s="78">
        <v>14076.6553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73259400000</v>
      </c>
      <c r="C283" s="78">
        <v>47376.258999999998</v>
      </c>
      <c r="D283" s="78" t="s">
        <v>963</v>
      </c>
      <c r="E283" s="78">
        <v>14038.496999999999</v>
      </c>
      <c r="F283" s="78">
        <v>19896.775000000001</v>
      </c>
      <c r="G283" s="78">
        <v>9254.9490000000005</v>
      </c>
      <c r="H283" s="78">
        <v>2894.0369999999998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64282100000</v>
      </c>
      <c r="C284" s="78">
        <v>46128.877999999997</v>
      </c>
      <c r="D284" s="78" t="s">
        <v>964</v>
      </c>
      <c r="E284" s="78">
        <v>12223.409</v>
      </c>
      <c r="F284" s="78">
        <v>23121.262999999999</v>
      </c>
      <c r="G284" s="78">
        <v>7656.5649999999996</v>
      </c>
      <c r="H284" s="78">
        <v>1835.6420000000001</v>
      </c>
      <c r="I284" s="78">
        <v>0</v>
      </c>
      <c r="J284" s="78">
        <v>1292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68620200000</v>
      </c>
      <c r="C285" s="78">
        <v>43879.722999999998</v>
      </c>
      <c r="D285" s="78" t="s">
        <v>814</v>
      </c>
      <c r="E285" s="78">
        <v>12223.409</v>
      </c>
      <c r="F285" s="78">
        <v>23121.262999999999</v>
      </c>
      <c r="G285" s="78">
        <v>1750.731</v>
      </c>
      <c r="H285" s="78">
        <v>0</v>
      </c>
      <c r="I285" s="78">
        <v>6784.3209999999999</v>
      </c>
      <c r="J285" s="78">
        <v>0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63221400000</v>
      </c>
      <c r="C286" s="78">
        <v>48917.273000000001</v>
      </c>
      <c r="D286" s="78" t="s">
        <v>845</v>
      </c>
      <c r="E286" s="78">
        <v>12223.409</v>
      </c>
      <c r="F286" s="78">
        <v>23121.262999999999</v>
      </c>
      <c r="G286" s="78">
        <v>2835.9720000000002</v>
      </c>
      <c r="H286" s="78">
        <v>0</v>
      </c>
      <c r="I286" s="78">
        <v>10736.63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67229500000</v>
      </c>
      <c r="C287" s="78">
        <v>62634.544000000002</v>
      </c>
      <c r="D287" s="78" t="s">
        <v>846</v>
      </c>
      <c r="E287" s="78">
        <v>12223.409</v>
      </c>
      <c r="F287" s="78">
        <v>23121.262999999999</v>
      </c>
      <c r="G287" s="78">
        <v>5255.25</v>
      </c>
      <c r="H287" s="78">
        <v>0</v>
      </c>
      <c r="I287" s="78">
        <v>22034.623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74057900000</v>
      </c>
      <c r="C288" s="78">
        <v>71510.983999999997</v>
      </c>
      <c r="D288" s="78" t="s">
        <v>965</v>
      </c>
      <c r="E288" s="78">
        <v>9962.509</v>
      </c>
      <c r="F288" s="78">
        <v>23314.792000000001</v>
      </c>
      <c r="G288" s="78">
        <v>6987.9530000000004</v>
      </c>
      <c r="H288" s="78">
        <v>0</v>
      </c>
      <c r="I288" s="78">
        <v>31245.73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96886000000</v>
      </c>
      <c r="C289" s="78">
        <v>78509.379000000001</v>
      </c>
      <c r="D289" s="78" t="s">
        <v>966</v>
      </c>
      <c r="E289" s="78">
        <v>9962.509</v>
      </c>
      <c r="F289" s="78">
        <v>23314.792000000001</v>
      </c>
      <c r="G289" s="78">
        <v>8081.44</v>
      </c>
      <c r="H289" s="78">
        <v>0</v>
      </c>
      <c r="I289" s="78">
        <v>37150.639000000003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88261900000</v>
      </c>
      <c r="C290" s="78">
        <v>76282.198000000004</v>
      </c>
      <c r="D290" s="78" t="s">
        <v>847</v>
      </c>
      <c r="E290" s="78">
        <v>12223.409</v>
      </c>
      <c r="F290" s="78">
        <v>23121.262999999999</v>
      </c>
      <c r="G290" s="78">
        <v>7479.3869999999997</v>
      </c>
      <c r="H290" s="78">
        <v>0</v>
      </c>
      <c r="I290" s="78">
        <v>33458.14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71927100000</v>
      </c>
      <c r="C291" s="78">
        <v>69614.114000000001</v>
      </c>
      <c r="D291" s="78" t="s">
        <v>967</v>
      </c>
      <c r="E291" s="78">
        <v>9962.509</v>
      </c>
      <c r="F291" s="78">
        <v>23121.262999999999</v>
      </c>
      <c r="G291" s="78">
        <v>6844.652</v>
      </c>
      <c r="H291" s="78">
        <v>0</v>
      </c>
      <c r="I291" s="78">
        <v>29685.690999999999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67022800000</v>
      </c>
      <c r="C292" s="78">
        <v>55564.112999999998</v>
      </c>
      <c r="D292" s="78" t="s">
        <v>921</v>
      </c>
      <c r="E292" s="78">
        <v>9962.509</v>
      </c>
      <c r="F292" s="78">
        <v>23314.792000000001</v>
      </c>
      <c r="G292" s="78">
        <v>4375.7610000000004</v>
      </c>
      <c r="H292" s="78">
        <v>0</v>
      </c>
      <c r="I292" s="78">
        <v>17911.050999999999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66551600000</v>
      </c>
      <c r="C293" s="78">
        <v>42568.341999999997</v>
      </c>
      <c r="D293" s="78" t="s">
        <v>968</v>
      </c>
      <c r="E293" s="78">
        <v>12223.409</v>
      </c>
      <c r="F293" s="78">
        <v>23121.262999999999</v>
      </c>
      <c r="G293" s="78">
        <v>5462.7219999999998</v>
      </c>
      <c r="H293" s="78">
        <v>468.94900000000001</v>
      </c>
      <c r="I293" s="78">
        <v>0</v>
      </c>
      <c r="J293" s="78">
        <v>1292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73728300000</v>
      </c>
      <c r="C294" s="78">
        <v>47826.271999999997</v>
      </c>
      <c r="D294" s="78" t="s">
        <v>969</v>
      </c>
      <c r="E294" s="78">
        <v>14038.496999999999</v>
      </c>
      <c r="F294" s="78">
        <v>19896.775000000001</v>
      </c>
      <c r="G294" s="78">
        <v>9542.4509999999991</v>
      </c>
      <c r="H294" s="78">
        <v>3056.549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875048000000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63221400000</v>
      </c>
      <c r="C297" s="78">
        <v>42568.341999999997</v>
      </c>
      <c r="D297" s="78"/>
      <c r="E297" s="78">
        <v>9962.509</v>
      </c>
      <c r="F297" s="78">
        <v>19896.775000000001</v>
      </c>
      <c r="G297" s="78">
        <v>1750.731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96886000000</v>
      </c>
      <c r="C298" s="78">
        <v>78509.379000000001</v>
      </c>
      <c r="D298" s="78"/>
      <c r="E298" s="78">
        <v>14038.496999999999</v>
      </c>
      <c r="F298" s="78">
        <v>23314.792000000001</v>
      </c>
      <c r="G298" s="78">
        <v>9542.4509999999991</v>
      </c>
      <c r="H298" s="78">
        <v>3056.549</v>
      </c>
      <c r="I298" s="78">
        <v>37150.639000000003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9168.59</v>
      </c>
      <c r="C301" s="78">
        <v>12088.25</v>
      </c>
      <c r="D301" s="78">
        <v>0</v>
      </c>
      <c r="E301" s="78">
        <v>21256.83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2.92</v>
      </c>
      <c r="C302" s="78">
        <v>3.86</v>
      </c>
      <c r="D302" s="78">
        <v>0</v>
      </c>
      <c r="E302" s="78">
        <v>6.78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2.92</v>
      </c>
      <c r="C303" s="78">
        <v>3.86</v>
      </c>
      <c r="D303" s="78">
        <v>0</v>
      </c>
      <c r="E303" s="78">
        <v>6.78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3559.8</v>
      </c>
      <c r="C2" s="78">
        <v>1135.6500000000001</v>
      </c>
      <c r="D2" s="78">
        <v>1135.6500000000001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3559.8</v>
      </c>
      <c r="C3" s="78">
        <v>1135.6500000000001</v>
      </c>
      <c r="D3" s="78">
        <v>1135.6500000000001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6071.09</v>
      </c>
      <c r="C4" s="78">
        <v>1936.8</v>
      </c>
      <c r="D4" s="78">
        <v>1936.8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6071.09</v>
      </c>
      <c r="C5" s="78">
        <v>1936.8</v>
      </c>
      <c r="D5" s="78">
        <v>1936.8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15.91</v>
      </c>
      <c r="C13" s="78">
        <v>2233.83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112.03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20.29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105.72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394.72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931.25</v>
      </c>
      <c r="C28" s="78">
        <v>2628.55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0.82299999999999995</v>
      </c>
      <c r="E63" s="78">
        <v>0.93899999999999995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0.82299999999999995</v>
      </c>
      <c r="E64" s="78">
        <v>0.93899999999999995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0.82299999999999995</v>
      </c>
      <c r="E66" s="78">
        <v>0.93899999999999995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0.82299999999999995</v>
      </c>
      <c r="E67" s="78">
        <v>0.93899999999999995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0.82299999999999995</v>
      </c>
      <c r="E69" s="78">
        <v>0.93899999999999995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0.82299999999999995</v>
      </c>
      <c r="E70" s="78">
        <v>0.93899999999999995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0.82299999999999995</v>
      </c>
      <c r="E72" s="78">
        <v>0.93899999999999995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0.82299999999999995</v>
      </c>
      <c r="E73" s="78">
        <v>0.93899999999999995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0.82299999999999995</v>
      </c>
      <c r="E75" s="78">
        <v>0.93899999999999995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0.82299999999999995</v>
      </c>
      <c r="E77" s="78">
        <v>0.93899999999999995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0.82299999999999995</v>
      </c>
      <c r="E79" s="78">
        <v>0.93899999999999995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0.82299999999999995</v>
      </c>
      <c r="E81" s="78">
        <v>0.93899999999999995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0.82299999999999995</v>
      </c>
      <c r="E83" s="78">
        <v>0.93899999999999995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0.82299999999999995</v>
      </c>
      <c r="E84" s="78">
        <v>0.93899999999999995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0.82299999999999995</v>
      </c>
      <c r="E85" s="78">
        <v>0.93899999999999995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0.82299999999999995</v>
      </c>
      <c r="E86" s="78">
        <v>0.93899999999999995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0.82299999999999995</v>
      </c>
      <c r="E87" s="78">
        <v>0.93899999999999995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0.82299999999999995</v>
      </c>
      <c r="E88" s="78">
        <v>0.93899999999999995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0.82299999999999995</v>
      </c>
      <c r="E89" s="78">
        <v>0.93899999999999995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0.82299999999999995</v>
      </c>
      <c r="E90" s="78">
        <v>0.93899999999999995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0.82299999999999995</v>
      </c>
      <c r="E91" s="78">
        <v>0.93899999999999995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0.82299999999999995</v>
      </c>
      <c r="E92" s="78">
        <v>0.93899999999999995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0.82299999999999995</v>
      </c>
      <c r="E93" s="78">
        <v>0.93899999999999995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0.82299999999999995</v>
      </c>
      <c r="E94" s="78">
        <v>0.93899999999999995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0.82299999999999995</v>
      </c>
      <c r="E95" s="78">
        <v>0.93899999999999995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0.82299999999999995</v>
      </c>
      <c r="E96" s="78">
        <v>0.93899999999999995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0.33500000000000002</v>
      </c>
      <c r="E97" s="78">
        <v>0.35699999999999998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0.82299999999999995</v>
      </c>
      <c r="E98" s="78">
        <v>0.93899999999999995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0.82299999999999995</v>
      </c>
      <c r="E99" s="78">
        <v>0.93899999999999995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0.33500000000000002</v>
      </c>
      <c r="E100" s="78">
        <v>0.35699999999999998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0.82299999999999995</v>
      </c>
      <c r="E101" s="78">
        <v>0.93899999999999995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0.82299999999999995</v>
      </c>
      <c r="E102" s="78">
        <v>0.93899999999999995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0.33500000000000002</v>
      </c>
      <c r="E103" s="78">
        <v>0.35699999999999998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0.82299999999999995</v>
      </c>
      <c r="E104" s="78">
        <v>0.93899999999999995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0.82299999999999995</v>
      </c>
      <c r="E105" s="78">
        <v>0.93899999999999995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0.33500000000000002</v>
      </c>
      <c r="E106" s="78">
        <v>0.35699999999999998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0.82299999999999995</v>
      </c>
      <c r="E107" s="78">
        <v>0.93899999999999995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0.33500000000000002</v>
      </c>
      <c r="E108" s="78">
        <v>0.35699999999999998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0.82299999999999995</v>
      </c>
      <c r="E109" s="78">
        <v>0.93899999999999995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0.33500000000000002</v>
      </c>
      <c r="E110" s="78">
        <v>0.35699999999999998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0.82299999999999995</v>
      </c>
      <c r="E111" s="78">
        <v>0.93899999999999995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0.33500000000000002</v>
      </c>
      <c r="E112" s="78">
        <v>0.35699999999999998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0.82299999999999995</v>
      </c>
      <c r="E113" s="78">
        <v>0.93899999999999995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0.33500000000000002</v>
      </c>
      <c r="E114" s="78">
        <v>0.35699999999999998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0.82299999999999995</v>
      </c>
      <c r="E115" s="78">
        <v>0.93899999999999995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0.82299999999999995</v>
      </c>
      <c r="E116" s="78">
        <v>0.93899999999999995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0.33500000000000002</v>
      </c>
      <c r="E117" s="78">
        <v>0.35699999999999998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0.82299999999999995</v>
      </c>
      <c r="E118" s="78">
        <v>0.93899999999999995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0.82299999999999995</v>
      </c>
      <c r="E119" s="78">
        <v>0.93899999999999995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0.82299999999999995</v>
      </c>
      <c r="E121" s="78">
        <v>0.93899999999999995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0.82299999999999995</v>
      </c>
      <c r="E122" s="78">
        <v>0.93899999999999995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986</v>
      </c>
      <c r="C125" s="78">
        <v>5.2</v>
      </c>
      <c r="D125" s="78">
        <v>5.2</v>
      </c>
      <c r="E125" s="78">
        <v>3.5249999999999999</v>
      </c>
      <c r="F125" s="78">
        <v>0.40699999999999997</v>
      </c>
      <c r="G125" s="78">
        <v>0.316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986</v>
      </c>
      <c r="C126" s="78">
        <v>3.34</v>
      </c>
      <c r="D126" s="78">
        <v>3.34</v>
      </c>
      <c r="E126" s="78">
        <v>3.5249999999999999</v>
      </c>
      <c r="F126" s="78">
        <v>0.40699999999999997</v>
      </c>
      <c r="G126" s="78">
        <v>0.316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986</v>
      </c>
      <c r="C127" s="78">
        <v>5.2</v>
      </c>
      <c r="D127" s="78">
        <v>5.2</v>
      </c>
      <c r="E127" s="78">
        <v>3.5249999999999999</v>
      </c>
      <c r="F127" s="78">
        <v>0.40699999999999997</v>
      </c>
      <c r="G127" s="78">
        <v>0.316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986</v>
      </c>
      <c r="C128" s="78">
        <v>3.34</v>
      </c>
      <c r="D128" s="78">
        <v>3.34</v>
      </c>
      <c r="E128" s="78">
        <v>3.5249999999999999</v>
      </c>
      <c r="F128" s="78">
        <v>0.40699999999999997</v>
      </c>
      <c r="G128" s="78">
        <v>0.316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986</v>
      </c>
      <c r="C129" s="78">
        <v>5.2</v>
      </c>
      <c r="D129" s="78">
        <v>5.2</v>
      </c>
      <c r="E129" s="78">
        <v>3.5249999999999999</v>
      </c>
      <c r="F129" s="78">
        <v>0.40699999999999997</v>
      </c>
      <c r="G129" s="78">
        <v>0.316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986</v>
      </c>
      <c r="C130" s="78">
        <v>3.34</v>
      </c>
      <c r="D130" s="78">
        <v>3.34</v>
      </c>
      <c r="E130" s="78">
        <v>3.5249999999999999</v>
      </c>
      <c r="F130" s="78">
        <v>0.40699999999999997</v>
      </c>
      <c r="G130" s="78">
        <v>0.316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986</v>
      </c>
      <c r="C131" s="78">
        <v>5.2</v>
      </c>
      <c r="D131" s="78">
        <v>5.2</v>
      </c>
      <c r="E131" s="78">
        <v>3.5249999999999999</v>
      </c>
      <c r="F131" s="78">
        <v>0.40699999999999997</v>
      </c>
      <c r="G131" s="78">
        <v>0.316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986</v>
      </c>
      <c r="C132" s="78">
        <v>3.34</v>
      </c>
      <c r="D132" s="78">
        <v>3.34</v>
      </c>
      <c r="E132" s="78">
        <v>3.5249999999999999</v>
      </c>
      <c r="F132" s="78">
        <v>0.40699999999999997</v>
      </c>
      <c r="G132" s="78">
        <v>0.316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986</v>
      </c>
      <c r="C133" s="78">
        <v>5.2</v>
      </c>
      <c r="D133" s="78">
        <v>5.2</v>
      </c>
      <c r="E133" s="78">
        <v>3.5249999999999999</v>
      </c>
      <c r="F133" s="78">
        <v>0.40699999999999997</v>
      </c>
      <c r="G133" s="78">
        <v>0.316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986</v>
      </c>
      <c r="C134" s="78">
        <v>5.2</v>
      </c>
      <c r="D134" s="78">
        <v>5.2</v>
      </c>
      <c r="E134" s="78">
        <v>3.5249999999999999</v>
      </c>
      <c r="F134" s="78">
        <v>0.40699999999999997</v>
      </c>
      <c r="G134" s="78">
        <v>0.316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986</v>
      </c>
      <c r="C135" s="78">
        <v>5.2</v>
      </c>
      <c r="D135" s="78">
        <v>5.2</v>
      </c>
      <c r="E135" s="78">
        <v>3.5249999999999999</v>
      </c>
      <c r="F135" s="78">
        <v>0.40699999999999997</v>
      </c>
      <c r="G135" s="78">
        <v>0.316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986</v>
      </c>
      <c r="C136" s="78">
        <v>5.2</v>
      </c>
      <c r="D136" s="78">
        <v>5.2</v>
      </c>
      <c r="E136" s="78">
        <v>3.5249999999999999</v>
      </c>
      <c r="F136" s="78">
        <v>0.40699999999999997</v>
      </c>
      <c r="G136" s="78">
        <v>0.316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986</v>
      </c>
      <c r="C137" s="78">
        <v>3.34</v>
      </c>
      <c r="D137" s="78">
        <v>6.69</v>
      </c>
      <c r="E137" s="78">
        <v>3.5249999999999999</v>
      </c>
      <c r="F137" s="78">
        <v>0.40699999999999997</v>
      </c>
      <c r="G137" s="78">
        <v>0.316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986</v>
      </c>
      <c r="C138" s="78">
        <v>5.2</v>
      </c>
      <c r="D138" s="78">
        <v>10.4</v>
      </c>
      <c r="E138" s="78">
        <v>3.5249999999999999</v>
      </c>
      <c r="F138" s="78">
        <v>0.40699999999999997</v>
      </c>
      <c r="G138" s="78">
        <v>0.316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986</v>
      </c>
      <c r="C139" s="78">
        <v>5.2</v>
      </c>
      <c r="D139" s="78">
        <v>10.4</v>
      </c>
      <c r="E139" s="78">
        <v>3.5249999999999999</v>
      </c>
      <c r="F139" s="78">
        <v>0.40699999999999997</v>
      </c>
      <c r="G139" s="78">
        <v>0.316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986</v>
      </c>
      <c r="C140" s="78">
        <v>3.34</v>
      </c>
      <c r="D140" s="78">
        <v>6.69</v>
      </c>
      <c r="E140" s="78">
        <v>3.5249999999999999</v>
      </c>
      <c r="F140" s="78">
        <v>0.40699999999999997</v>
      </c>
      <c r="G140" s="78">
        <v>0.316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986</v>
      </c>
      <c r="C141" s="78">
        <v>3.34</v>
      </c>
      <c r="D141" s="78">
        <v>6.69</v>
      </c>
      <c r="E141" s="78">
        <v>3.5249999999999999</v>
      </c>
      <c r="F141" s="78">
        <v>0.40699999999999997</v>
      </c>
      <c r="G141" s="78">
        <v>0.316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986</v>
      </c>
      <c r="C142" s="78">
        <v>5.2</v>
      </c>
      <c r="D142" s="78">
        <v>10.4</v>
      </c>
      <c r="E142" s="78">
        <v>3.5249999999999999</v>
      </c>
      <c r="F142" s="78">
        <v>0.40699999999999997</v>
      </c>
      <c r="G142" s="78">
        <v>0.316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986</v>
      </c>
      <c r="C143" s="78">
        <v>5.2</v>
      </c>
      <c r="D143" s="78">
        <v>10.4</v>
      </c>
      <c r="E143" s="78">
        <v>3.5249999999999999</v>
      </c>
      <c r="F143" s="78">
        <v>0.40699999999999997</v>
      </c>
      <c r="G143" s="78">
        <v>0.316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986</v>
      </c>
      <c r="C144" s="78">
        <v>3.34</v>
      </c>
      <c r="D144" s="78">
        <v>6.69</v>
      </c>
      <c r="E144" s="78">
        <v>3.5249999999999999</v>
      </c>
      <c r="F144" s="78">
        <v>0.40699999999999997</v>
      </c>
      <c r="G144" s="78">
        <v>0.316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986</v>
      </c>
      <c r="C145" s="78">
        <v>5.2</v>
      </c>
      <c r="D145" s="78">
        <v>10.4</v>
      </c>
      <c r="E145" s="78">
        <v>3.5249999999999999</v>
      </c>
      <c r="F145" s="78">
        <v>0.40699999999999997</v>
      </c>
      <c r="G145" s="78">
        <v>0.316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986</v>
      </c>
      <c r="C146" s="78">
        <v>5.2</v>
      </c>
      <c r="D146" s="78">
        <v>10.4</v>
      </c>
      <c r="E146" s="78">
        <v>3.5249999999999999</v>
      </c>
      <c r="F146" s="78">
        <v>0.40699999999999997</v>
      </c>
      <c r="G146" s="78">
        <v>0.316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986</v>
      </c>
      <c r="C147" s="78">
        <v>5.2</v>
      </c>
      <c r="D147" s="78">
        <v>10.4</v>
      </c>
      <c r="E147" s="78">
        <v>3.5249999999999999</v>
      </c>
      <c r="F147" s="78">
        <v>0.40699999999999997</v>
      </c>
      <c r="G147" s="78">
        <v>0.316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986</v>
      </c>
      <c r="C148" s="78">
        <v>5.2</v>
      </c>
      <c r="D148" s="78">
        <v>10.4</v>
      </c>
      <c r="E148" s="78">
        <v>3.5249999999999999</v>
      </c>
      <c r="F148" s="78">
        <v>0.40699999999999997</v>
      </c>
      <c r="G148" s="78">
        <v>0.316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986</v>
      </c>
      <c r="C149" s="78">
        <v>3.34</v>
      </c>
      <c r="D149" s="78">
        <v>3.34</v>
      </c>
      <c r="E149" s="78">
        <v>3.5249999999999999</v>
      </c>
      <c r="F149" s="78">
        <v>0.40699999999999997</v>
      </c>
      <c r="G149" s="78">
        <v>0.316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986</v>
      </c>
      <c r="C150" s="78">
        <v>5.2</v>
      </c>
      <c r="D150" s="78">
        <v>5.2</v>
      </c>
      <c r="E150" s="78">
        <v>3.5249999999999999</v>
      </c>
      <c r="F150" s="78">
        <v>0.40699999999999997</v>
      </c>
      <c r="G150" s="78">
        <v>0.316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986</v>
      </c>
      <c r="C151" s="78">
        <v>5.2</v>
      </c>
      <c r="D151" s="78">
        <v>5.2</v>
      </c>
      <c r="E151" s="78">
        <v>3.5249999999999999</v>
      </c>
      <c r="F151" s="78">
        <v>0.40699999999999997</v>
      </c>
      <c r="G151" s="78">
        <v>0.316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986</v>
      </c>
      <c r="C152" s="78">
        <v>3.34</v>
      </c>
      <c r="D152" s="78">
        <v>3.34</v>
      </c>
      <c r="E152" s="78">
        <v>3.5249999999999999</v>
      </c>
      <c r="F152" s="78">
        <v>0.40699999999999997</v>
      </c>
      <c r="G152" s="78">
        <v>0.316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986</v>
      </c>
      <c r="C153" s="78">
        <v>3.34</v>
      </c>
      <c r="D153" s="78">
        <v>3.34</v>
      </c>
      <c r="E153" s="78">
        <v>3.5249999999999999</v>
      </c>
      <c r="F153" s="78">
        <v>0.40699999999999997</v>
      </c>
      <c r="G153" s="78">
        <v>0.316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986</v>
      </c>
      <c r="C154" s="78">
        <v>5.2</v>
      </c>
      <c r="D154" s="78">
        <v>5.2</v>
      </c>
      <c r="E154" s="78">
        <v>3.5249999999999999</v>
      </c>
      <c r="F154" s="78">
        <v>0.40699999999999997</v>
      </c>
      <c r="G154" s="78">
        <v>0.316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986</v>
      </c>
      <c r="C155" s="78">
        <v>5.2</v>
      </c>
      <c r="D155" s="78">
        <v>5.2</v>
      </c>
      <c r="E155" s="78">
        <v>3.5249999999999999</v>
      </c>
      <c r="F155" s="78">
        <v>0.40699999999999997</v>
      </c>
      <c r="G155" s="78">
        <v>0.316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986</v>
      </c>
      <c r="C156" s="78">
        <v>3.34</v>
      </c>
      <c r="D156" s="78">
        <v>3.34</v>
      </c>
      <c r="E156" s="78">
        <v>3.5249999999999999</v>
      </c>
      <c r="F156" s="78">
        <v>0.40699999999999997</v>
      </c>
      <c r="G156" s="78">
        <v>0.316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986</v>
      </c>
      <c r="C157" s="78">
        <v>5.2</v>
      </c>
      <c r="D157" s="78">
        <v>5.2</v>
      </c>
      <c r="E157" s="78">
        <v>3.5249999999999999</v>
      </c>
      <c r="F157" s="78">
        <v>0.40699999999999997</v>
      </c>
      <c r="G157" s="78">
        <v>0.316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986</v>
      </c>
      <c r="C158" s="78">
        <v>5.2</v>
      </c>
      <c r="D158" s="78">
        <v>5.2</v>
      </c>
      <c r="E158" s="78">
        <v>3.5249999999999999</v>
      </c>
      <c r="F158" s="78">
        <v>0.40699999999999997</v>
      </c>
      <c r="G158" s="78">
        <v>0.316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986</v>
      </c>
      <c r="C159" s="78">
        <v>5.2</v>
      </c>
      <c r="D159" s="78">
        <v>5.2</v>
      </c>
      <c r="E159" s="78">
        <v>3.5249999999999999</v>
      </c>
      <c r="F159" s="78">
        <v>0.40699999999999997</v>
      </c>
      <c r="G159" s="78">
        <v>0.316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986</v>
      </c>
      <c r="C160" s="78">
        <v>5.2</v>
      </c>
      <c r="D160" s="78">
        <v>5.2</v>
      </c>
      <c r="E160" s="78">
        <v>3.5249999999999999</v>
      </c>
      <c r="F160" s="78">
        <v>0.40699999999999997</v>
      </c>
      <c r="G160" s="78">
        <v>0.316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986</v>
      </c>
      <c r="C161" s="78">
        <v>1.1100000000000001</v>
      </c>
      <c r="D161" s="78">
        <v>1.1100000000000001</v>
      </c>
      <c r="E161" s="78">
        <v>3.5249999999999999</v>
      </c>
      <c r="F161" s="78">
        <v>0.40699999999999997</v>
      </c>
      <c r="G161" s="78">
        <v>0.316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986</v>
      </c>
      <c r="C162" s="78">
        <v>1.1100000000000001</v>
      </c>
      <c r="D162" s="78">
        <v>1.1100000000000001</v>
      </c>
      <c r="E162" s="78">
        <v>3.5249999999999999</v>
      </c>
      <c r="F162" s="78">
        <v>0.40699999999999997</v>
      </c>
      <c r="G162" s="78">
        <v>0.316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986</v>
      </c>
      <c r="C163" s="78">
        <v>1.1100000000000001</v>
      </c>
      <c r="D163" s="78">
        <v>1.1100000000000001</v>
      </c>
      <c r="E163" s="78">
        <v>3.5249999999999999</v>
      </c>
      <c r="F163" s="78">
        <v>0.40699999999999997</v>
      </c>
      <c r="G163" s="78">
        <v>0.316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986</v>
      </c>
      <c r="C164" s="78">
        <v>3.32</v>
      </c>
      <c r="D164" s="78">
        <v>3.32</v>
      </c>
      <c r="E164" s="78">
        <v>3.5249999999999999</v>
      </c>
      <c r="F164" s="78">
        <v>0.40699999999999997</v>
      </c>
      <c r="G164" s="78">
        <v>0.316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986</v>
      </c>
      <c r="C165" s="78">
        <v>1.1100000000000001</v>
      </c>
      <c r="D165" s="78">
        <v>2.23</v>
      </c>
      <c r="E165" s="78">
        <v>3.5249999999999999</v>
      </c>
      <c r="F165" s="78">
        <v>0.40699999999999997</v>
      </c>
      <c r="G165" s="78">
        <v>0.316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986</v>
      </c>
      <c r="C166" s="78">
        <v>1.1100000000000001</v>
      </c>
      <c r="D166" s="78">
        <v>2.23</v>
      </c>
      <c r="E166" s="78">
        <v>3.5249999999999999</v>
      </c>
      <c r="F166" s="78">
        <v>0.40699999999999997</v>
      </c>
      <c r="G166" s="78">
        <v>0.316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3.52</v>
      </c>
      <c r="F167" s="78">
        <v>0.40699999999999997</v>
      </c>
      <c r="G167" s="78">
        <v>0.316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3.52</v>
      </c>
      <c r="F168" s="78">
        <v>0.40699999999999997</v>
      </c>
      <c r="G168" s="78">
        <v>0.316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3.52</v>
      </c>
      <c r="F169" s="78">
        <v>0.40699999999999997</v>
      </c>
      <c r="G169" s="78">
        <v>0.316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8825.06</v>
      </c>
      <c r="D175" s="78">
        <v>5966.48</v>
      </c>
      <c r="E175" s="78">
        <v>2858.59</v>
      </c>
      <c r="F175" s="78">
        <v>0.68</v>
      </c>
      <c r="G175" s="78">
        <v>3.32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17867.09</v>
      </c>
      <c r="D176" s="78">
        <v>12079.64</v>
      </c>
      <c r="E176" s="78">
        <v>5787.45</v>
      </c>
      <c r="F176" s="78">
        <v>0.68</v>
      </c>
      <c r="G176" s="78">
        <v>3.32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17889.46</v>
      </c>
      <c r="D177" s="78">
        <v>12094.77</v>
      </c>
      <c r="E177" s="78">
        <v>5794.7</v>
      </c>
      <c r="F177" s="78">
        <v>0.68</v>
      </c>
      <c r="G177" s="78">
        <v>3.32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17879.52</v>
      </c>
      <c r="D178" s="78">
        <v>12088.04</v>
      </c>
      <c r="E178" s="78">
        <v>5791.48</v>
      </c>
      <c r="F178" s="78">
        <v>0.68</v>
      </c>
      <c r="G178" s="78">
        <v>3.32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10635.14</v>
      </c>
      <c r="D179" s="78">
        <v>7190.24</v>
      </c>
      <c r="E179" s="78">
        <v>3444.9</v>
      </c>
      <c r="F179" s="78">
        <v>0.68</v>
      </c>
      <c r="G179" s="78">
        <v>3.32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10635.41</v>
      </c>
      <c r="D180" s="78">
        <v>7190.42</v>
      </c>
      <c r="E180" s="78">
        <v>3444.99</v>
      </c>
      <c r="F180" s="78">
        <v>0.68</v>
      </c>
      <c r="G180" s="78">
        <v>3.32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10647.8</v>
      </c>
      <c r="D181" s="78">
        <v>7198.8</v>
      </c>
      <c r="E181" s="78">
        <v>3449</v>
      </c>
      <c r="F181" s="78">
        <v>0.68</v>
      </c>
      <c r="G181" s="78">
        <v>3.32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10648.07</v>
      </c>
      <c r="D182" s="78">
        <v>7198.98</v>
      </c>
      <c r="E182" s="78">
        <v>3449.09</v>
      </c>
      <c r="F182" s="78">
        <v>0.68</v>
      </c>
      <c r="G182" s="78">
        <v>3.32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19732.96</v>
      </c>
      <c r="D183" s="78">
        <v>13341.12</v>
      </c>
      <c r="E183" s="78">
        <v>6391.84</v>
      </c>
      <c r="F183" s="78">
        <v>0.68</v>
      </c>
      <c r="G183" s="78">
        <v>3.31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19745.2</v>
      </c>
      <c r="D184" s="78">
        <v>13349.4</v>
      </c>
      <c r="E184" s="78">
        <v>6395.8</v>
      </c>
      <c r="F184" s="78">
        <v>0.68</v>
      </c>
      <c r="G184" s="78">
        <v>3.31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19734.78</v>
      </c>
      <c r="D185" s="78">
        <v>13342.35</v>
      </c>
      <c r="E185" s="78">
        <v>6392.43</v>
      </c>
      <c r="F185" s="78">
        <v>0.68</v>
      </c>
      <c r="G185" s="78">
        <v>3.31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8795.2000000000007</v>
      </c>
      <c r="D186" s="78">
        <v>5946.29</v>
      </c>
      <c r="E186" s="78">
        <v>2848.91</v>
      </c>
      <c r="F186" s="78">
        <v>0.68</v>
      </c>
      <c r="G186" s="78">
        <v>3.32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19747.03</v>
      </c>
      <c r="D187" s="78">
        <v>13350.63</v>
      </c>
      <c r="E187" s="78">
        <v>6396.39</v>
      </c>
      <c r="F187" s="78">
        <v>0.68</v>
      </c>
      <c r="G187" s="78">
        <v>3.31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16132.61</v>
      </c>
      <c r="D188" s="78">
        <v>10906.99</v>
      </c>
      <c r="E188" s="78">
        <v>5225.62</v>
      </c>
      <c r="F188" s="78">
        <v>0.68</v>
      </c>
      <c r="G188" s="78">
        <v>3.32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16132.65</v>
      </c>
      <c r="D189" s="78">
        <v>10907.01</v>
      </c>
      <c r="E189" s="78">
        <v>5225.6400000000003</v>
      </c>
      <c r="F189" s="78">
        <v>0.68</v>
      </c>
      <c r="G189" s="78">
        <v>3.32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16121.36</v>
      </c>
      <c r="D190" s="78">
        <v>10899.38</v>
      </c>
      <c r="E190" s="78">
        <v>5221.9799999999996</v>
      </c>
      <c r="F190" s="78">
        <v>0.68</v>
      </c>
      <c r="G190" s="78">
        <v>3.32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16121.39</v>
      </c>
      <c r="D191" s="78">
        <v>10899.4</v>
      </c>
      <c r="E191" s="78">
        <v>5221.99</v>
      </c>
      <c r="F191" s="78">
        <v>0.68</v>
      </c>
      <c r="G191" s="78">
        <v>3.32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10061.59</v>
      </c>
      <c r="D192" s="78">
        <v>7020.64</v>
      </c>
      <c r="E192" s="78">
        <v>3040.95</v>
      </c>
      <c r="F192" s="78">
        <v>0.7</v>
      </c>
      <c r="G192" s="78">
        <v>3.37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8803.48</v>
      </c>
      <c r="D193" s="78">
        <v>5951.88</v>
      </c>
      <c r="E193" s="78">
        <v>2851.59</v>
      </c>
      <c r="F193" s="78">
        <v>0.68</v>
      </c>
      <c r="G193" s="78">
        <v>3.32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5328.68</v>
      </c>
      <c r="D194" s="78">
        <v>3602.63</v>
      </c>
      <c r="E194" s="78">
        <v>1726.05</v>
      </c>
      <c r="F194" s="78">
        <v>0.68</v>
      </c>
      <c r="G194" s="78">
        <v>3.32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5328.84</v>
      </c>
      <c r="D195" s="78">
        <v>3602.74</v>
      </c>
      <c r="E195" s="78">
        <v>1726.1</v>
      </c>
      <c r="F195" s="78">
        <v>0.68</v>
      </c>
      <c r="G195" s="78">
        <v>3.32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5361.08</v>
      </c>
      <c r="D196" s="78">
        <v>3624.53</v>
      </c>
      <c r="E196" s="78">
        <v>1736.54</v>
      </c>
      <c r="F196" s="78">
        <v>0.68</v>
      </c>
      <c r="G196" s="78">
        <v>3.32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5495.87</v>
      </c>
      <c r="D197" s="78">
        <v>3715.66</v>
      </c>
      <c r="E197" s="78">
        <v>1780.2</v>
      </c>
      <c r="F197" s="78">
        <v>0.68</v>
      </c>
      <c r="G197" s="78">
        <v>3.32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17557.740000000002</v>
      </c>
      <c r="D198" s="78">
        <v>11948.75</v>
      </c>
      <c r="E198" s="78">
        <v>5608.99</v>
      </c>
      <c r="F198" s="78">
        <v>0.68</v>
      </c>
      <c r="G198" s="78">
        <v>3.33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6426.24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10238.68</v>
      </c>
      <c r="D204" s="78">
        <v>0.78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20671.36</v>
      </c>
      <c r="D205" s="78">
        <v>0.78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20691.36</v>
      </c>
      <c r="D206" s="78">
        <v>0.78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20682.47</v>
      </c>
      <c r="D207" s="78">
        <v>0.78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14203.65</v>
      </c>
      <c r="D208" s="78">
        <v>0.78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14203.89</v>
      </c>
      <c r="D209" s="78">
        <v>0.78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14214.96</v>
      </c>
      <c r="D210" s="78">
        <v>0.78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14215.2</v>
      </c>
      <c r="D211" s="78">
        <v>0.78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20003.53</v>
      </c>
      <c r="D212" s="78">
        <v>0.78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20014.490000000002</v>
      </c>
      <c r="D213" s="78">
        <v>0.78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20005.16</v>
      </c>
      <c r="D214" s="78">
        <v>0.78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10211.98</v>
      </c>
      <c r="D215" s="78">
        <v>0.78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20016.12</v>
      </c>
      <c r="D216" s="78">
        <v>0.78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16779.91</v>
      </c>
      <c r="D217" s="78">
        <v>0.78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16779.939999999999</v>
      </c>
      <c r="D218" s="78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16769.84</v>
      </c>
      <c r="D219" s="78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16769.87</v>
      </c>
      <c r="D220" s="78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10953.06</v>
      </c>
      <c r="D221" s="78">
        <v>0.78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10219.379999999999</v>
      </c>
      <c r="D222" s="78">
        <v>0.78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7111.73</v>
      </c>
      <c r="D223" s="78">
        <v>0.78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7111.87</v>
      </c>
      <c r="D224" s="78">
        <v>0.78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7140.69</v>
      </c>
      <c r="D225" s="78">
        <v>0.78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7261.4</v>
      </c>
      <c r="D226" s="78">
        <v>0.78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20680.25</v>
      </c>
      <c r="D227" s="78">
        <v>0.78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0.22</v>
      </c>
      <c r="F230" s="78">
        <v>20.51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0.36</v>
      </c>
      <c r="F233" s="78">
        <v>412.21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0.72</v>
      </c>
      <c r="F234" s="78">
        <v>834.56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0.72</v>
      </c>
      <c r="F235" s="78">
        <v>835.61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0.72</v>
      </c>
      <c r="F236" s="78">
        <v>835.14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0.43</v>
      </c>
      <c r="F237" s="78">
        <v>496.76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0.43</v>
      </c>
      <c r="F238" s="78">
        <v>496.77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0.43</v>
      </c>
      <c r="F239" s="78">
        <v>497.35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0.43</v>
      </c>
      <c r="F240" s="78">
        <v>497.37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0.79</v>
      </c>
      <c r="F241" s="78">
        <v>921.72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0.8</v>
      </c>
      <c r="F242" s="78">
        <v>922.29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0.79</v>
      </c>
      <c r="F243" s="78">
        <v>921.8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0.35</v>
      </c>
      <c r="F244" s="78">
        <v>410.82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0.8</v>
      </c>
      <c r="F245" s="78">
        <v>922.37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0.65</v>
      </c>
      <c r="F246" s="78">
        <v>753.55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0.65</v>
      </c>
      <c r="F247" s="78">
        <v>753.55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0.65</v>
      </c>
      <c r="F248" s="78">
        <v>753.02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0.65</v>
      </c>
      <c r="F249" s="78">
        <v>753.02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0.44</v>
      </c>
      <c r="F250" s="78">
        <v>511.55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0.35</v>
      </c>
      <c r="F251" s="78">
        <v>411.21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0.21</v>
      </c>
      <c r="F252" s="78">
        <v>248.9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0.21</v>
      </c>
      <c r="F253" s="78">
        <v>248.91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0.22</v>
      </c>
      <c r="F254" s="78">
        <v>250.41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0.22</v>
      </c>
      <c r="F255" s="78">
        <v>256.70999999999998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0.72</v>
      </c>
      <c r="F256" s="78">
        <v>835.03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49124.789100000002</v>
      </c>
      <c r="C265" s="78">
        <v>61.766100000000002</v>
      </c>
      <c r="D265" s="78">
        <v>56.152000000000001</v>
      </c>
      <c r="E265" s="78">
        <v>0</v>
      </c>
      <c r="F265" s="78">
        <v>5.0000000000000001E-4</v>
      </c>
      <c r="G265" s="78">
        <v>36808.465600000003</v>
      </c>
      <c r="H265" s="78">
        <v>18643.9031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38696.5677</v>
      </c>
      <c r="C266" s="78">
        <v>49.655700000000003</v>
      </c>
      <c r="D266" s="78">
        <v>47.4923</v>
      </c>
      <c r="E266" s="78">
        <v>0</v>
      </c>
      <c r="F266" s="78">
        <v>4.0000000000000002E-4</v>
      </c>
      <c r="G266" s="78">
        <v>31141.5533</v>
      </c>
      <c r="H266" s="78">
        <v>14781.8776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31753.588899999999</v>
      </c>
      <c r="C267" s="78">
        <v>43.136499999999998</v>
      </c>
      <c r="D267" s="78">
        <v>46.753799999999998</v>
      </c>
      <c r="E267" s="78">
        <v>0</v>
      </c>
      <c r="F267" s="78">
        <v>4.0000000000000002E-4</v>
      </c>
      <c r="G267" s="78">
        <v>30678.784800000001</v>
      </c>
      <c r="H267" s="78">
        <v>12358.1612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21462.872100000001</v>
      </c>
      <c r="C268" s="78">
        <v>32.006799999999998</v>
      </c>
      <c r="D268" s="78">
        <v>40.881799999999998</v>
      </c>
      <c r="E268" s="78">
        <v>0</v>
      </c>
      <c r="F268" s="78">
        <v>2.9999999999999997E-4</v>
      </c>
      <c r="G268" s="78">
        <v>26847.083699999999</v>
      </c>
      <c r="H268" s="78">
        <v>8625.5440999999992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19433.5762</v>
      </c>
      <c r="C269" s="78">
        <v>32.366</v>
      </c>
      <c r="D269" s="78">
        <v>48.04</v>
      </c>
      <c r="E269" s="78">
        <v>0</v>
      </c>
      <c r="F269" s="78">
        <v>4.0000000000000002E-4</v>
      </c>
      <c r="G269" s="78">
        <v>31567.431799999998</v>
      </c>
      <c r="H269" s="78">
        <v>8133.6075000000001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20851.2163</v>
      </c>
      <c r="C270" s="78">
        <v>36.463999999999999</v>
      </c>
      <c r="D270" s="78">
        <v>57.200299999999999</v>
      </c>
      <c r="E270" s="78">
        <v>0</v>
      </c>
      <c r="F270" s="78">
        <v>4.0000000000000002E-4</v>
      </c>
      <c r="G270" s="78">
        <v>37594.527399999999</v>
      </c>
      <c r="H270" s="78">
        <v>8892.9716000000008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23752.588199999998</v>
      </c>
      <c r="C271" s="78">
        <v>41.924599999999998</v>
      </c>
      <c r="D271" s="78">
        <v>66.418700000000001</v>
      </c>
      <c r="E271" s="78">
        <v>0</v>
      </c>
      <c r="F271" s="78">
        <v>5.0000000000000001E-4</v>
      </c>
      <c r="G271" s="78">
        <v>43654.760600000001</v>
      </c>
      <c r="H271" s="78">
        <v>10167.3583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22651.386299999998</v>
      </c>
      <c r="C272" s="78">
        <v>39.963200000000001</v>
      </c>
      <c r="D272" s="78">
        <v>63.2819</v>
      </c>
      <c r="E272" s="78">
        <v>0</v>
      </c>
      <c r="F272" s="78">
        <v>5.0000000000000001E-4</v>
      </c>
      <c r="G272" s="78">
        <v>41593.034899999999</v>
      </c>
      <c r="H272" s="78">
        <v>9694.2993000000006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16899.654900000001</v>
      </c>
      <c r="C273" s="78">
        <v>28.6448</v>
      </c>
      <c r="D273" s="78">
        <v>43.400700000000001</v>
      </c>
      <c r="E273" s="78">
        <v>0</v>
      </c>
      <c r="F273" s="78">
        <v>2.9999999999999997E-4</v>
      </c>
      <c r="G273" s="78">
        <v>28521.171600000001</v>
      </c>
      <c r="H273" s="78">
        <v>7120.7678999999998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22007.097699999998</v>
      </c>
      <c r="C274" s="78">
        <v>33.145200000000003</v>
      </c>
      <c r="D274" s="78">
        <v>42.982599999999998</v>
      </c>
      <c r="E274" s="78">
        <v>0</v>
      </c>
      <c r="F274" s="78">
        <v>2.9999999999999997E-4</v>
      </c>
      <c r="G274" s="78">
        <v>28228.564200000001</v>
      </c>
      <c r="H274" s="78">
        <v>8875.4977999999992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30578.251799999998</v>
      </c>
      <c r="C275" s="78">
        <v>41.634799999999998</v>
      </c>
      <c r="D275" s="78">
        <v>45.332500000000003</v>
      </c>
      <c r="E275" s="78">
        <v>0</v>
      </c>
      <c r="F275" s="78">
        <v>4.0000000000000002E-4</v>
      </c>
      <c r="G275" s="78">
        <v>29746.905299999999</v>
      </c>
      <c r="H275" s="78">
        <v>11909.8125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43866.301800000001</v>
      </c>
      <c r="C276" s="78">
        <v>56.123600000000003</v>
      </c>
      <c r="D276" s="78">
        <v>53.296999999999997</v>
      </c>
      <c r="E276" s="78">
        <v>0</v>
      </c>
      <c r="F276" s="78">
        <v>4.0000000000000002E-4</v>
      </c>
      <c r="G276" s="78">
        <v>34946.303099999997</v>
      </c>
      <c r="H276" s="78">
        <v>16740.8321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341077.891</v>
      </c>
      <c r="C278" s="78">
        <v>496.83139999999997</v>
      </c>
      <c r="D278" s="78">
        <v>611.23379999999997</v>
      </c>
      <c r="E278" s="78">
        <v>0</v>
      </c>
      <c r="F278" s="78">
        <v>4.7000000000000002E-3</v>
      </c>
      <c r="G278" s="78">
        <v>401328.58639999997</v>
      </c>
      <c r="H278" s="78">
        <v>135944.63310000001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16899.654900000001</v>
      </c>
      <c r="C279" s="78">
        <v>28.6448</v>
      </c>
      <c r="D279" s="78">
        <v>40.881799999999998</v>
      </c>
      <c r="E279" s="78">
        <v>0</v>
      </c>
      <c r="F279" s="78">
        <v>2.9999999999999997E-4</v>
      </c>
      <c r="G279" s="78">
        <v>26847.083699999999</v>
      </c>
      <c r="H279" s="78">
        <v>7120.7678999999998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49124.789100000002</v>
      </c>
      <c r="C280" s="78">
        <v>61.766100000000002</v>
      </c>
      <c r="D280" s="78">
        <v>66.418700000000001</v>
      </c>
      <c r="E280" s="78">
        <v>0</v>
      </c>
      <c r="F280" s="78">
        <v>5.0000000000000001E-4</v>
      </c>
      <c r="G280" s="78">
        <v>43654.760600000001</v>
      </c>
      <c r="H280" s="78">
        <v>18643.9031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85411300000</v>
      </c>
      <c r="C283" s="78">
        <v>51431.536</v>
      </c>
      <c r="D283" s="78" t="s">
        <v>848</v>
      </c>
      <c r="E283" s="78">
        <v>12223.409</v>
      </c>
      <c r="F283" s="78">
        <v>23121.262999999999</v>
      </c>
      <c r="G283" s="78">
        <v>10326.067999999999</v>
      </c>
      <c r="H283" s="78">
        <v>4468.7960000000003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72261600000</v>
      </c>
      <c r="C284" s="78">
        <v>49183.892999999996</v>
      </c>
      <c r="D284" s="78" t="s">
        <v>849</v>
      </c>
      <c r="E284" s="78">
        <v>12223.409</v>
      </c>
      <c r="F284" s="78">
        <v>23121.262999999999</v>
      </c>
      <c r="G284" s="78">
        <v>8985.8359999999993</v>
      </c>
      <c r="H284" s="78">
        <v>3561.3850000000002</v>
      </c>
      <c r="I284" s="78">
        <v>0</v>
      </c>
      <c r="J284" s="78">
        <v>1292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71187800000</v>
      </c>
      <c r="C285" s="78">
        <v>44968.262999999999</v>
      </c>
      <c r="D285" s="78" t="s">
        <v>970</v>
      </c>
      <c r="E285" s="78">
        <v>14038.496999999999</v>
      </c>
      <c r="F285" s="78">
        <v>19896.775000000001</v>
      </c>
      <c r="G285" s="78">
        <v>7415.2969999999996</v>
      </c>
      <c r="H285" s="78">
        <v>2325.694</v>
      </c>
      <c r="I285" s="78">
        <v>0</v>
      </c>
      <c r="J285" s="78">
        <v>1292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62296600000</v>
      </c>
      <c r="C286" s="78">
        <v>44176.171000000002</v>
      </c>
      <c r="D286" s="78" t="s">
        <v>850</v>
      </c>
      <c r="E286" s="78">
        <v>12223.409</v>
      </c>
      <c r="F286" s="78">
        <v>23121.262999999999</v>
      </c>
      <c r="G286" s="78">
        <v>1434.692</v>
      </c>
      <c r="H286" s="78">
        <v>0</v>
      </c>
      <c r="I286" s="78">
        <v>7396.808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73249800000</v>
      </c>
      <c r="C287" s="78">
        <v>88192.892999999996</v>
      </c>
      <c r="D287" s="78" t="s">
        <v>851</v>
      </c>
      <c r="E287" s="78">
        <v>12223.409</v>
      </c>
      <c r="F287" s="78">
        <v>23121.262999999999</v>
      </c>
      <c r="G287" s="78">
        <v>7243.3159999999998</v>
      </c>
      <c r="H287" s="78">
        <v>0</v>
      </c>
      <c r="I287" s="78">
        <v>45604.906000000003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87235300000</v>
      </c>
      <c r="C288" s="78">
        <v>90998.37</v>
      </c>
      <c r="D288" s="78" t="s">
        <v>852</v>
      </c>
      <c r="E288" s="78">
        <v>12223.409</v>
      </c>
      <c r="F288" s="78">
        <v>23121.262999999999</v>
      </c>
      <c r="G288" s="78">
        <v>7727.5320000000002</v>
      </c>
      <c r="H288" s="78">
        <v>0</v>
      </c>
      <c r="I288" s="78">
        <v>47926.167000000001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101298000000</v>
      </c>
      <c r="C289" s="78">
        <v>92523.551999999996</v>
      </c>
      <c r="D289" s="78" t="s">
        <v>882</v>
      </c>
      <c r="E289" s="78">
        <v>12223.409</v>
      </c>
      <c r="F289" s="78">
        <v>23121.262999999999</v>
      </c>
      <c r="G289" s="78">
        <v>7982.6329999999998</v>
      </c>
      <c r="H289" s="78">
        <v>0</v>
      </c>
      <c r="I289" s="78">
        <v>49196.248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96513500000</v>
      </c>
      <c r="C290" s="78">
        <v>90649.831000000006</v>
      </c>
      <c r="D290" s="78" t="s">
        <v>853</v>
      </c>
      <c r="E290" s="78">
        <v>12223.409</v>
      </c>
      <c r="F290" s="78">
        <v>23121.262999999999</v>
      </c>
      <c r="G290" s="78">
        <v>7752.4719999999998</v>
      </c>
      <c r="H290" s="78">
        <v>0</v>
      </c>
      <c r="I290" s="78">
        <v>47552.686999999998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66181200000</v>
      </c>
      <c r="C291" s="78">
        <v>64653.476999999999</v>
      </c>
      <c r="D291" s="78" t="s">
        <v>971</v>
      </c>
      <c r="E291" s="78">
        <v>9962.509</v>
      </c>
      <c r="F291" s="78">
        <v>23314.792000000001</v>
      </c>
      <c r="G291" s="78">
        <v>4636.0839999999998</v>
      </c>
      <c r="H291" s="78">
        <v>0</v>
      </c>
      <c r="I291" s="78">
        <v>26740.092000000001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65502300000</v>
      </c>
      <c r="C292" s="78">
        <v>53509.487000000001</v>
      </c>
      <c r="D292" s="78" t="s">
        <v>972</v>
      </c>
      <c r="E292" s="78">
        <v>9962.509</v>
      </c>
      <c r="F292" s="78">
        <v>23121.262999999999</v>
      </c>
      <c r="G292" s="78">
        <v>3099.931</v>
      </c>
      <c r="H292" s="78">
        <v>0</v>
      </c>
      <c r="I292" s="78">
        <v>17325.785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69025500000</v>
      </c>
      <c r="C293" s="78">
        <v>44519.428</v>
      </c>
      <c r="D293" s="78" t="s">
        <v>854</v>
      </c>
      <c r="E293" s="78">
        <v>12223.409</v>
      </c>
      <c r="F293" s="78">
        <v>23121.262999999999</v>
      </c>
      <c r="G293" s="78">
        <v>6223.3940000000002</v>
      </c>
      <c r="H293" s="78">
        <v>1659.3630000000001</v>
      </c>
      <c r="I293" s="78">
        <v>0</v>
      </c>
      <c r="J293" s="78">
        <v>1292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81090300000</v>
      </c>
      <c r="C294" s="78">
        <v>51286.52</v>
      </c>
      <c r="D294" s="78" t="s">
        <v>844</v>
      </c>
      <c r="E294" s="78">
        <v>12223.409</v>
      </c>
      <c r="F294" s="78">
        <v>23121.262999999999</v>
      </c>
      <c r="G294" s="78">
        <v>10271.014999999999</v>
      </c>
      <c r="H294" s="78">
        <v>4378.8329999999996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931253000000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62296600000</v>
      </c>
      <c r="C297" s="78">
        <v>44176.171000000002</v>
      </c>
      <c r="D297" s="78"/>
      <c r="E297" s="78">
        <v>9962.509</v>
      </c>
      <c r="F297" s="78">
        <v>19896.775000000001</v>
      </c>
      <c r="G297" s="78">
        <v>1434.692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101298000000</v>
      </c>
      <c r="C298" s="78">
        <v>92523.551999999996</v>
      </c>
      <c r="D298" s="78"/>
      <c r="E298" s="78">
        <v>14038.496999999999</v>
      </c>
      <c r="F298" s="78">
        <v>23314.792000000001</v>
      </c>
      <c r="G298" s="78">
        <v>10326.067999999999</v>
      </c>
      <c r="H298" s="78">
        <v>4468.7960000000003</v>
      </c>
      <c r="I298" s="78">
        <v>49196.248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15611.91</v>
      </c>
      <c r="C301" s="78">
        <v>20715.009999999998</v>
      </c>
      <c r="D301" s="78">
        <v>0</v>
      </c>
      <c r="E301" s="78">
        <v>36326.92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4.9800000000000004</v>
      </c>
      <c r="C302" s="78">
        <v>6.61</v>
      </c>
      <c r="D302" s="78">
        <v>0</v>
      </c>
      <c r="E302" s="78">
        <v>11.59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4.9800000000000004</v>
      </c>
      <c r="C303" s="78">
        <v>6.61</v>
      </c>
      <c r="D303" s="78">
        <v>0</v>
      </c>
      <c r="E303" s="78">
        <v>11.59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3140.81</v>
      </c>
      <c r="C2" s="78">
        <v>1001.98</v>
      </c>
      <c r="D2" s="78">
        <v>1001.98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3140.81</v>
      </c>
      <c r="C3" s="78">
        <v>1001.98</v>
      </c>
      <c r="D3" s="78">
        <v>1001.98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5471.06</v>
      </c>
      <c r="C4" s="78">
        <v>1745.38</v>
      </c>
      <c r="D4" s="78">
        <v>1745.38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5471.06</v>
      </c>
      <c r="C5" s="78">
        <v>1745.38</v>
      </c>
      <c r="D5" s="78">
        <v>1745.38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9.07</v>
      </c>
      <c r="C13" s="78">
        <v>1885.32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51.71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20.27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97.9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399.24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856.25</v>
      </c>
      <c r="C28" s="78">
        <v>2284.56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0.82299999999999995</v>
      </c>
      <c r="E63" s="78">
        <v>0.93899999999999995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0.82299999999999995</v>
      </c>
      <c r="E64" s="78">
        <v>0.93899999999999995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0.82299999999999995</v>
      </c>
      <c r="E66" s="78">
        <v>0.93899999999999995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0.82299999999999995</v>
      </c>
      <c r="E67" s="78">
        <v>0.93899999999999995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0.82299999999999995</v>
      </c>
      <c r="E69" s="78">
        <v>0.93899999999999995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0.82299999999999995</v>
      </c>
      <c r="E70" s="78">
        <v>0.93899999999999995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0.82299999999999995</v>
      </c>
      <c r="E72" s="78">
        <v>0.93899999999999995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0.82299999999999995</v>
      </c>
      <c r="E73" s="78">
        <v>0.93899999999999995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0.82299999999999995</v>
      </c>
      <c r="E75" s="78">
        <v>0.93899999999999995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0.82299999999999995</v>
      </c>
      <c r="E77" s="78">
        <v>0.93899999999999995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0.82299999999999995</v>
      </c>
      <c r="E79" s="78">
        <v>0.93899999999999995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0.82299999999999995</v>
      </c>
      <c r="E81" s="78">
        <v>0.93899999999999995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0.82299999999999995</v>
      </c>
      <c r="E83" s="78">
        <v>0.93899999999999995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0.82299999999999995</v>
      </c>
      <c r="E84" s="78">
        <v>0.93899999999999995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0.82299999999999995</v>
      </c>
      <c r="E85" s="78">
        <v>0.93899999999999995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0.82299999999999995</v>
      </c>
      <c r="E86" s="78">
        <v>0.93899999999999995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0.82299999999999995</v>
      </c>
      <c r="E87" s="78">
        <v>0.93899999999999995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0.82299999999999995</v>
      </c>
      <c r="E88" s="78">
        <v>0.93899999999999995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0.82299999999999995</v>
      </c>
      <c r="E89" s="78">
        <v>0.93899999999999995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0.82299999999999995</v>
      </c>
      <c r="E90" s="78">
        <v>0.93899999999999995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0.82299999999999995</v>
      </c>
      <c r="E91" s="78">
        <v>0.93899999999999995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0.82299999999999995</v>
      </c>
      <c r="E92" s="78">
        <v>0.93899999999999995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0.82299999999999995</v>
      </c>
      <c r="E93" s="78">
        <v>0.93899999999999995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0.82299999999999995</v>
      </c>
      <c r="E94" s="78">
        <v>0.93899999999999995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0.82299999999999995</v>
      </c>
      <c r="E95" s="78">
        <v>0.93899999999999995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0.82299999999999995</v>
      </c>
      <c r="E96" s="78">
        <v>0.93899999999999995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0.33500000000000002</v>
      </c>
      <c r="E97" s="78">
        <v>0.35699999999999998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0.82299999999999995</v>
      </c>
      <c r="E98" s="78">
        <v>0.93899999999999995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0.82299999999999995</v>
      </c>
      <c r="E99" s="78">
        <v>0.93899999999999995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0.33500000000000002</v>
      </c>
      <c r="E100" s="78">
        <v>0.35699999999999998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0.82299999999999995</v>
      </c>
      <c r="E101" s="78">
        <v>0.93899999999999995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0.82299999999999995</v>
      </c>
      <c r="E102" s="78">
        <v>0.93899999999999995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0.33500000000000002</v>
      </c>
      <c r="E103" s="78">
        <v>0.35699999999999998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0.82299999999999995</v>
      </c>
      <c r="E104" s="78">
        <v>0.93899999999999995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0.82299999999999995</v>
      </c>
      <c r="E105" s="78">
        <v>0.93899999999999995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0.33500000000000002</v>
      </c>
      <c r="E106" s="78">
        <v>0.35699999999999998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0.82299999999999995</v>
      </c>
      <c r="E107" s="78">
        <v>0.93899999999999995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0.33500000000000002</v>
      </c>
      <c r="E108" s="78">
        <v>0.35699999999999998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0.82299999999999995</v>
      </c>
      <c r="E109" s="78">
        <v>0.93899999999999995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0.33500000000000002</v>
      </c>
      <c r="E110" s="78">
        <v>0.35699999999999998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0.82299999999999995</v>
      </c>
      <c r="E111" s="78">
        <v>0.93899999999999995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0.33500000000000002</v>
      </c>
      <c r="E112" s="78">
        <v>0.35699999999999998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0.82299999999999995</v>
      </c>
      <c r="E113" s="78">
        <v>0.93899999999999995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0.33500000000000002</v>
      </c>
      <c r="E114" s="78">
        <v>0.35699999999999998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0.82299999999999995</v>
      </c>
      <c r="E115" s="78">
        <v>0.93899999999999995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0.82299999999999995</v>
      </c>
      <c r="E116" s="78">
        <v>0.93899999999999995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0.33500000000000002</v>
      </c>
      <c r="E117" s="78">
        <v>0.35699999999999998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0.82299999999999995</v>
      </c>
      <c r="E118" s="78">
        <v>0.93899999999999995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0.82299999999999995</v>
      </c>
      <c r="E119" s="78">
        <v>0.93899999999999995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0.82299999999999995</v>
      </c>
      <c r="E121" s="78">
        <v>0.93899999999999995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0.82299999999999995</v>
      </c>
      <c r="E122" s="78">
        <v>0.93899999999999995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986</v>
      </c>
      <c r="C125" s="78">
        <v>5.2</v>
      </c>
      <c r="D125" s="78">
        <v>5.2</v>
      </c>
      <c r="E125" s="78">
        <v>3.5249999999999999</v>
      </c>
      <c r="F125" s="78">
        <v>0.40699999999999997</v>
      </c>
      <c r="G125" s="78">
        <v>0.316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986</v>
      </c>
      <c r="C126" s="78">
        <v>3.34</v>
      </c>
      <c r="D126" s="78">
        <v>3.34</v>
      </c>
      <c r="E126" s="78">
        <v>3.5249999999999999</v>
      </c>
      <c r="F126" s="78">
        <v>0.40699999999999997</v>
      </c>
      <c r="G126" s="78">
        <v>0.316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986</v>
      </c>
      <c r="C127" s="78">
        <v>5.2</v>
      </c>
      <c r="D127" s="78">
        <v>5.2</v>
      </c>
      <c r="E127" s="78">
        <v>3.5249999999999999</v>
      </c>
      <c r="F127" s="78">
        <v>0.40699999999999997</v>
      </c>
      <c r="G127" s="78">
        <v>0.316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986</v>
      </c>
      <c r="C128" s="78">
        <v>3.34</v>
      </c>
      <c r="D128" s="78">
        <v>3.34</v>
      </c>
      <c r="E128" s="78">
        <v>3.5249999999999999</v>
      </c>
      <c r="F128" s="78">
        <v>0.40699999999999997</v>
      </c>
      <c r="G128" s="78">
        <v>0.316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986</v>
      </c>
      <c r="C129" s="78">
        <v>5.2</v>
      </c>
      <c r="D129" s="78">
        <v>5.2</v>
      </c>
      <c r="E129" s="78">
        <v>3.5249999999999999</v>
      </c>
      <c r="F129" s="78">
        <v>0.40699999999999997</v>
      </c>
      <c r="G129" s="78">
        <v>0.316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986</v>
      </c>
      <c r="C130" s="78">
        <v>3.34</v>
      </c>
      <c r="D130" s="78">
        <v>3.34</v>
      </c>
      <c r="E130" s="78">
        <v>3.5249999999999999</v>
      </c>
      <c r="F130" s="78">
        <v>0.40699999999999997</v>
      </c>
      <c r="G130" s="78">
        <v>0.316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986</v>
      </c>
      <c r="C131" s="78">
        <v>5.2</v>
      </c>
      <c r="D131" s="78">
        <v>5.2</v>
      </c>
      <c r="E131" s="78">
        <v>3.5249999999999999</v>
      </c>
      <c r="F131" s="78">
        <v>0.40699999999999997</v>
      </c>
      <c r="G131" s="78">
        <v>0.316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986</v>
      </c>
      <c r="C132" s="78">
        <v>3.34</v>
      </c>
      <c r="D132" s="78">
        <v>3.34</v>
      </c>
      <c r="E132" s="78">
        <v>3.5249999999999999</v>
      </c>
      <c r="F132" s="78">
        <v>0.40699999999999997</v>
      </c>
      <c r="G132" s="78">
        <v>0.316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986</v>
      </c>
      <c r="C133" s="78">
        <v>5.2</v>
      </c>
      <c r="D133" s="78">
        <v>5.2</v>
      </c>
      <c r="E133" s="78">
        <v>3.5249999999999999</v>
      </c>
      <c r="F133" s="78">
        <v>0.40699999999999997</v>
      </c>
      <c r="G133" s="78">
        <v>0.316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986</v>
      </c>
      <c r="C134" s="78">
        <v>5.2</v>
      </c>
      <c r="D134" s="78">
        <v>5.2</v>
      </c>
      <c r="E134" s="78">
        <v>3.5249999999999999</v>
      </c>
      <c r="F134" s="78">
        <v>0.40699999999999997</v>
      </c>
      <c r="G134" s="78">
        <v>0.316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986</v>
      </c>
      <c r="C135" s="78">
        <v>5.2</v>
      </c>
      <c r="D135" s="78">
        <v>5.2</v>
      </c>
      <c r="E135" s="78">
        <v>3.5249999999999999</v>
      </c>
      <c r="F135" s="78">
        <v>0.40699999999999997</v>
      </c>
      <c r="G135" s="78">
        <v>0.316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986</v>
      </c>
      <c r="C136" s="78">
        <v>5.2</v>
      </c>
      <c r="D136" s="78">
        <v>5.2</v>
      </c>
      <c r="E136" s="78">
        <v>3.5249999999999999</v>
      </c>
      <c r="F136" s="78">
        <v>0.40699999999999997</v>
      </c>
      <c r="G136" s="78">
        <v>0.316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986</v>
      </c>
      <c r="C137" s="78">
        <v>3.34</v>
      </c>
      <c r="D137" s="78">
        <v>6.69</v>
      </c>
      <c r="E137" s="78">
        <v>3.5249999999999999</v>
      </c>
      <c r="F137" s="78">
        <v>0.40699999999999997</v>
      </c>
      <c r="G137" s="78">
        <v>0.316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986</v>
      </c>
      <c r="C138" s="78">
        <v>5.2</v>
      </c>
      <c r="D138" s="78">
        <v>10.4</v>
      </c>
      <c r="E138" s="78">
        <v>3.5249999999999999</v>
      </c>
      <c r="F138" s="78">
        <v>0.40699999999999997</v>
      </c>
      <c r="G138" s="78">
        <v>0.316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986</v>
      </c>
      <c r="C139" s="78">
        <v>5.2</v>
      </c>
      <c r="D139" s="78">
        <v>10.4</v>
      </c>
      <c r="E139" s="78">
        <v>3.5249999999999999</v>
      </c>
      <c r="F139" s="78">
        <v>0.40699999999999997</v>
      </c>
      <c r="G139" s="78">
        <v>0.316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986</v>
      </c>
      <c r="C140" s="78">
        <v>3.34</v>
      </c>
      <c r="D140" s="78">
        <v>6.69</v>
      </c>
      <c r="E140" s="78">
        <v>3.5249999999999999</v>
      </c>
      <c r="F140" s="78">
        <v>0.40699999999999997</v>
      </c>
      <c r="G140" s="78">
        <v>0.316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986</v>
      </c>
      <c r="C141" s="78">
        <v>3.34</v>
      </c>
      <c r="D141" s="78">
        <v>6.69</v>
      </c>
      <c r="E141" s="78">
        <v>3.5249999999999999</v>
      </c>
      <c r="F141" s="78">
        <v>0.40699999999999997</v>
      </c>
      <c r="G141" s="78">
        <v>0.316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986</v>
      </c>
      <c r="C142" s="78">
        <v>5.2</v>
      </c>
      <c r="D142" s="78">
        <v>10.4</v>
      </c>
      <c r="E142" s="78">
        <v>3.5249999999999999</v>
      </c>
      <c r="F142" s="78">
        <v>0.40699999999999997</v>
      </c>
      <c r="G142" s="78">
        <v>0.316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986</v>
      </c>
      <c r="C143" s="78">
        <v>5.2</v>
      </c>
      <c r="D143" s="78">
        <v>10.4</v>
      </c>
      <c r="E143" s="78">
        <v>3.5249999999999999</v>
      </c>
      <c r="F143" s="78">
        <v>0.40699999999999997</v>
      </c>
      <c r="G143" s="78">
        <v>0.316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986</v>
      </c>
      <c r="C144" s="78">
        <v>3.34</v>
      </c>
      <c r="D144" s="78">
        <v>6.69</v>
      </c>
      <c r="E144" s="78">
        <v>3.5249999999999999</v>
      </c>
      <c r="F144" s="78">
        <v>0.40699999999999997</v>
      </c>
      <c r="G144" s="78">
        <v>0.316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986</v>
      </c>
      <c r="C145" s="78">
        <v>5.2</v>
      </c>
      <c r="D145" s="78">
        <v>10.4</v>
      </c>
      <c r="E145" s="78">
        <v>3.5249999999999999</v>
      </c>
      <c r="F145" s="78">
        <v>0.40699999999999997</v>
      </c>
      <c r="G145" s="78">
        <v>0.316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986</v>
      </c>
      <c r="C146" s="78">
        <v>5.2</v>
      </c>
      <c r="D146" s="78">
        <v>10.4</v>
      </c>
      <c r="E146" s="78">
        <v>3.5249999999999999</v>
      </c>
      <c r="F146" s="78">
        <v>0.40699999999999997</v>
      </c>
      <c r="G146" s="78">
        <v>0.316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986</v>
      </c>
      <c r="C147" s="78">
        <v>5.2</v>
      </c>
      <c r="D147" s="78">
        <v>10.4</v>
      </c>
      <c r="E147" s="78">
        <v>3.5249999999999999</v>
      </c>
      <c r="F147" s="78">
        <v>0.40699999999999997</v>
      </c>
      <c r="G147" s="78">
        <v>0.316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986</v>
      </c>
      <c r="C148" s="78">
        <v>5.2</v>
      </c>
      <c r="D148" s="78">
        <v>10.4</v>
      </c>
      <c r="E148" s="78">
        <v>3.5249999999999999</v>
      </c>
      <c r="F148" s="78">
        <v>0.40699999999999997</v>
      </c>
      <c r="G148" s="78">
        <v>0.316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986</v>
      </c>
      <c r="C149" s="78">
        <v>3.34</v>
      </c>
      <c r="D149" s="78">
        <v>3.34</v>
      </c>
      <c r="E149" s="78">
        <v>3.5249999999999999</v>
      </c>
      <c r="F149" s="78">
        <v>0.40699999999999997</v>
      </c>
      <c r="G149" s="78">
        <v>0.316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986</v>
      </c>
      <c r="C150" s="78">
        <v>5.2</v>
      </c>
      <c r="D150" s="78">
        <v>5.2</v>
      </c>
      <c r="E150" s="78">
        <v>3.5249999999999999</v>
      </c>
      <c r="F150" s="78">
        <v>0.40699999999999997</v>
      </c>
      <c r="G150" s="78">
        <v>0.316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986</v>
      </c>
      <c r="C151" s="78">
        <v>5.2</v>
      </c>
      <c r="D151" s="78">
        <v>5.2</v>
      </c>
      <c r="E151" s="78">
        <v>3.5249999999999999</v>
      </c>
      <c r="F151" s="78">
        <v>0.40699999999999997</v>
      </c>
      <c r="G151" s="78">
        <v>0.316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986</v>
      </c>
      <c r="C152" s="78">
        <v>3.34</v>
      </c>
      <c r="D152" s="78">
        <v>3.34</v>
      </c>
      <c r="E152" s="78">
        <v>3.5249999999999999</v>
      </c>
      <c r="F152" s="78">
        <v>0.40699999999999997</v>
      </c>
      <c r="G152" s="78">
        <v>0.316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986</v>
      </c>
      <c r="C153" s="78">
        <v>3.34</v>
      </c>
      <c r="D153" s="78">
        <v>3.34</v>
      </c>
      <c r="E153" s="78">
        <v>3.5249999999999999</v>
      </c>
      <c r="F153" s="78">
        <v>0.40699999999999997</v>
      </c>
      <c r="G153" s="78">
        <v>0.316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986</v>
      </c>
      <c r="C154" s="78">
        <v>5.2</v>
      </c>
      <c r="D154" s="78">
        <v>5.2</v>
      </c>
      <c r="E154" s="78">
        <v>3.5249999999999999</v>
      </c>
      <c r="F154" s="78">
        <v>0.40699999999999997</v>
      </c>
      <c r="G154" s="78">
        <v>0.316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986</v>
      </c>
      <c r="C155" s="78">
        <v>5.2</v>
      </c>
      <c r="D155" s="78">
        <v>5.2</v>
      </c>
      <c r="E155" s="78">
        <v>3.5249999999999999</v>
      </c>
      <c r="F155" s="78">
        <v>0.40699999999999997</v>
      </c>
      <c r="G155" s="78">
        <v>0.316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986</v>
      </c>
      <c r="C156" s="78">
        <v>3.34</v>
      </c>
      <c r="D156" s="78">
        <v>3.34</v>
      </c>
      <c r="E156" s="78">
        <v>3.5249999999999999</v>
      </c>
      <c r="F156" s="78">
        <v>0.40699999999999997</v>
      </c>
      <c r="G156" s="78">
        <v>0.316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986</v>
      </c>
      <c r="C157" s="78">
        <v>5.2</v>
      </c>
      <c r="D157" s="78">
        <v>5.2</v>
      </c>
      <c r="E157" s="78">
        <v>3.5249999999999999</v>
      </c>
      <c r="F157" s="78">
        <v>0.40699999999999997</v>
      </c>
      <c r="G157" s="78">
        <v>0.316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986</v>
      </c>
      <c r="C158" s="78">
        <v>5.2</v>
      </c>
      <c r="D158" s="78">
        <v>5.2</v>
      </c>
      <c r="E158" s="78">
        <v>3.5249999999999999</v>
      </c>
      <c r="F158" s="78">
        <v>0.40699999999999997</v>
      </c>
      <c r="G158" s="78">
        <v>0.316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986</v>
      </c>
      <c r="C159" s="78">
        <v>5.2</v>
      </c>
      <c r="D159" s="78">
        <v>5.2</v>
      </c>
      <c r="E159" s="78">
        <v>3.5249999999999999</v>
      </c>
      <c r="F159" s="78">
        <v>0.40699999999999997</v>
      </c>
      <c r="G159" s="78">
        <v>0.316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986</v>
      </c>
      <c r="C160" s="78">
        <v>5.2</v>
      </c>
      <c r="D160" s="78">
        <v>5.2</v>
      </c>
      <c r="E160" s="78">
        <v>3.5249999999999999</v>
      </c>
      <c r="F160" s="78">
        <v>0.40699999999999997</v>
      </c>
      <c r="G160" s="78">
        <v>0.316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986</v>
      </c>
      <c r="C161" s="78">
        <v>1.1100000000000001</v>
      </c>
      <c r="D161" s="78">
        <v>1.1100000000000001</v>
      </c>
      <c r="E161" s="78">
        <v>3.5249999999999999</v>
      </c>
      <c r="F161" s="78">
        <v>0.40699999999999997</v>
      </c>
      <c r="G161" s="78">
        <v>0.316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986</v>
      </c>
      <c r="C162" s="78">
        <v>1.1100000000000001</v>
      </c>
      <c r="D162" s="78">
        <v>1.1100000000000001</v>
      </c>
      <c r="E162" s="78">
        <v>3.5249999999999999</v>
      </c>
      <c r="F162" s="78">
        <v>0.40699999999999997</v>
      </c>
      <c r="G162" s="78">
        <v>0.316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986</v>
      </c>
      <c r="C163" s="78">
        <v>1.1100000000000001</v>
      </c>
      <c r="D163" s="78">
        <v>1.1100000000000001</v>
      </c>
      <c r="E163" s="78">
        <v>3.5249999999999999</v>
      </c>
      <c r="F163" s="78">
        <v>0.40699999999999997</v>
      </c>
      <c r="G163" s="78">
        <v>0.316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986</v>
      </c>
      <c r="C164" s="78">
        <v>3.32</v>
      </c>
      <c r="D164" s="78">
        <v>3.32</v>
      </c>
      <c r="E164" s="78">
        <v>3.5249999999999999</v>
      </c>
      <c r="F164" s="78">
        <v>0.40699999999999997</v>
      </c>
      <c r="G164" s="78">
        <v>0.316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986</v>
      </c>
      <c r="C165" s="78">
        <v>1.1100000000000001</v>
      </c>
      <c r="D165" s="78">
        <v>2.23</v>
      </c>
      <c r="E165" s="78">
        <v>3.5249999999999999</v>
      </c>
      <c r="F165" s="78">
        <v>0.40699999999999997</v>
      </c>
      <c r="G165" s="78">
        <v>0.316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986</v>
      </c>
      <c r="C166" s="78">
        <v>1.1100000000000001</v>
      </c>
      <c r="D166" s="78">
        <v>2.23</v>
      </c>
      <c r="E166" s="78">
        <v>3.5249999999999999</v>
      </c>
      <c r="F166" s="78">
        <v>0.40699999999999997</v>
      </c>
      <c r="G166" s="78">
        <v>0.316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3.52</v>
      </c>
      <c r="F167" s="78">
        <v>0.40699999999999997</v>
      </c>
      <c r="G167" s="78">
        <v>0.316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3.52</v>
      </c>
      <c r="F168" s="78">
        <v>0.40699999999999997</v>
      </c>
      <c r="G168" s="78">
        <v>0.316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3.52</v>
      </c>
      <c r="F169" s="78">
        <v>0.40699999999999997</v>
      </c>
      <c r="G169" s="78">
        <v>0.316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6799.41</v>
      </c>
      <c r="D175" s="78">
        <v>5248.34</v>
      </c>
      <c r="E175" s="78">
        <v>1551.07</v>
      </c>
      <c r="F175" s="78">
        <v>0.77</v>
      </c>
      <c r="G175" s="78">
        <v>3.56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12911.63</v>
      </c>
      <c r="D176" s="78">
        <v>10220.18</v>
      </c>
      <c r="E176" s="78">
        <v>2691.46</v>
      </c>
      <c r="F176" s="78">
        <v>0.79</v>
      </c>
      <c r="G176" s="78">
        <v>3.61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13819.28</v>
      </c>
      <c r="D177" s="78">
        <v>10622.06</v>
      </c>
      <c r="E177" s="78">
        <v>3197.22</v>
      </c>
      <c r="F177" s="78">
        <v>0.77</v>
      </c>
      <c r="G177" s="78">
        <v>3.55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14429.79</v>
      </c>
      <c r="D178" s="78">
        <v>10879.71</v>
      </c>
      <c r="E178" s="78">
        <v>3550.09</v>
      </c>
      <c r="F178" s="78">
        <v>0.75</v>
      </c>
      <c r="G178" s="78">
        <v>3.51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7740.77</v>
      </c>
      <c r="D179" s="78">
        <v>6103.76</v>
      </c>
      <c r="E179" s="78">
        <v>1637</v>
      </c>
      <c r="F179" s="78">
        <v>0.79</v>
      </c>
      <c r="G179" s="78">
        <v>3.6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7745.49</v>
      </c>
      <c r="D180" s="78">
        <v>6105.91</v>
      </c>
      <c r="E180" s="78">
        <v>1639.57</v>
      </c>
      <c r="F180" s="78">
        <v>0.79</v>
      </c>
      <c r="G180" s="78">
        <v>3.6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8437.99</v>
      </c>
      <c r="D181" s="78">
        <v>6410.54</v>
      </c>
      <c r="E181" s="78">
        <v>2027.45</v>
      </c>
      <c r="F181" s="78">
        <v>0.76</v>
      </c>
      <c r="G181" s="78">
        <v>3.52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8433.9</v>
      </c>
      <c r="D182" s="78">
        <v>6408.89</v>
      </c>
      <c r="E182" s="78">
        <v>2025.01</v>
      </c>
      <c r="F182" s="78">
        <v>0.76</v>
      </c>
      <c r="G182" s="78">
        <v>3.52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13983.6</v>
      </c>
      <c r="D183" s="78">
        <v>11168.07</v>
      </c>
      <c r="E183" s="78">
        <v>2815.52</v>
      </c>
      <c r="F183" s="78">
        <v>0.8</v>
      </c>
      <c r="G183" s="78">
        <v>3.63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14382.83</v>
      </c>
      <c r="D184" s="78">
        <v>11340.43</v>
      </c>
      <c r="E184" s="78">
        <v>3042.41</v>
      </c>
      <c r="F184" s="78">
        <v>0.79</v>
      </c>
      <c r="G184" s="78">
        <v>3.6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14949.71</v>
      </c>
      <c r="D185" s="78">
        <v>11587.11</v>
      </c>
      <c r="E185" s="78">
        <v>3362.6</v>
      </c>
      <c r="F185" s="78">
        <v>0.78</v>
      </c>
      <c r="G185" s="78">
        <v>3.56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6774.44</v>
      </c>
      <c r="D186" s="78">
        <v>5229.8100000000004</v>
      </c>
      <c r="E186" s="78">
        <v>1544.64</v>
      </c>
      <c r="F186" s="78">
        <v>0.77</v>
      </c>
      <c r="G186" s="78">
        <v>3.56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15161.32</v>
      </c>
      <c r="D187" s="78">
        <v>11678.6</v>
      </c>
      <c r="E187" s="78">
        <v>3482.72</v>
      </c>
      <c r="F187" s="78">
        <v>0.77</v>
      </c>
      <c r="G187" s="78">
        <v>3.55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12301.59</v>
      </c>
      <c r="D188" s="78">
        <v>9502.75</v>
      </c>
      <c r="E188" s="78">
        <v>2798.84</v>
      </c>
      <c r="F188" s="78">
        <v>0.77</v>
      </c>
      <c r="G188" s="78">
        <v>3.56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12373.69</v>
      </c>
      <c r="D189" s="78">
        <v>9533.8799999999992</v>
      </c>
      <c r="E189" s="78">
        <v>2839.81</v>
      </c>
      <c r="F189" s="78">
        <v>0.77</v>
      </c>
      <c r="G189" s="78">
        <v>3.55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12351.6</v>
      </c>
      <c r="D190" s="78">
        <v>9524.35</v>
      </c>
      <c r="E190" s="78">
        <v>2827.25</v>
      </c>
      <c r="F190" s="78">
        <v>0.77</v>
      </c>
      <c r="G190" s="78">
        <v>3.55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12440.11</v>
      </c>
      <c r="D191" s="78">
        <v>9562.5499999999993</v>
      </c>
      <c r="E191" s="78">
        <v>2877.56</v>
      </c>
      <c r="F191" s="78">
        <v>0.77</v>
      </c>
      <c r="G191" s="78">
        <v>3.55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7904.37</v>
      </c>
      <c r="D192" s="78">
        <v>6312.87</v>
      </c>
      <c r="E192" s="78">
        <v>1591.5</v>
      </c>
      <c r="F192" s="78">
        <v>0.8</v>
      </c>
      <c r="G192" s="78">
        <v>3.63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7818.64</v>
      </c>
      <c r="D193" s="78">
        <v>5681.87</v>
      </c>
      <c r="E193" s="78">
        <v>2136.77</v>
      </c>
      <c r="F193" s="78">
        <v>0.73</v>
      </c>
      <c r="G193" s="78">
        <v>3.44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4171.82</v>
      </c>
      <c r="D194" s="78">
        <v>3202.76</v>
      </c>
      <c r="E194" s="78">
        <v>969.06</v>
      </c>
      <c r="F194" s="78">
        <v>0.77</v>
      </c>
      <c r="G194" s="78">
        <v>3.54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4176.29</v>
      </c>
      <c r="D195" s="78">
        <v>3204.72</v>
      </c>
      <c r="E195" s="78">
        <v>971.56</v>
      </c>
      <c r="F195" s="78">
        <v>0.77</v>
      </c>
      <c r="G195" s="78">
        <v>3.54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4834.01</v>
      </c>
      <c r="D196" s="78">
        <v>3496.62</v>
      </c>
      <c r="E196" s="78">
        <v>1337.38</v>
      </c>
      <c r="F196" s="78">
        <v>0.72</v>
      </c>
      <c r="G196" s="78">
        <v>3.43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4906.84</v>
      </c>
      <c r="D197" s="78">
        <v>3565.24</v>
      </c>
      <c r="E197" s="78">
        <v>1341.61</v>
      </c>
      <c r="F197" s="78">
        <v>0.73</v>
      </c>
      <c r="G197" s="78">
        <v>3.44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12676.96</v>
      </c>
      <c r="D198" s="78">
        <v>10124.52</v>
      </c>
      <c r="E198" s="78">
        <v>2552.44</v>
      </c>
      <c r="F198" s="78">
        <v>0.8</v>
      </c>
      <c r="G198" s="78">
        <v>3.63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6019.54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9712.43</v>
      </c>
      <c r="D204" s="78">
        <v>0.78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19489.02</v>
      </c>
      <c r="D205" s="78">
        <v>0.78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19523.84</v>
      </c>
      <c r="D206" s="78">
        <v>0.78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19505.98</v>
      </c>
      <c r="D207" s="78">
        <v>0.78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13333.35</v>
      </c>
      <c r="D208" s="78">
        <v>0.78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13333.73</v>
      </c>
      <c r="D209" s="78">
        <v>0.78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13353.8</v>
      </c>
      <c r="D210" s="78">
        <v>0.78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13354.17</v>
      </c>
      <c r="D211" s="78">
        <v>0.78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18927.650000000001</v>
      </c>
      <c r="D212" s="78">
        <v>0.78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18928.580000000002</v>
      </c>
      <c r="D213" s="78">
        <v>0.78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18936.28</v>
      </c>
      <c r="D214" s="78">
        <v>0.78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9687.1</v>
      </c>
      <c r="D215" s="78">
        <v>0.78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18937.21</v>
      </c>
      <c r="D216" s="78">
        <v>0.78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15857.86</v>
      </c>
      <c r="D217" s="78">
        <v>0.78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15858.03</v>
      </c>
      <c r="D218" s="78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15858</v>
      </c>
      <c r="D219" s="78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15858.17</v>
      </c>
      <c r="D220" s="78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10543.38</v>
      </c>
      <c r="D221" s="78">
        <v>0.78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9693.68</v>
      </c>
      <c r="D222" s="78">
        <v>0.78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6734.98</v>
      </c>
      <c r="D223" s="78">
        <v>0.78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6735.11</v>
      </c>
      <c r="D224" s="78">
        <v>0.78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6762.55</v>
      </c>
      <c r="D225" s="78">
        <v>0.78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6884.09</v>
      </c>
      <c r="D226" s="78">
        <v>0.78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19506.900000000001</v>
      </c>
      <c r="D227" s="78">
        <v>0.78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0.23</v>
      </c>
      <c r="F230" s="78">
        <v>21.5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0.38</v>
      </c>
      <c r="F233" s="78">
        <v>441.74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0.76</v>
      </c>
      <c r="F234" s="78">
        <v>887.23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0.77</v>
      </c>
      <c r="F235" s="78">
        <v>889.26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0.77</v>
      </c>
      <c r="F236" s="78">
        <v>888.22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0.45</v>
      </c>
      <c r="F237" s="78">
        <v>527.45000000000005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0.45</v>
      </c>
      <c r="F238" s="78">
        <v>527.47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0.46</v>
      </c>
      <c r="F239" s="78">
        <v>528.64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0.46</v>
      </c>
      <c r="F240" s="78">
        <v>528.66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0.84</v>
      </c>
      <c r="F241" s="78">
        <v>979.83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0.84</v>
      </c>
      <c r="F242" s="78">
        <v>979.88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0.85</v>
      </c>
      <c r="F243" s="78">
        <v>980.33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0.38</v>
      </c>
      <c r="F244" s="78">
        <v>440.26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0.85</v>
      </c>
      <c r="F245" s="78">
        <v>980.39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0.69</v>
      </c>
      <c r="F246" s="78">
        <v>800.61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0.69</v>
      </c>
      <c r="F247" s="78">
        <v>800.62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0.69</v>
      </c>
      <c r="F248" s="78">
        <v>800.62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0.69</v>
      </c>
      <c r="F249" s="78">
        <v>800.63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0.48</v>
      </c>
      <c r="F250" s="78">
        <v>553.86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0.38</v>
      </c>
      <c r="F251" s="78">
        <v>440.64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0.23</v>
      </c>
      <c r="F252" s="78">
        <v>267.72000000000003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0.23</v>
      </c>
      <c r="F253" s="78">
        <v>267.72000000000003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0.23</v>
      </c>
      <c r="F254" s="78">
        <v>269.33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0.24</v>
      </c>
      <c r="F255" s="78">
        <v>276.42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0.77</v>
      </c>
      <c r="F256" s="78">
        <v>888.27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41957.158300000003</v>
      </c>
      <c r="C265" s="78">
        <v>54.468400000000003</v>
      </c>
      <c r="D265" s="78">
        <v>59.442399999999999</v>
      </c>
      <c r="E265" s="78">
        <v>0</v>
      </c>
      <c r="F265" s="78">
        <v>5.0000000000000001E-4</v>
      </c>
      <c r="G265" s="79">
        <v>1407360</v>
      </c>
      <c r="H265" s="78">
        <v>16105.1414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34190.5144</v>
      </c>
      <c r="C266" s="78">
        <v>45.172499999999999</v>
      </c>
      <c r="D266" s="78">
        <v>51.283999999999999</v>
      </c>
      <c r="E266" s="78">
        <v>0</v>
      </c>
      <c r="F266" s="78">
        <v>4.0000000000000002E-4</v>
      </c>
      <c r="G266" s="79">
        <v>1214440</v>
      </c>
      <c r="H266" s="78">
        <v>13199.9763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29215.329900000001</v>
      </c>
      <c r="C267" s="78">
        <v>40.775399999999998</v>
      </c>
      <c r="D267" s="78">
        <v>51.691400000000002</v>
      </c>
      <c r="E267" s="78">
        <v>0</v>
      </c>
      <c r="F267" s="78">
        <v>4.0000000000000002E-4</v>
      </c>
      <c r="G267" s="79">
        <v>1224730</v>
      </c>
      <c r="H267" s="78">
        <v>11489.5515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23947.539700000001</v>
      </c>
      <c r="C268" s="78">
        <v>34.746499999999997</v>
      </c>
      <c r="D268" s="78">
        <v>47.156599999999997</v>
      </c>
      <c r="E268" s="78">
        <v>0</v>
      </c>
      <c r="F268" s="78">
        <v>2.9999999999999997E-4</v>
      </c>
      <c r="G268" s="79">
        <v>1117620</v>
      </c>
      <c r="H268" s="78">
        <v>9545.7932999999994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20025.254099999998</v>
      </c>
      <c r="C269" s="78">
        <v>31.1435</v>
      </c>
      <c r="D269" s="78">
        <v>46.984200000000001</v>
      </c>
      <c r="E269" s="78">
        <v>0</v>
      </c>
      <c r="F269" s="78">
        <v>2.9999999999999997E-4</v>
      </c>
      <c r="G269" s="79">
        <v>1114000</v>
      </c>
      <c r="H269" s="78">
        <v>8184.1539000000002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19843.841899999999</v>
      </c>
      <c r="C270" s="78">
        <v>32.729300000000002</v>
      </c>
      <c r="D270" s="78">
        <v>53.314</v>
      </c>
      <c r="E270" s="78">
        <v>0</v>
      </c>
      <c r="F270" s="78">
        <v>4.0000000000000002E-4</v>
      </c>
      <c r="G270" s="79">
        <v>1264430</v>
      </c>
      <c r="H270" s="78">
        <v>8290.5743999999995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21516.711800000001</v>
      </c>
      <c r="C271" s="78">
        <v>36.741799999999998</v>
      </c>
      <c r="D271" s="78">
        <v>62.341299999999997</v>
      </c>
      <c r="E271" s="78">
        <v>0</v>
      </c>
      <c r="F271" s="78">
        <v>4.0000000000000002E-4</v>
      </c>
      <c r="G271" s="79">
        <v>1478740</v>
      </c>
      <c r="H271" s="78">
        <v>9110.6402999999991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20294.434300000001</v>
      </c>
      <c r="C272" s="78">
        <v>34.400100000000002</v>
      </c>
      <c r="D272" s="78">
        <v>57.879600000000003</v>
      </c>
      <c r="E272" s="78">
        <v>0</v>
      </c>
      <c r="F272" s="78">
        <v>4.0000000000000002E-4</v>
      </c>
      <c r="G272" s="79">
        <v>1372870</v>
      </c>
      <c r="H272" s="78">
        <v>8568.5025000000005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18634.054100000001</v>
      </c>
      <c r="C273" s="78">
        <v>30.342400000000001</v>
      </c>
      <c r="D273" s="78">
        <v>48.6477</v>
      </c>
      <c r="E273" s="78">
        <v>0</v>
      </c>
      <c r="F273" s="78">
        <v>2.9999999999999997E-4</v>
      </c>
      <c r="G273" s="79">
        <v>1153700</v>
      </c>
      <c r="H273" s="78">
        <v>7747.2885999999999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22876.146400000001</v>
      </c>
      <c r="C274" s="78">
        <v>34.163200000000003</v>
      </c>
      <c r="D274" s="78">
        <v>48.559399999999997</v>
      </c>
      <c r="E274" s="78">
        <v>0</v>
      </c>
      <c r="F274" s="78">
        <v>4.0000000000000002E-4</v>
      </c>
      <c r="G274" s="79">
        <v>1151080</v>
      </c>
      <c r="H274" s="78">
        <v>9212.607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29232.053100000001</v>
      </c>
      <c r="C275" s="78">
        <v>40.4694</v>
      </c>
      <c r="D275" s="78">
        <v>50.530200000000001</v>
      </c>
      <c r="E275" s="78">
        <v>0</v>
      </c>
      <c r="F275" s="78">
        <v>4.0000000000000002E-4</v>
      </c>
      <c r="G275" s="79">
        <v>1197140</v>
      </c>
      <c r="H275" s="78">
        <v>11464.2999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39453.036899999999</v>
      </c>
      <c r="C276" s="78">
        <v>51.761400000000002</v>
      </c>
      <c r="D276" s="78">
        <v>57.8613</v>
      </c>
      <c r="E276" s="78">
        <v>0</v>
      </c>
      <c r="F276" s="78">
        <v>4.0000000000000002E-4</v>
      </c>
      <c r="G276" s="79">
        <v>1370090</v>
      </c>
      <c r="H276" s="78">
        <v>15196.5054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321186.07490000001</v>
      </c>
      <c r="C278" s="78">
        <v>466.91370000000001</v>
      </c>
      <c r="D278" s="78">
        <v>635.69179999999994</v>
      </c>
      <c r="E278" s="78">
        <v>0</v>
      </c>
      <c r="F278" s="78">
        <v>4.7000000000000002E-3</v>
      </c>
      <c r="G278" s="79">
        <v>15066200</v>
      </c>
      <c r="H278" s="78">
        <v>128115.0344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18634.054100000001</v>
      </c>
      <c r="C279" s="78">
        <v>30.342400000000001</v>
      </c>
      <c r="D279" s="78">
        <v>46.984200000000001</v>
      </c>
      <c r="E279" s="78">
        <v>0</v>
      </c>
      <c r="F279" s="78">
        <v>2.9999999999999997E-4</v>
      </c>
      <c r="G279" s="79">
        <v>1114000</v>
      </c>
      <c r="H279" s="78">
        <v>7747.2885999999999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41957.158300000003</v>
      </c>
      <c r="C280" s="78">
        <v>54.468400000000003</v>
      </c>
      <c r="D280" s="78">
        <v>62.341299999999997</v>
      </c>
      <c r="E280" s="78">
        <v>0</v>
      </c>
      <c r="F280" s="78">
        <v>5.0000000000000001E-4</v>
      </c>
      <c r="G280" s="79">
        <v>1478740</v>
      </c>
      <c r="H280" s="78">
        <v>16105.1414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79983400000</v>
      </c>
      <c r="C283" s="78">
        <v>50590.146999999997</v>
      </c>
      <c r="D283" s="78" t="s">
        <v>973</v>
      </c>
      <c r="E283" s="78">
        <v>12223.409</v>
      </c>
      <c r="F283" s="78">
        <v>23121.262999999999</v>
      </c>
      <c r="G283" s="78">
        <v>10322.085999999999</v>
      </c>
      <c r="H283" s="78">
        <v>3631.39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69019700000</v>
      </c>
      <c r="C284" s="78">
        <v>47979.771000000001</v>
      </c>
      <c r="D284" s="78" t="s">
        <v>855</v>
      </c>
      <c r="E284" s="78">
        <v>12223.409</v>
      </c>
      <c r="F284" s="78">
        <v>23121.262999999999</v>
      </c>
      <c r="G284" s="78">
        <v>8656.3349999999991</v>
      </c>
      <c r="H284" s="78">
        <v>2686.7640000000001</v>
      </c>
      <c r="I284" s="78">
        <v>0</v>
      </c>
      <c r="J284" s="78">
        <v>1292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69604500000</v>
      </c>
      <c r="C285" s="78">
        <v>44034.508000000002</v>
      </c>
      <c r="D285" s="78" t="s">
        <v>974</v>
      </c>
      <c r="E285" s="78">
        <v>12223.409</v>
      </c>
      <c r="F285" s="78">
        <v>23121.262999999999</v>
      </c>
      <c r="G285" s="78">
        <v>6206.2659999999996</v>
      </c>
      <c r="H285" s="78">
        <v>1191.5709999999999</v>
      </c>
      <c r="I285" s="78">
        <v>0</v>
      </c>
      <c r="J285" s="78">
        <v>1292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63517000000</v>
      </c>
      <c r="C286" s="78">
        <v>38414.76</v>
      </c>
      <c r="D286" s="78" t="s">
        <v>988</v>
      </c>
      <c r="E286" s="78">
        <v>14038.496999999999</v>
      </c>
      <c r="F286" s="78">
        <v>19896.775000000001</v>
      </c>
      <c r="G286" s="78">
        <v>3187.4879999999998</v>
      </c>
      <c r="H286" s="78">
        <v>0</v>
      </c>
      <c r="I286" s="78">
        <v>0</v>
      </c>
      <c r="J286" s="78">
        <v>1292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63311400000</v>
      </c>
      <c r="C287" s="78">
        <v>48116.913999999997</v>
      </c>
      <c r="D287" s="78" t="s">
        <v>856</v>
      </c>
      <c r="E287" s="78">
        <v>12223.409</v>
      </c>
      <c r="F287" s="78">
        <v>23121.262999999999</v>
      </c>
      <c r="G287" s="78">
        <v>2847.056</v>
      </c>
      <c r="H287" s="78">
        <v>0</v>
      </c>
      <c r="I287" s="78">
        <v>9925.1859999999997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71860800000</v>
      </c>
      <c r="C288" s="78">
        <v>73837.971999999994</v>
      </c>
      <c r="D288" s="78" t="s">
        <v>857</v>
      </c>
      <c r="E288" s="78">
        <v>12223.409</v>
      </c>
      <c r="F288" s="78">
        <v>23121.262999999999</v>
      </c>
      <c r="G288" s="78">
        <v>7706.067</v>
      </c>
      <c r="H288" s="78">
        <v>0</v>
      </c>
      <c r="I288" s="78">
        <v>30787.234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84040200000</v>
      </c>
      <c r="C289" s="78">
        <v>77959.145999999993</v>
      </c>
      <c r="D289" s="78" t="s">
        <v>858</v>
      </c>
      <c r="E289" s="78">
        <v>12223.409</v>
      </c>
      <c r="F289" s="78">
        <v>23121.262999999999</v>
      </c>
      <c r="G289" s="78">
        <v>8465.2980000000007</v>
      </c>
      <c r="H289" s="78">
        <v>0</v>
      </c>
      <c r="I289" s="78">
        <v>34149.177000000003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78023400000</v>
      </c>
      <c r="C290" s="78">
        <v>72008.971999999994</v>
      </c>
      <c r="D290" s="78" t="s">
        <v>859</v>
      </c>
      <c r="E290" s="78">
        <v>12223.409</v>
      </c>
      <c r="F290" s="78">
        <v>23121.262999999999</v>
      </c>
      <c r="G290" s="78">
        <v>7361.7089999999998</v>
      </c>
      <c r="H290" s="78">
        <v>0</v>
      </c>
      <c r="I290" s="78">
        <v>29302.591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65567500000</v>
      </c>
      <c r="C291" s="78">
        <v>61953.46</v>
      </c>
      <c r="D291" s="78" t="s">
        <v>830</v>
      </c>
      <c r="E291" s="78">
        <v>12223.409</v>
      </c>
      <c r="F291" s="78">
        <v>23121.262999999999</v>
      </c>
      <c r="G291" s="78">
        <v>5491.3760000000002</v>
      </c>
      <c r="H291" s="78">
        <v>0</v>
      </c>
      <c r="I291" s="78">
        <v>21117.414000000001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65418800000</v>
      </c>
      <c r="C292" s="78">
        <v>43473.43</v>
      </c>
      <c r="D292" s="78" t="s">
        <v>808</v>
      </c>
      <c r="E292" s="78">
        <v>12223.409</v>
      </c>
      <c r="F292" s="78">
        <v>23121.262999999999</v>
      </c>
      <c r="G292" s="78">
        <v>1848.105</v>
      </c>
      <c r="H292" s="78">
        <v>0</v>
      </c>
      <c r="I292" s="78">
        <v>6280.6540000000005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68036200000</v>
      </c>
      <c r="C293" s="78">
        <v>42307.466</v>
      </c>
      <c r="D293" s="78" t="s">
        <v>860</v>
      </c>
      <c r="E293" s="78">
        <v>12223.409</v>
      </c>
      <c r="F293" s="78">
        <v>23121.262999999999</v>
      </c>
      <c r="G293" s="78">
        <v>5149.2129999999997</v>
      </c>
      <c r="H293" s="78">
        <v>521.58199999999999</v>
      </c>
      <c r="I293" s="78">
        <v>0</v>
      </c>
      <c r="J293" s="78">
        <v>1292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77865600000</v>
      </c>
      <c r="C294" s="78">
        <v>50949.911</v>
      </c>
      <c r="D294" s="78" t="s">
        <v>861</v>
      </c>
      <c r="E294" s="78">
        <v>12223.409</v>
      </c>
      <c r="F294" s="78">
        <v>23121.262999999999</v>
      </c>
      <c r="G294" s="78">
        <v>10488.145</v>
      </c>
      <c r="H294" s="78">
        <v>3825.0949999999998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856249000000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63311400000</v>
      </c>
      <c r="C297" s="78">
        <v>38414.76</v>
      </c>
      <c r="D297" s="78"/>
      <c r="E297" s="78">
        <v>12223.409</v>
      </c>
      <c r="F297" s="78">
        <v>19896.775000000001</v>
      </c>
      <c r="G297" s="78">
        <v>1848.105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84040200000</v>
      </c>
      <c r="C298" s="78">
        <v>77959.145999999993</v>
      </c>
      <c r="D298" s="78"/>
      <c r="E298" s="78">
        <v>14038.496999999999</v>
      </c>
      <c r="F298" s="78">
        <v>23121.262999999999</v>
      </c>
      <c r="G298" s="78">
        <v>10488.145</v>
      </c>
      <c r="H298" s="78">
        <v>3825.0949999999998</v>
      </c>
      <c r="I298" s="78">
        <v>34149.177000000003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17583.939999999999</v>
      </c>
      <c r="C301" s="78">
        <v>18788.63</v>
      </c>
      <c r="D301" s="78">
        <v>0</v>
      </c>
      <c r="E301" s="78">
        <v>36372.57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5.61</v>
      </c>
      <c r="C302" s="78">
        <v>5.99</v>
      </c>
      <c r="D302" s="78">
        <v>0</v>
      </c>
      <c r="E302" s="78">
        <v>11.6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5.61</v>
      </c>
      <c r="C303" s="78">
        <v>5.99</v>
      </c>
      <c r="D303" s="78">
        <v>0</v>
      </c>
      <c r="E303" s="78">
        <v>11.6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5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4092.49</v>
      </c>
      <c r="C2" s="78">
        <v>1305.5899999999999</v>
      </c>
      <c r="D2" s="78">
        <v>1305.5899999999999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4092.49</v>
      </c>
      <c r="C3" s="78">
        <v>1305.5899999999999</v>
      </c>
      <c r="D3" s="78">
        <v>1305.5899999999999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6513.96</v>
      </c>
      <c r="C4" s="78">
        <v>2078.09</v>
      </c>
      <c r="D4" s="78">
        <v>2078.09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6513.96</v>
      </c>
      <c r="C5" s="78">
        <v>2078.09</v>
      </c>
      <c r="D5" s="78">
        <v>2078.09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21.35</v>
      </c>
      <c r="C13" s="78">
        <v>2784.6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36.909999999999997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20.260000000000002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116.23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435.83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872.06</v>
      </c>
      <c r="C28" s="78">
        <v>3220.43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0.77200000000000002</v>
      </c>
      <c r="E63" s="78">
        <v>0.873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0.77200000000000002</v>
      </c>
      <c r="E64" s="78">
        <v>0.873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0.77200000000000002</v>
      </c>
      <c r="E66" s="78">
        <v>0.873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0.77200000000000002</v>
      </c>
      <c r="E67" s="78">
        <v>0.873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0.77200000000000002</v>
      </c>
      <c r="E69" s="78">
        <v>0.873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0.77200000000000002</v>
      </c>
      <c r="E70" s="78">
        <v>0.873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0.77200000000000002</v>
      </c>
      <c r="E72" s="78">
        <v>0.873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0.77200000000000002</v>
      </c>
      <c r="E73" s="78">
        <v>0.873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0.77200000000000002</v>
      </c>
      <c r="E75" s="78">
        <v>0.873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0.77200000000000002</v>
      </c>
      <c r="E77" s="78">
        <v>0.873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0.77200000000000002</v>
      </c>
      <c r="E79" s="78">
        <v>0.873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0.77200000000000002</v>
      </c>
      <c r="E81" s="78">
        <v>0.873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0.77200000000000002</v>
      </c>
      <c r="E83" s="78">
        <v>0.873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0.77200000000000002</v>
      </c>
      <c r="E84" s="78">
        <v>0.873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0.77200000000000002</v>
      </c>
      <c r="E85" s="78">
        <v>0.873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0.77200000000000002</v>
      </c>
      <c r="E86" s="78">
        <v>0.873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0.77200000000000002</v>
      </c>
      <c r="E87" s="78">
        <v>0.873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0.77200000000000002</v>
      </c>
      <c r="E88" s="78">
        <v>0.873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0.77200000000000002</v>
      </c>
      <c r="E89" s="78">
        <v>0.873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0.77200000000000002</v>
      </c>
      <c r="E90" s="78">
        <v>0.873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0.77200000000000002</v>
      </c>
      <c r="E91" s="78">
        <v>0.873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0.77200000000000002</v>
      </c>
      <c r="E92" s="78">
        <v>0.873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0.77200000000000002</v>
      </c>
      <c r="E93" s="78">
        <v>0.873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0.77200000000000002</v>
      </c>
      <c r="E94" s="78">
        <v>0.873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0.77200000000000002</v>
      </c>
      <c r="E95" s="78">
        <v>0.873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0.77200000000000002</v>
      </c>
      <c r="E96" s="78">
        <v>0.873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0.34100000000000003</v>
      </c>
      <c r="E97" s="78">
        <v>0.36499999999999999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0.77200000000000002</v>
      </c>
      <c r="E98" s="78">
        <v>0.873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0.77200000000000002</v>
      </c>
      <c r="E99" s="78">
        <v>0.873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0.34100000000000003</v>
      </c>
      <c r="E100" s="78">
        <v>0.36499999999999999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0.77200000000000002</v>
      </c>
      <c r="E101" s="78">
        <v>0.873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0.77200000000000002</v>
      </c>
      <c r="E102" s="78">
        <v>0.873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0.34100000000000003</v>
      </c>
      <c r="E103" s="78">
        <v>0.36499999999999999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0.77200000000000002</v>
      </c>
      <c r="E104" s="78">
        <v>0.873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0.77200000000000002</v>
      </c>
      <c r="E105" s="78">
        <v>0.873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0.34100000000000003</v>
      </c>
      <c r="E106" s="78">
        <v>0.36499999999999999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0.77200000000000002</v>
      </c>
      <c r="E107" s="78">
        <v>0.873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0.34100000000000003</v>
      </c>
      <c r="E108" s="78">
        <v>0.36499999999999999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0.77200000000000002</v>
      </c>
      <c r="E109" s="78">
        <v>0.873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0.34100000000000003</v>
      </c>
      <c r="E110" s="78">
        <v>0.36499999999999999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0.77200000000000002</v>
      </c>
      <c r="E111" s="78">
        <v>0.873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0.34100000000000003</v>
      </c>
      <c r="E112" s="78">
        <v>0.36499999999999999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0.77200000000000002</v>
      </c>
      <c r="E113" s="78">
        <v>0.873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0.34100000000000003</v>
      </c>
      <c r="E114" s="78">
        <v>0.36499999999999999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0.77200000000000002</v>
      </c>
      <c r="E115" s="78">
        <v>0.873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0.77200000000000002</v>
      </c>
      <c r="E116" s="78">
        <v>0.873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0.34100000000000003</v>
      </c>
      <c r="E117" s="78">
        <v>0.36499999999999999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0.77200000000000002</v>
      </c>
      <c r="E118" s="78">
        <v>0.873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0.77200000000000002</v>
      </c>
      <c r="E119" s="78">
        <v>0.873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0.77200000000000002</v>
      </c>
      <c r="E121" s="78">
        <v>0.873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0.77200000000000002</v>
      </c>
      <c r="E122" s="78">
        <v>0.873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986</v>
      </c>
      <c r="C125" s="78">
        <v>5.2</v>
      </c>
      <c r="D125" s="78">
        <v>5.2</v>
      </c>
      <c r="E125" s="78">
        <v>3.5249999999999999</v>
      </c>
      <c r="F125" s="78">
        <v>0.40699999999999997</v>
      </c>
      <c r="G125" s="78">
        <v>0.316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986</v>
      </c>
      <c r="C126" s="78">
        <v>3.34</v>
      </c>
      <c r="D126" s="78">
        <v>3.34</v>
      </c>
      <c r="E126" s="78">
        <v>3.5249999999999999</v>
      </c>
      <c r="F126" s="78">
        <v>0.40699999999999997</v>
      </c>
      <c r="G126" s="78">
        <v>0.316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986</v>
      </c>
      <c r="C127" s="78">
        <v>5.2</v>
      </c>
      <c r="D127" s="78">
        <v>5.2</v>
      </c>
      <c r="E127" s="78">
        <v>3.5249999999999999</v>
      </c>
      <c r="F127" s="78">
        <v>0.40699999999999997</v>
      </c>
      <c r="G127" s="78">
        <v>0.316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986</v>
      </c>
      <c r="C128" s="78">
        <v>3.34</v>
      </c>
      <c r="D128" s="78">
        <v>3.34</v>
      </c>
      <c r="E128" s="78">
        <v>3.5249999999999999</v>
      </c>
      <c r="F128" s="78">
        <v>0.40699999999999997</v>
      </c>
      <c r="G128" s="78">
        <v>0.316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986</v>
      </c>
      <c r="C129" s="78">
        <v>5.2</v>
      </c>
      <c r="D129" s="78">
        <v>5.2</v>
      </c>
      <c r="E129" s="78">
        <v>3.5249999999999999</v>
      </c>
      <c r="F129" s="78">
        <v>0.40699999999999997</v>
      </c>
      <c r="G129" s="78">
        <v>0.316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986</v>
      </c>
      <c r="C130" s="78">
        <v>3.34</v>
      </c>
      <c r="D130" s="78">
        <v>3.34</v>
      </c>
      <c r="E130" s="78">
        <v>3.5249999999999999</v>
      </c>
      <c r="F130" s="78">
        <v>0.40699999999999997</v>
      </c>
      <c r="G130" s="78">
        <v>0.316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986</v>
      </c>
      <c r="C131" s="78">
        <v>5.2</v>
      </c>
      <c r="D131" s="78">
        <v>5.2</v>
      </c>
      <c r="E131" s="78">
        <v>3.5249999999999999</v>
      </c>
      <c r="F131" s="78">
        <v>0.40699999999999997</v>
      </c>
      <c r="G131" s="78">
        <v>0.316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986</v>
      </c>
      <c r="C132" s="78">
        <v>3.34</v>
      </c>
      <c r="D132" s="78">
        <v>3.34</v>
      </c>
      <c r="E132" s="78">
        <v>3.5249999999999999</v>
      </c>
      <c r="F132" s="78">
        <v>0.40699999999999997</v>
      </c>
      <c r="G132" s="78">
        <v>0.316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986</v>
      </c>
      <c r="C133" s="78">
        <v>5.2</v>
      </c>
      <c r="D133" s="78">
        <v>5.2</v>
      </c>
      <c r="E133" s="78">
        <v>3.5249999999999999</v>
      </c>
      <c r="F133" s="78">
        <v>0.40699999999999997</v>
      </c>
      <c r="G133" s="78">
        <v>0.316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986</v>
      </c>
      <c r="C134" s="78">
        <v>5.2</v>
      </c>
      <c r="D134" s="78">
        <v>5.2</v>
      </c>
      <c r="E134" s="78">
        <v>3.5249999999999999</v>
      </c>
      <c r="F134" s="78">
        <v>0.40699999999999997</v>
      </c>
      <c r="G134" s="78">
        <v>0.316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986</v>
      </c>
      <c r="C135" s="78">
        <v>5.2</v>
      </c>
      <c r="D135" s="78">
        <v>5.2</v>
      </c>
      <c r="E135" s="78">
        <v>3.5249999999999999</v>
      </c>
      <c r="F135" s="78">
        <v>0.40699999999999997</v>
      </c>
      <c r="G135" s="78">
        <v>0.316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986</v>
      </c>
      <c r="C136" s="78">
        <v>5.2</v>
      </c>
      <c r="D136" s="78">
        <v>5.2</v>
      </c>
      <c r="E136" s="78">
        <v>3.5249999999999999</v>
      </c>
      <c r="F136" s="78">
        <v>0.40699999999999997</v>
      </c>
      <c r="G136" s="78">
        <v>0.316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986</v>
      </c>
      <c r="C137" s="78">
        <v>3.34</v>
      </c>
      <c r="D137" s="78">
        <v>6.69</v>
      </c>
      <c r="E137" s="78">
        <v>3.5249999999999999</v>
      </c>
      <c r="F137" s="78">
        <v>0.40699999999999997</v>
      </c>
      <c r="G137" s="78">
        <v>0.316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986</v>
      </c>
      <c r="C138" s="78">
        <v>5.2</v>
      </c>
      <c r="D138" s="78">
        <v>10.4</v>
      </c>
      <c r="E138" s="78">
        <v>3.5249999999999999</v>
      </c>
      <c r="F138" s="78">
        <v>0.40699999999999997</v>
      </c>
      <c r="G138" s="78">
        <v>0.316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986</v>
      </c>
      <c r="C139" s="78">
        <v>5.2</v>
      </c>
      <c r="D139" s="78">
        <v>10.4</v>
      </c>
      <c r="E139" s="78">
        <v>3.5249999999999999</v>
      </c>
      <c r="F139" s="78">
        <v>0.40699999999999997</v>
      </c>
      <c r="G139" s="78">
        <v>0.316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986</v>
      </c>
      <c r="C140" s="78">
        <v>3.34</v>
      </c>
      <c r="D140" s="78">
        <v>6.69</v>
      </c>
      <c r="E140" s="78">
        <v>3.5249999999999999</v>
      </c>
      <c r="F140" s="78">
        <v>0.40699999999999997</v>
      </c>
      <c r="G140" s="78">
        <v>0.316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986</v>
      </c>
      <c r="C141" s="78">
        <v>3.34</v>
      </c>
      <c r="D141" s="78">
        <v>6.69</v>
      </c>
      <c r="E141" s="78">
        <v>3.5249999999999999</v>
      </c>
      <c r="F141" s="78">
        <v>0.40699999999999997</v>
      </c>
      <c r="G141" s="78">
        <v>0.316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986</v>
      </c>
      <c r="C142" s="78">
        <v>5.2</v>
      </c>
      <c r="D142" s="78">
        <v>10.4</v>
      </c>
      <c r="E142" s="78">
        <v>3.5249999999999999</v>
      </c>
      <c r="F142" s="78">
        <v>0.40699999999999997</v>
      </c>
      <c r="G142" s="78">
        <v>0.316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986</v>
      </c>
      <c r="C143" s="78">
        <v>5.2</v>
      </c>
      <c r="D143" s="78">
        <v>10.4</v>
      </c>
      <c r="E143" s="78">
        <v>3.5249999999999999</v>
      </c>
      <c r="F143" s="78">
        <v>0.40699999999999997</v>
      </c>
      <c r="G143" s="78">
        <v>0.316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986</v>
      </c>
      <c r="C144" s="78">
        <v>3.34</v>
      </c>
      <c r="D144" s="78">
        <v>6.69</v>
      </c>
      <c r="E144" s="78">
        <v>3.5249999999999999</v>
      </c>
      <c r="F144" s="78">
        <v>0.40699999999999997</v>
      </c>
      <c r="G144" s="78">
        <v>0.316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986</v>
      </c>
      <c r="C145" s="78">
        <v>5.2</v>
      </c>
      <c r="D145" s="78">
        <v>10.4</v>
      </c>
      <c r="E145" s="78">
        <v>3.5249999999999999</v>
      </c>
      <c r="F145" s="78">
        <v>0.40699999999999997</v>
      </c>
      <c r="G145" s="78">
        <v>0.316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986</v>
      </c>
      <c r="C146" s="78">
        <v>5.2</v>
      </c>
      <c r="D146" s="78">
        <v>10.4</v>
      </c>
      <c r="E146" s="78">
        <v>3.5249999999999999</v>
      </c>
      <c r="F146" s="78">
        <v>0.40699999999999997</v>
      </c>
      <c r="G146" s="78">
        <v>0.316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986</v>
      </c>
      <c r="C147" s="78">
        <v>5.2</v>
      </c>
      <c r="D147" s="78">
        <v>10.4</v>
      </c>
      <c r="E147" s="78">
        <v>3.5249999999999999</v>
      </c>
      <c r="F147" s="78">
        <v>0.40699999999999997</v>
      </c>
      <c r="G147" s="78">
        <v>0.316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986</v>
      </c>
      <c r="C148" s="78">
        <v>5.2</v>
      </c>
      <c r="D148" s="78">
        <v>10.4</v>
      </c>
      <c r="E148" s="78">
        <v>3.5249999999999999</v>
      </c>
      <c r="F148" s="78">
        <v>0.40699999999999997</v>
      </c>
      <c r="G148" s="78">
        <v>0.316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986</v>
      </c>
      <c r="C149" s="78">
        <v>3.34</v>
      </c>
      <c r="D149" s="78">
        <v>3.34</v>
      </c>
      <c r="E149" s="78">
        <v>3.5249999999999999</v>
      </c>
      <c r="F149" s="78">
        <v>0.40699999999999997</v>
      </c>
      <c r="G149" s="78">
        <v>0.316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986</v>
      </c>
      <c r="C150" s="78">
        <v>5.2</v>
      </c>
      <c r="D150" s="78">
        <v>5.2</v>
      </c>
      <c r="E150" s="78">
        <v>3.5249999999999999</v>
      </c>
      <c r="F150" s="78">
        <v>0.40699999999999997</v>
      </c>
      <c r="G150" s="78">
        <v>0.316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986</v>
      </c>
      <c r="C151" s="78">
        <v>5.2</v>
      </c>
      <c r="D151" s="78">
        <v>5.2</v>
      </c>
      <c r="E151" s="78">
        <v>3.5249999999999999</v>
      </c>
      <c r="F151" s="78">
        <v>0.40699999999999997</v>
      </c>
      <c r="G151" s="78">
        <v>0.316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986</v>
      </c>
      <c r="C152" s="78">
        <v>3.34</v>
      </c>
      <c r="D152" s="78">
        <v>3.34</v>
      </c>
      <c r="E152" s="78">
        <v>3.5249999999999999</v>
      </c>
      <c r="F152" s="78">
        <v>0.40699999999999997</v>
      </c>
      <c r="G152" s="78">
        <v>0.316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986</v>
      </c>
      <c r="C153" s="78">
        <v>3.34</v>
      </c>
      <c r="D153" s="78">
        <v>3.34</v>
      </c>
      <c r="E153" s="78">
        <v>3.5249999999999999</v>
      </c>
      <c r="F153" s="78">
        <v>0.40699999999999997</v>
      </c>
      <c r="G153" s="78">
        <v>0.316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986</v>
      </c>
      <c r="C154" s="78">
        <v>5.2</v>
      </c>
      <c r="D154" s="78">
        <v>5.2</v>
      </c>
      <c r="E154" s="78">
        <v>3.5249999999999999</v>
      </c>
      <c r="F154" s="78">
        <v>0.40699999999999997</v>
      </c>
      <c r="G154" s="78">
        <v>0.316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986</v>
      </c>
      <c r="C155" s="78">
        <v>5.2</v>
      </c>
      <c r="D155" s="78">
        <v>5.2</v>
      </c>
      <c r="E155" s="78">
        <v>3.5249999999999999</v>
      </c>
      <c r="F155" s="78">
        <v>0.40699999999999997</v>
      </c>
      <c r="G155" s="78">
        <v>0.316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986</v>
      </c>
      <c r="C156" s="78">
        <v>3.34</v>
      </c>
      <c r="D156" s="78">
        <v>3.34</v>
      </c>
      <c r="E156" s="78">
        <v>3.5249999999999999</v>
      </c>
      <c r="F156" s="78">
        <v>0.40699999999999997</v>
      </c>
      <c r="G156" s="78">
        <v>0.316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986</v>
      </c>
      <c r="C157" s="78">
        <v>5.2</v>
      </c>
      <c r="D157" s="78">
        <v>5.2</v>
      </c>
      <c r="E157" s="78">
        <v>3.5249999999999999</v>
      </c>
      <c r="F157" s="78">
        <v>0.40699999999999997</v>
      </c>
      <c r="G157" s="78">
        <v>0.316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986</v>
      </c>
      <c r="C158" s="78">
        <v>5.2</v>
      </c>
      <c r="D158" s="78">
        <v>5.2</v>
      </c>
      <c r="E158" s="78">
        <v>3.5249999999999999</v>
      </c>
      <c r="F158" s="78">
        <v>0.40699999999999997</v>
      </c>
      <c r="G158" s="78">
        <v>0.316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986</v>
      </c>
      <c r="C159" s="78">
        <v>5.2</v>
      </c>
      <c r="D159" s="78">
        <v>5.2</v>
      </c>
      <c r="E159" s="78">
        <v>3.5249999999999999</v>
      </c>
      <c r="F159" s="78">
        <v>0.40699999999999997</v>
      </c>
      <c r="G159" s="78">
        <v>0.316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986</v>
      </c>
      <c r="C160" s="78">
        <v>5.2</v>
      </c>
      <c r="D160" s="78">
        <v>5.2</v>
      </c>
      <c r="E160" s="78">
        <v>3.5249999999999999</v>
      </c>
      <c r="F160" s="78">
        <v>0.40699999999999997</v>
      </c>
      <c r="G160" s="78">
        <v>0.316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986</v>
      </c>
      <c r="C161" s="78">
        <v>1.1100000000000001</v>
      </c>
      <c r="D161" s="78">
        <v>1.1100000000000001</v>
      </c>
      <c r="E161" s="78">
        <v>3.5249999999999999</v>
      </c>
      <c r="F161" s="78">
        <v>0.40699999999999997</v>
      </c>
      <c r="G161" s="78">
        <v>0.316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986</v>
      </c>
      <c r="C162" s="78">
        <v>1.1100000000000001</v>
      </c>
      <c r="D162" s="78">
        <v>1.1100000000000001</v>
      </c>
      <c r="E162" s="78">
        <v>3.5249999999999999</v>
      </c>
      <c r="F162" s="78">
        <v>0.40699999999999997</v>
      </c>
      <c r="G162" s="78">
        <v>0.316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986</v>
      </c>
      <c r="C163" s="78">
        <v>1.1100000000000001</v>
      </c>
      <c r="D163" s="78">
        <v>1.1100000000000001</v>
      </c>
      <c r="E163" s="78">
        <v>3.5249999999999999</v>
      </c>
      <c r="F163" s="78">
        <v>0.40699999999999997</v>
      </c>
      <c r="G163" s="78">
        <v>0.316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986</v>
      </c>
      <c r="C164" s="78">
        <v>3.32</v>
      </c>
      <c r="D164" s="78">
        <v>3.32</v>
      </c>
      <c r="E164" s="78">
        <v>3.5249999999999999</v>
      </c>
      <c r="F164" s="78">
        <v>0.40699999999999997</v>
      </c>
      <c r="G164" s="78">
        <v>0.316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986</v>
      </c>
      <c r="C165" s="78">
        <v>1.1100000000000001</v>
      </c>
      <c r="D165" s="78">
        <v>2.23</v>
      </c>
      <c r="E165" s="78">
        <v>3.5249999999999999</v>
      </c>
      <c r="F165" s="78">
        <v>0.40699999999999997</v>
      </c>
      <c r="G165" s="78">
        <v>0.316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986</v>
      </c>
      <c r="C166" s="78">
        <v>1.1100000000000001</v>
      </c>
      <c r="D166" s="78">
        <v>2.23</v>
      </c>
      <c r="E166" s="78">
        <v>3.5249999999999999</v>
      </c>
      <c r="F166" s="78">
        <v>0.40699999999999997</v>
      </c>
      <c r="G166" s="78">
        <v>0.316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3.52</v>
      </c>
      <c r="F167" s="78">
        <v>0.40699999999999997</v>
      </c>
      <c r="G167" s="78">
        <v>0.316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3.52</v>
      </c>
      <c r="F168" s="78">
        <v>0.40699999999999997</v>
      </c>
      <c r="G168" s="78">
        <v>0.316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3.52</v>
      </c>
      <c r="F169" s="78">
        <v>0.40699999999999997</v>
      </c>
      <c r="G169" s="78">
        <v>0.316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9460.0300000000007</v>
      </c>
      <c r="D175" s="78">
        <v>6395.77</v>
      </c>
      <c r="E175" s="78">
        <v>3064.26</v>
      </c>
      <c r="F175" s="78">
        <v>0.68</v>
      </c>
      <c r="G175" s="78">
        <v>3.32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18899.39</v>
      </c>
      <c r="D176" s="78">
        <v>12827.47</v>
      </c>
      <c r="E176" s="78">
        <v>6071.92</v>
      </c>
      <c r="F176" s="78">
        <v>0.68</v>
      </c>
      <c r="G176" s="78">
        <v>3.32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19119.560000000001</v>
      </c>
      <c r="D177" s="78">
        <v>12926.42</v>
      </c>
      <c r="E177" s="78">
        <v>6193.15</v>
      </c>
      <c r="F177" s="78">
        <v>0.68</v>
      </c>
      <c r="G177" s="78">
        <v>3.31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19113.48</v>
      </c>
      <c r="D178" s="78">
        <v>12922.3</v>
      </c>
      <c r="E178" s="78">
        <v>6191.18</v>
      </c>
      <c r="F178" s="78">
        <v>0.68</v>
      </c>
      <c r="G178" s="78">
        <v>3.31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11389.97</v>
      </c>
      <c r="D179" s="78">
        <v>7700.56</v>
      </c>
      <c r="E179" s="78">
        <v>3689.4</v>
      </c>
      <c r="F179" s="78">
        <v>0.68</v>
      </c>
      <c r="G179" s="78">
        <v>3.32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11390.19</v>
      </c>
      <c r="D180" s="78">
        <v>7700.72</v>
      </c>
      <c r="E180" s="78">
        <v>3689.47</v>
      </c>
      <c r="F180" s="78">
        <v>0.68</v>
      </c>
      <c r="G180" s="78">
        <v>3.32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11399.12</v>
      </c>
      <c r="D181" s="78">
        <v>7706.76</v>
      </c>
      <c r="E181" s="78">
        <v>3692.37</v>
      </c>
      <c r="F181" s="78">
        <v>0.68</v>
      </c>
      <c r="G181" s="78">
        <v>3.32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11399.35</v>
      </c>
      <c r="D182" s="78">
        <v>7706.91</v>
      </c>
      <c r="E182" s="78">
        <v>3692.44</v>
      </c>
      <c r="F182" s="78">
        <v>0.68</v>
      </c>
      <c r="G182" s="78">
        <v>3.32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20329.45</v>
      </c>
      <c r="D183" s="78">
        <v>13956.47</v>
      </c>
      <c r="E183" s="78">
        <v>6372.98</v>
      </c>
      <c r="F183" s="78">
        <v>0.69</v>
      </c>
      <c r="G183" s="78">
        <v>3.33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21211.47</v>
      </c>
      <c r="D184" s="78">
        <v>14340.72</v>
      </c>
      <c r="E184" s="78">
        <v>6870.75</v>
      </c>
      <c r="F184" s="78">
        <v>0.68</v>
      </c>
      <c r="G184" s="78">
        <v>3.31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21194.61</v>
      </c>
      <c r="D185" s="78">
        <v>14329.32</v>
      </c>
      <c r="E185" s="78">
        <v>6865.29</v>
      </c>
      <c r="F185" s="78">
        <v>0.68</v>
      </c>
      <c r="G185" s="78">
        <v>3.31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9429.74</v>
      </c>
      <c r="D186" s="78">
        <v>6375.29</v>
      </c>
      <c r="E186" s="78">
        <v>3054.45</v>
      </c>
      <c r="F186" s="78">
        <v>0.68</v>
      </c>
      <c r="G186" s="78">
        <v>3.32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21211.34</v>
      </c>
      <c r="D187" s="78">
        <v>14340.63</v>
      </c>
      <c r="E187" s="78">
        <v>6870.71</v>
      </c>
      <c r="F187" s="78">
        <v>0.68</v>
      </c>
      <c r="G187" s="78">
        <v>3.31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17356.689999999999</v>
      </c>
      <c r="D188" s="78">
        <v>11734.57</v>
      </c>
      <c r="E188" s="78">
        <v>5622.12</v>
      </c>
      <c r="F188" s="78">
        <v>0.68</v>
      </c>
      <c r="G188" s="78">
        <v>3.32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17356.689999999999</v>
      </c>
      <c r="D189" s="78">
        <v>11734.57</v>
      </c>
      <c r="E189" s="78">
        <v>5622.12</v>
      </c>
      <c r="F189" s="78">
        <v>0.68</v>
      </c>
      <c r="G189" s="78">
        <v>3.32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17341.060000000001</v>
      </c>
      <c r="D190" s="78">
        <v>11724</v>
      </c>
      <c r="E190" s="78">
        <v>5617.06</v>
      </c>
      <c r="F190" s="78">
        <v>0.68</v>
      </c>
      <c r="G190" s="78">
        <v>3.32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17341.05</v>
      </c>
      <c r="D191" s="78">
        <v>11724</v>
      </c>
      <c r="E191" s="78">
        <v>5617.06</v>
      </c>
      <c r="F191" s="78">
        <v>0.68</v>
      </c>
      <c r="G191" s="78">
        <v>3.32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10220.9</v>
      </c>
      <c r="D192" s="78">
        <v>7264.47</v>
      </c>
      <c r="E192" s="78">
        <v>2956.43</v>
      </c>
      <c r="F192" s="78">
        <v>0.71</v>
      </c>
      <c r="G192" s="78">
        <v>3.4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9438.0300000000007</v>
      </c>
      <c r="D193" s="78">
        <v>6380.89</v>
      </c>
      <c r="E193" s="78">
        <v>3057.14</v>
      </c>
      <c r="F193" s="78">
        <v>0.68</v>
      </c>
      <c r="G193" s="78">
        <v>3.32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5730.17</v>
      </c>
      <c r="D194" s="78">
        <v>3874.07</v>
      </c>
      <c r="E194" s="78">
        <v>1856.1</v>
      </c>
      <c r="F194" s="78">
        <v>0.68</v>
      </c>
      <c r="G194" s="78">
        <v>3.32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5730.32</v>
      </c>
      <c r="D195" s="78">
        <v>3874.18</v>
      </c>
      <c r="E195" s="78">
        <v>1856.15</v>
      </c>
      <c r="F195" s="78">
        <v>0.68</v>
      </c>
      <c r="G195" s="78">
        <v>3.32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5763.15</v>
      </c>
      <c r="D196" s="78">
        <v>3896.37</v>
      </c>
      <c r="E196" s="78">
        <v>1866.78</v>
      </c>
      <c r="F196" s="78">
        <v>0.68</v>
      </c>
      <c r="G196" s="78">
        <v>3.32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5902.11</v>
      </c>
      <c r="D197" s="78">
        <v>3990.32</v>
      </c>
      <c r="E197" s="78">
        <v>1911.79</v>
      </c>
      <c r="F197" s="78">
        <v>0.68</v>
      </c>
      <c r="G197" s="78">
        <v>3.32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17375.96</v>
      </c>
      <c r="D198" s="78">
        <v>12172.37</v>
      </c>
      <c r="E198" s="78">
        <v>5203.6000000000004</v>
      </c>
      <c r="F198" s="78">
        <v>0.7</v>
      </c>
      <c r="G198" s="78">
        <v>3.37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7002.58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10726.81</v>
      </c>
      <c r="D204" s="78">
        <v>0.78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21613.81</v>
      </c>
      <c r="D205" s="78">
        <v>0.78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21628.27</v>
      </c>
      <c r="D206" s="78">
        <v>0.78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21622.95</v>
      </c>
      <c r="D207" s="78">
        <v>0.78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14860.02</v>
      </c>
      <c r="D208" s="78">
        <v>0.78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14860.21</v>
      </c>
      <c r="D209" s="78">
        <v>0.78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14868.04</v>
      </c>
      <c r="D210" s="78">
        <v>0.78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14868.23</v>
      </c>
      <c r="D211" s="78">
        <v>0.78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21012.400000000001</v>
      </c>
      <c r="D212" s="78">
        <v>0.78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21027.08</v>
      </c>
      <c r="D213" s="78">
        <v>0.78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21012.29</v>
      </c>
      <c r="D214" s="78">
        <v>0.78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10700.3</v>
      </c>
      <c r="D215" s="78">
        <v>0.78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21026.959999999999</v>
      </c>
      <c r="D216" s="78">
        <v>0.78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17647.71</v>
      </c>
      <c r="D217" s="78">
        <v>0.78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17647.71</v>
      </c>
      <c r="D218" s="78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17634.009999999998</v>
      </c>
      <c r="D219" s="78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17634.009999999998</v>
      </c>
      <c r="D220" s="78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11422.44</v>
      </c>
      <c r="D221" s="78">
        <v>0.78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10707.55</v>
      </c>
      <c r="D222" s="78">
        <v>0.78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7460.78</v>
      </c>
      <c r="D223" s="78">
        <v>0.78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7460.92</v>
      </c>
      <c r="D224" s="78">
        <v>0.78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7489.65</v>
      </c>
      <c r="D225" s="78">
        <v>0.78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7611.51</v>
      </c>
      <c r="D226" s="78">
        <v>0.78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21619.14</v>
      </c>
      <c r="D227" s="78">
        <v>0.78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0.25</v>
      </c>
      <c r="F230" s="78">
        <v>22.83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0.38</v>
      </c>
      <c r="F233" s="78">
        <v>441.87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0.77</v>
      </c>
      <c r="F234" s="78">
        <v>892.29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0.77</v>
      </c>
      <c r="F235" s="78">
        <v>893.06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0.77</v>
      </c>
      <c r="F236" s="78">
        <v>892.78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0.46</v>
      </c>
      <c r="F237" s="78">
        <v>532.02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0.46</v>
      </c>
      <c r="F238" s="78">
        <v>532.03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0.46</v>
      </c>
      <c r="F239" s="78">
        <v>532.45000000000005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0.46</v>
      </c>
      <c r="F240" s="78">
        <v>532.46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0.85</v>
      </c>
      <c r="F241" s="78">
        <v>989.99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0.85</v>
      </c>
      <c r="F242" s="78">
        <v>990.78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0.85</v>
      </c>
      <c r="F243" s="78">
        <v>989.99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0.38</v>
      </c>
      <c r="F244" s="78">
        <v>440.46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0.85</v>
      </c>
      <c r="F245" s="78">
        <v>990.77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0.7</v>
      </c>
      <c r="F246" s="78">
        <v>810.72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0.7</v>
      </c>
      <c r="F247" s="78">
        <v>810.72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0.7</v>
      </c>
      <c r="F248" s="78">
        <v>809.99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0.7</v>
      </c>
      <c r="F249" s="78">
        <v>809.99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0.47</v>
      </c>
      <c r="F250" s="78">
        <v>544.94000000000005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0.38</v>
      </c>
      <c r="F251" s="78">
        <v>440.85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0.23</v>
      </c>
      <c r="F252" s="78">
        <v>267.64999999999998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0.23</v>
      </c>
      <c r="F253" s="78">
        <v>267.66000000000003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0.23</v>
      </c>
      <c r="F254" s="78">
        <v>269.19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0.24</v>
      </c>
      <c r="F255" s="78">
        <v>275.68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0.77</v>
      </c>
      <c r="F256" s="78">
        <v>892.58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50107.923000000003</v>
      </c>
      <c r="C265" s="78">
        <v>62.940300000000001</v>
      </c>
      <c r="D265" s="78">
        <v>57.073900000000002</v>
      </c>
      <c r="E265" s="78">
        <v>0</v>
      </c>
      <c r="F265" s="78">
        <v>5.0000000000000001E-4</v>
      </c>
      <c r="G265" s="78">
        <v>37412.180999999997</v>
      </c>
      <c r="H265" s="78">
        <v>19011.097099999999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42372.683499999999</v>
      </c>
      <c r="C266" s="78">
        <v>53.701500000000003</v>
      </c>
      <c r="D266" s="78">
        <v>49.817999999999998</v>
      </c>
      <c r="E266" s="78">
        <v>0</v>
      </c>
      <c r="F266" s="78">
        <v>4.0000000000000002E-4</v>
      </c>
      <c r="G266" s="78">
        <v>32660.5209</v>
      </c>
      <c r="H266" s="78">
        <v>16121.962299999999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37994.016799999998</v>
      </c>
      <c r="C267" s="78">
        <v>49.814900000000002</v>
      </c>
      <c r="D267" s="78">
        <v>50.084200000000003</v>
      </c>
      <c r="E267" s="78">
        <v>0</v>
      </c>
      <c r="F267" s="78">
        <v>4.0000000000000002E-4</v>
      </c>
      <c r="G267" s="78">
        <v>32850.616800000003</v>
      </c>
      <c r="H267" s="78">
        <v>14614.9043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26968.750499999998</v>
      </c>
      <c r="C268" s="78">
        <v>37.692500000000003</v>
      </c>
      <c r="D268" s="78">
        <v>43.147500000000001</v>
      </c>
      <c r="E268" s="78">
        <v>0</v>
      </c>
      <c r="F268" s="78">
        <v>2.9999999999999997E-4</v>
      </c>
      <c r="G268" s="78">
        <v>28320.318599999999</v>
      </c>
      <c r="H268" s="78">
        <v>10596.902599999999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21117.445199999998</v>
      </c>
      <c r="C269" s="78">
        <v>31.974599999999999</v>
      </c>
      <c r="D269" s="78">
        <v>41.796399999999998</v>
      </c>
      <c r="E269" s="78">
        <v>0</v>
      </c>
      <c r="F269" s="78">
        <v>2.9999999999999997E-4</v>
      </c>
      <c r="G269" s="78">
        <v>27450.497200000002</v>
      </c>
      <c r="H269" s="78">
        <v>8532.8865999999998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17088.009600000001</v>
      </c>
      <c r="C270" s="78">
        <v>28.5518</v>
      </c>
      <c r="D270" s="78">
        <v>42.542299999999997</v>
      </c>
      <c r="E270" s="78">
        <v>0</v>
      </c>
      <c r="F270" s="78">
        <v>2.9999999999999997E-4</v>
      </c>
      <c r="G270" s="78">
        <v>27955.268199999999</v>
      </c>
      <c r="H270" s="78">
        <v>7160.7321000000002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19647.990099999999</v>
      </c>
      <c r="C271" s="78">
        <v>33.886400000000002</v>
      </c>
      <c r="D271" s="78">
        <v>52.357700000000001</v>
      </c>
      <c r="E271" s="78">
        <v>0</v>
      </c>
      <c r="F271" s="78">
        <v>4.0000000000000002E-4</v>
      </c>
      <c r="G271" s="78">
        <v>34409.853000000003</v>
      </c>
      <c r="H271" s="78">
        <v>8334.5380000000005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18842.930700000001</v>
      </c>
      <c r="C272" s="78">
        <v>31.923999999999999</v>
      </c>
      <c r="D272" s="78">
        <v>48.343600000000002</v>
      </c>
      <c r="E272" s="78">
        <v>0</v>
      </c>
      <c r="F272" s="78">
        <v>4.0000000000000002E-4</v>
      </c>
      <c r="G272" s="78">
        <v>31769.361000000001</v>
      </c>
      <c r="H272" s="78">
        <v>7938.1769999999997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18815.389800000001</v>
      </c>
      <c r="C273" s="78">
        <v>29.612200000000001</v>
      </c>
      <c r="D273" s="78">
        <v>40.897300000000001</v>
      </c>
      <c r="E273" s="78">
        <v>0</v>
      </c>
      <c r="F273" s="78">
        <v>2.9999999999999997E-4</v>
      </c>
      <c r="G273" s="78">
        <v>26866.254499999999</v>
      </c>
      <c r="H273" s="78">
        <v>7710.0591000000004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24774.5769</v>
      </c>
      <c r="C274" s="78">
        <v>35.8675</v>
      </c>
      <c r="D274" s="78">
        <v>43.68</v>
      </c>
      <c r="E274" s="78">
        <v>0</v>
      </c>
      <c r="F274" s="78">
        <v>2.9999999999999997E-4</v>
      </c>
      <c r="G274" s="78">
        <v>28678.4215</v>
      </c>
      <c r="H274" s="78">
        <v>9853.4256000000005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34229.643700000001</v>
      </c>
      <c r="C275" s="78">
        <v>45.6053</v>
      </c>
      <c r="D275" s="78">
        <v>47.485599999999998</v>
      </c>
      <c r="E275" s="78">
        <v>0</v>
      </c>
      <c r="F275" s="78">
        <v>4.0000000000000002E-4</v>
      </c>
      <c r="G275" s="78">
        <v>31152.300899999998</v>
      </c>
      <c r="H275" s="78">
        <v>13236.2767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46979.564200000001</v>
      </c>
      <c r="C276" s="78">
        <v>59.577399999999997</v>
      </c>
      <c r="D276" s="78">
        <v>55.355800000000002</v>
      </c>
      <c r="E276" s="78">
        <v>0</v>
      </c>
      <c r="F276" s="78">
        <v>5.0000000000000001E-4</v>
      </c>
      <c r="G276" s="78">
        <v>36291.427300000003</v>
      </c>
      <c r="H276" s="78">
        <v>17878.3534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358938.924</v>
      </c>
      <c r="C278" s="78">
        <v>501.14839999999998</v>
      </c>
      <c r="D278" s="78">
        <v>572.58240000000001</v>
      </c>
      <c r="E278" s="78">
        <v>0</v>
      </c>
      <c r="F278" s="78">
        <v>4.4999999999999997E-3</v>
      </c>
      <c r="G278" s="78">
        <v>375817.0208</v>
      </c>
      <c r="H278" s="78">
        <v>140989.3149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17088.009600000001</v>
      </c>
      <c r="C279" s="78">
        <v>28.5518</v>
      </c>
      <c r="D279" s="78">
        <v>40.897300000000001</v>
      </c>
      <c r="E279" s="78">
        <v>0</v>
      </c>
      <c r="F279" s="78">
        <v>2.9999999999999997E-4</v>
      </c>
      <c r="G279" s="78">
        <v>26866.254499999999</v>
      </c>
      <c r="H279" s="78">
        <v>7160.7321000000002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50107.923000000003</v>
      </c>
      <c r="C280" s="78">
        <v>62.940300000000001</v>
      </c>
      <c r="D280" s="78">
        <v>57.073900000000002</v>
      </c>
      <c r="E280" s="78">
        <v>0</v>
      </c>
      <c r="F280" s="78">
        <v>5.0000000000000001E-4</v>
      </c>
      <c r="G280" s="78">
        <v>37412.180999999997</v>
      </c>
      <c r="H280" s="78">
        <v>19011.097099999999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86812100000</v>
      </c>
      <c r="C283" s="78">
        <v>52559.218999999997</v>
      </c>
      <c r="D283" s="78" t="s">
        <v>862</v>
      </c>
      <c r="E283" s="78">
        <v>12223.409</v>
      </c>
      <c r="F283" s="78">
        <v>23121.262999999999</v>
      </c>
      <c r="G283" s="78">
        <v>11060.114</v>
      </c>
      <c r="H283" s="78">
        <v>4862.4340000000002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75786300000</v>
      </c>
      <c r="C284" s="78">
        <v>52316.455999999998</v>
      </c>
      <c r="D284" s="78" t="s">
        <v>863</v>
      </c>
      <c r="E284" s="78">
        <v>12223.409</v>
      </c>
      <c r="F284" s="78">
        <v>23121.262999999999</v>
      </c>
      <c r="G284" s="78">
        <v>10885.071</v>
      </c>
      <c r="H284" s="78">
        <v>4794.7139999999999</v>
      </c>
      <c r="I284" s="78">
        <v>0</v>
      </c>
      <c r="J284" s="78">
        <v>1292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76227400000</v>
      </c>
      <c r="C285" s="78">
        <v>46218.703000000001</v>
      </c>
      <c r="D285" s="78" t="s">
        <v>975</v>
      </c>
      <c r="E285" s="78">
        <v>14038.496999999999</v>
      </c>
      <c r="F285" s="78">
        <v>19896.775000000001</v>
      </c>
      <c r="G285" s="78">
        <v>8162.8109999999997</v>
      </c>
      <c r="H285" s="78">
        <v>2828.62</v>
      </c>
      <c r="I285" s="78">
        <v>0</v>
      </c>
      <c r="J285" s="78">
        <v>1292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65715200000</v>
      </c>
      <c r="C286" s="78">
        <v>39590.052000000003</v>
      </c>
      <c r="D286" s="78" t="s">
        <v>976</v>
      </c>
      <c r="E286" s="78">
        <v>13889.893</v>
      </c>
      <c r="F286" s="78">
        <v>20485.5</v>
      </c>
      <c r="G286" s="78">
        <v>3922.6590000000001</v>
      </c>
      <c r="H286" s="78">
        <v>0</v>
      </c>
      <c r="I286" s="78">
        <v>0</v>
      </c>
      <c r="J286" s="78">
        <v>1292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63696800000</v>
      </c>
      <c r="C287" s="78">
        <v>46193.080999999998</v>
      </c>
      <c r="D287" s="78" t="s">
        <v>826</v>
      </c>
      <c r="E287" s="78">
        <v>12223.409</v>
      </c>
      <c r="F287" s="78">
        <v>23121.262999999999</v>
      </c>
      <c r="G287" s="78">
        <v>1788.825</v>
      </c>
      <c r="H287" s="78">
        <v>0</v>
      </c>
      <c r="I287" s="78">
        <v>9059.5849999999991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64868100000</v>
      </c>
      <c r="C288" s="78">
        <v>68477.974000000002</v>
      </c>
      <c r="D288" s="78" t="s">
        <v>977</v>
      </c>
      <c r="E288" s="78">
        <v>12223.409</v>
      </c>
      <c r="F288" s="78">
        <v>23121.262999999999</v>
      </c>
      <c r="G288" s="78">
        <v>4876.5200000000004</v>
      </c>
      <c r="H288" s="78">
        <v>0</v>
      </c>
      <c r="I288" s="78">
        <v>28256.781999999999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79845500000</v>
      </c>
      <c r="C289" s="78">
        <v>82934.767999999996</v>
      </c>
      <c r="D289" s="78" t="s">
        <v>978</v>
      </c>
      <c r="E289" s="78">
        <v>12223.409</v>
      </c>
      <c r="F289" s="78">
        <v>23121.262999999999</v>
      </c>
      <c r="G289" s="78">
        <v>6778.9790000000003</v>
      </c>
      <c r="H289" s="78">
        <v>0</v>
      </c>
      <c r="I289" s="78">
        <v>40811.116999999998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73718400000</v>
      </c>
      <c r="C290" s="78">
        <v>77482.270999999993</v>
      </c>
      <c r="D290" s="78" t="s">
        <v>864</v>
      </c>
      <c r="E290" s="78">
        <v>12223.409</v>
      </c>
      <c r="F290" s="78">
        <v>23121.262999999999</v>
      </c>
      <c r="G290" s="78">
        <v>6104.83</v>
      </c>
      <c r="H290" s="78">
        <v>0</v>
      </c>
      <c r="I290" s="78">
        <v>36032.769999999997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62341100000</v>
      </c>
      <c r="C291" s="78">
        <v>47295.127999999997</v>
      </c>
      <c r="D291" s="78" t="s">
        <v>979</v>
      </c>
      <c r="E291" s="78">
        <v>9962.509</v>
      </c>
      <c r="F291" s="78">
        <v>23314.792000000001</v>
      </c>
      <c r="G291" s="78">
        <v>2202.498</v>
      </c>
      <c r="H291" s="78">
        <v>0</v>
      </c>
      <c r="I291" s="78">
        <v>11815.329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66546100000</v>
      </c>
      <c r="C292" s="78">
        <v>41253.644999999997</v>
      </c>
      <c r="D292" s="78" t="s">
        <v>980</v>
      </c>
      <c r="E292" s="78">
        <v>12223.409</v>
      </c>
      <c r="F292" s="78">
        <v>23121.262999999999</v>
      </c>
      <c r="G292" s="78">
        <v>963.84500000000003</v>
      </c>
      <c r="H292" s="78">
        <v>0</v>
      </c>
      <c r="I292" s="78">
        <v>4945.1289999999999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72286600000</v>
      </c>
      <c r="C293" s="78">
        <v>48073.057999999997</v>
      </c>
      <c r="D293" s="78" t="s">
        <v>865</v>
      </c>
      <c r="E293" s="78">
        <v>12223.409</v>
      </c>
      <c r="F293" s="78">
        <v>23121.262999999999</v>
      </c>
      <c r="G293" s="78">
        <v>8368.6589999999997</v>
      </c>
      <c r="H293" s="78">
        <v>3067.7269999999999</v>
      </c>
      <c r="I293" s="78">
        <v>0</v>
      </c>
      <c r="J293" s="78">
        <v>1292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84211500000</v>
      </c>
      <c r="C294" s="78">
        <v>51882.925000000003</v>
      </c>
      <c r="D294" s="78" t="s">
        <v>844</v>
      </c>
      <c r="E294" s="78">
        <v>12223.409</v>
      </c>
      <c r="F294" s="78">
        <v>23121.262999999999</v>
      </c>
      <c r="G294" s="78">
        <v>10684.192999999999</v>
      </c>
      <c r="H294" s="78">
        <v>4562.0609999999997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872055000000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62341100000</v>
      </c>
      <c r="C297" s="78">
        <v>39590.052000000003</v>
      </c>
      <c r="D297" s="78"/>
      <c r="E297" s="78">
        <v>9962.509</v>
      </c>
      <c r="F297" s="78">
        <v>19896.775000000001</v>
      </c>
      <c r="G297" s="78">
        <v>963.84500000000003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86812100000</v>
      </c>
      <c r="C298" s="78">
        <v>82934.767999999996</v>
      </c>
      <c r="D298" s="78"/>
      <c r="E298" s="78">
        <v>14038.496999999999</v>
      </c>
      <c r="F298" s="78">
        <v>23314.792000000001</v>
      </c>
      <c r="G298" s="78">
        <v>11060.114</v>
      </c>
      <c r="H298" s="78">
        <v>4862.4340000000002</v>
      </c>
      <c r="I298" s="78">
        <v>40811.116999999998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14037.81</v>
      </c>
      <c r="C301" s="78">
        <v>25366.68</v>
      </c>
      <c r="D301" s="78">
        <v>0</v>
      </c>
      <c r="E301" s="78">
        <v>39404.5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4.4800000000000004</v>
      </c>
      <c r="C302" s="78">
        <v>8.09</v>
      </c>
      <c r="D302" s="78">
        <v>0</v>
      </c>
      <c r="E302" s="78">
        <v>12.57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4.4800000000000004</v>
      </c>
      <c r="C303" s="78">
        <v>8.09</v>
      </c>
      <c r="D303" s="78">
        <v>0</v>
      </c>
      <c r="E303" s="78">
        <v>12.57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5765.59</v>
      </c>
      <c r="C2" s="78">
        <v>1839.34</v>
      </c>
      <c r="D2" s="78">
        <v>1839.34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5765.59</v>
      </c>
      <c r="C3" s="78">
        <v>1839.34</v>
      </c>
      <c r="D3" s="78">
        <v>1839.34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8611.39</v>
      </c>
      <c r="C4" s="78">
        <v>2747.21</v>
      </c>
      <c r="D4" s="78">
        <v>2747.21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8611.39</v>
      </c>
      <c r="C5" s="78">
        <v>2747.21</v>
      </c>
      <c r="D5" s="78">
        <v>2747.21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52.9</v>
      </c>
      <c r="C13" s="78">
        <v>4346.37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17.09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20.14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166.18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485.6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933.62</v>
      </c>
      <c r="C28" s="78">
        <v>4831.9799999999996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0.71</v>
      </c>
      <c r="E63" s="78">
        <v>0.79400000000000004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0.71</v>
      </c>
      <c r="E64" s="78">
        <v>0.79400000000000004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0.71</v>
      </c>
      <c r="E66" s="78">
        <v>0.79400000000000004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0.71</v>
      </c>
      <c r="E67" s="78">
        <v>0.79400000000000004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0.71</v>
      </c>
      <c r="E69" s="78">
        <v>0.79400000000000004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0.71</v>
      </c>
      <c r="E70" s="78">
        <v>0.79400000000000004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0.71</v>
      </c>
      <c r="E72" s="78">
        <v>0.79400000000000004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0.71</v>
      </c>
      <c r="E73" s="78">
        <v>0.79400000000000004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0.71</v>
      </c>
      <c r="E75" s="78">
        <v>0.79400000000000004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0.71</v>
      </c>
      <c r="E77" s="78">
        <v>0.79400000000000004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0.71</v>
      </c>
      <c r="E79" s="78">
        <v>0.79400000000000004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0.71</v>
      </c>
      <c r="E81" s="78">
        <v>0.79400000000000004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0.71</v>
      </c>
      <c r="E83" s="78">
        <v>0.79400000000000004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0.71</v>
      </c>
      <c r="E84" s="78">
        <v>0.79400000000000004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0.71</v>
      </c>
      <c r="E85" s="78">
        <v>0.79400000000000004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0.71</v>
      </c>
      <c r="E86" s="78">
        <v>0.79400000000000004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0.71</v>
      </c>
      <c r="E87" s="78">
        <v>0.79400000000000004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0.71</v>
      </c>
      <c r="E88" s="78">
        <v>0.79400000000000004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0.71</v>
      </c>
      <c r="E89" s="78">
        <v>0.79400000000000004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0.71</v>
      </c>
      <c r="E90" s="78">
        <v>0.79400000000000004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0.71</v>
      </c>
      <c r="E91" s="78">
        <v>0.79400000000000004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0.71</v>
      </c>
      <c r="E92" s="78">
        <v>0.79400000000000004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0.71</v>
      </c>
      <c r="E93" s="78">
        <v>0.79400000000000004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0.71</v>
      </c>
      <c r="E94" s="78">
        <v>0.79400000000000004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0.71</v>
      </c>
      <c r="E95" s="78">
        <v>0.79400000000000004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0.71</v>
      </c>
      <c r="E96" s="78">
        <v>0.79400000000000004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0.33500000000000002</v>
      </c>
      <c r="E97" s="78">
        <v>0.35699999999999998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0.71</v>
      </c>
      <c r="E98" s="78">
        <v>0.79400000000000004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0.71</v>
      </c>
      <c r="E99" s="78">
        <v>0.79400000000000004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0.33500000000000002</v>
      </c>
      <c r="E100" s="78">
        <v>0.35699999999999998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0.71</v>
      </c>
      <c r="E101" s="78">
        <v>0.79400000000000004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0.71</v>
      </c>
      <c r="E102" s="78">
        <v>0.79400000000000004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0.33500000000000002</v>
      </c>
      <c r="E103" s="78">
        <v>0.35699999999999998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0.71</v>
      </c>
      <c r="E104" s="78">
        <v>0.79400000000000004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0.71</v>
      </c>
      <c r="E105" s="78">
        <v>0.79400000000000004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0.33500000000000002</v>
      </c>
      <c r="E106" s="78">
        <v>0.35699999999999998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0.71</v>
      </c>
      <c r="E107" s="78">
        <v>0.79400000000000004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0.33500000000000002</v>
      </c>
      <c r="E108" s="78">
        <v>0.35699999999999998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0.71</v>
      </c>
      <c r="E109" s="78">
        <v>0.79400000000000004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0.33500000000000002</v>
      </c>
      <c r="E110" s="78">
        <v>0.35699999999999998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0.71</v>
      </c>
      <c r="E111" s="78">
        <v>0.79400000000000004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0.33500000000000002</v>
      </c>
      <c r="E112" s="78">
        <v>0.35699999999999998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0.71</v>
      </c>
      <c r="E113" s="78">
        <v>0.79400000000000004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0.33500000000000002</v>
      </c>
      <c r="E114" s="78">
        <v>0.35699999999999998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0.71</v>
      </c>
      <c r="E115" s="78">
        <v>0.79400000000000004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0.71</v>
      </c>
      <c r="E116" s="78">
        <v>0.79400000000000004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0.33500000000000002</v>
      </c>
      <c r="E117" s="78">
        <v>0.35699999999999998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0.71</v>
      </c>
      <c r="E118" s="78">
        <v>0.79400000000000004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0.71</v>
      </c>
      <c r="E119" s="78">
        <v>0.79400000000000004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0.71</v>
      </c>
      <c r="E121" s="78">
        <v>0.79400000000000004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0.71</v>
      </c>
      <c r="E122" s="78">
        <v>0.79400000000000004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986</v>
      </c>
      <c r="C125" s="78">
        <v>5.2</v>
      </c>
      <c r="D125" s="78">
        <v>5.2</v>
      </c>
      <c r="E125" s="78">
        <v>3.5249999999999999</v>
      </c>
      <c r="F125" s="78">
        <v>0.40699999999999997</v>
      </c>
      <c r="G125" s="78">
        <v>0.316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986</v>
      </c>
      <c r="C126" s="78">
        <v>3.34</v>
      </c>
      <c r="D126" s="78">
        <v>3.34</v>
      </c>
      <c r="E126" s="78">
        <v>3.5249999999999999</v>
      </c>
      <c r="F126" s="78">
        <v>0.40699999999999997</v>
      </c>
      <c r="G126" s="78">
        <v>0.316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986</v>
      </c>
      <c r="C127" s="78">
        <v>5.2</v>
      </c>
      <c r="D127" s="78">
        <v>5.2</v>
      </c>
      <c r="E127" s="78">
        <v>3.5249999999999999</v>
      </c>
      <c r="F127" s="78">
        <v>0.40699999999999997</v>
      </c>
      <c r="G127" s="78">
        <v>0.316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986</v>
      </c>
      <c r="C128" s="78">
        <v>3.34</v>
      </c>
      <c r="D128" s="78">
        <v>3.34</v>
      </c>
      <c r="E128" s="78">
        <v>3.5249999999999999</v>
      </c>
      <c r="F128" s="78">
        <v>0.40699999999999997</v>
      </c>
      <c r="G128" s="78">
        <v>0.316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986</v>
      </c>
      <c r="C129" s="78">
        <v>5.2</v>
      </c>
      <c r="D129" s="78">
        <v>5.2</v>
      </c>
      <c r="E129" s="78">
        <v>3.5249999999999999</v>
      </c>
      <c r="F129" s="78">
        <v>0.40699999999999997</v>
      </c>
      <c r="G129" s="78">
        <v>0.316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986</v>
      </c>
      <c r="C130" s="78">
        <v>3.34</v>
      </c>
      <c r="D130" s="78">
        <v>3.34</v>
      </c>
      <c r="E130" s="78">
        <v>3.5249999999999999</v>
      </c>
      <c r="F130" s="78">
        <v>0.40699999999999997</v>
      </c>
      <c r="G130" s="78">
        <v>0.316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986</v>
      </c>
      <c r="C131" s="78">
        <v>5.2</v>
      </c>
      <c r="D131" s="78">
        <v>5.2</v>
      </c>
      <c r="E131" s="78">
        <v>3.5249999999999999</v>
      </c>
      <c r="F131" s="78">
        <v>0.40699999999999997</v>
      </c>
      <c r="G131" s="78">
        <v>0.316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986</v>
      </c>
      <c r="C132" s="78">
        <v>3.34</v>
      </c>
      <c r="D132" s="78">
        <v>3.34</v>
      </c>
      <c r="E132" s="78">
        <v>3.5249999999999999</v>
      </c>
      <c r="F132" s="78">
        <v>0.40699999999999997</v>
      </c>
      <c r="G132" s="78">
        <v>0.316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986</v>
      </c>
      <c r="C133" s="78">
        <v>5.2</v>
      </c>
      <c r="D133" s="78">
        <v>5.2</v>
      </c>
      <c r="E133" s="78">
        <v>3.5249999999999999</v>
      </c>
      <c r="F133" s="78">
        <v>0.40699999999999997</v>
      </c>
      <c r="G133" s="78">
        <v>0.316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986</v>
      </c>
      <c r="C134" s="78">
        <v>5.2</v>
      </c>
      <c r="D134" s="78">
        <v>5.2</v>
      </c>
      <c r="E134" s="78">
        <v>3.5249999999999999</v>
      </c>
      <c r="F134" s="78">
        <v>0.40699999999999997</v>
      </c>
      <c r="G134" s="78">
        <v>0.316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986</v>
      </c>
      <c r="C135" s="78">
        <v>5.2</v>
      </c>
      <c r="D135" s="78">
        <v>5.2</v>
      </c>
      <c r="E135" s="78">
        <v>3.5249999999999999</v>
      </c>
      <c r="F135" s="78">
        <v>0.40699999999999997</v>
      </c>
      <c r="G135" s="78">
        <v>0.316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986</v>
      </c>
      <c r="C136" s="78">
        <v>5.2</v>
      </c>
      <c r="D136" s="78">
        <v>5.2</v>
      </c>
      <c r="E136" s="78">
        <v>3.5249999999999999</v>
      </c>
      <c r="F136" s="78">
        <v>0.40699999999999997</v>
      </c>
      <c r="G136" s="78">
        <v>0.316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986</v>
      </c>
      <c r="C137" s="78">
        <v>3.34</v>
      </c>
      <c r="D137" s="78">
        <v>6.69</v>
      </c>
      <c r="E137" s="78">
        <v>3.5249999999999999</v>
      </c>
      <c r="F137" s="78">
        <v>0.40699999999999997</v>
      </c>
      <c r="G137" s="78">
        <v>0.316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986</v>
      </c>
      <c r="C138" s="78">
        <v>5.2</v>
      </c>
      <c r="D138" s="78">
        <v>10.4</v>
      </c>
      <c r="E138" s="78">
        <v>3.5249999999999999</v>
      </c>
      <c r="F138" s="78">
        <v>0.40699999999999997</v>
      </c>
      <c r="G138" s="78">
        <v>0.316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986</v>
      </c>
      <c r="C139" s="78">
        <v>5.2</v>
      </c>
      <c r="D139" s="78">
        <v>10.4</v>
      </c>
      <c r="E139" s="78">
        <v>3.5249999999999999</v>
      </c>
      <c r="F139" s="78">
        <v>0.40699999999999997</v>
      </c>
      <c r="G139" s="78">
        <v>0.316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986</v>
      </c>
      <c r="C140" s="78">
        <v>3.34</v>
      </c>
      <c r="D140" s="78">
        <v>6.69</v>
      </c>
      <c r="E140" s="78">
        <v>3.5249999999999999</v>
      </c>
      <c r="F140" s="78">
        <v>0.40699999999999997</v>
      </c>
      <c r="G140" s="78">
        <v>0.316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986</v>
      </c>
      <c r="C141" s="78">
        <v>3.34</v>
      </c>
      <c r="D141" s="78">
        <v>6.69</v>
      </c>
      <c r="E141" s="78">
        <v>3.5249999999999999</v>
      </c>
      <c r="F141" s="78">
        <v>0.40699999999999997</v>
      </c>
      <c r="G141" s="78">
        <v>0.316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986</v>
      </c>
      <c r="C142" s="78">
        <v>5.2</v>
      </c>
      <c r="D142" s="78">
        <v>10.4</v>
      </c>
      <c r="E142" s="78">
        <v>3.5249999999999999</v>
      </c>
      <c r="F142" s="78">
        <v>0.40699999999999997</v>
      </c>
      <c r="G142" s="78">
        <v>0.316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986</v>
      </c>
      <c r="C143" s="78">
        <v>5.2</v>
      </c>
      <c r="D143" s="78">
        <v>10.4</v>
      </c>
      <c r="E143" s="78">
        <v>3.5249999999999999</v>
      </c>
      <c r="F143" s="78">
        <v>0.40699999999999997</v>
      </c>
      <c r="G143" s="78">
        <v>0.316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986</v>
      </c>
      <c r="C144" s="78">
        <v>3.34</v>
      </c>
      <c r="D144" s="78">
        <v>6.69</v>
      </c>
      <c r="E144" s="78">
        <v>3.5249999999999999</v>
      </c>
      <c r="F144" s="78">
        <v>0.40699999999999997</v>
      </c>
      <c r="G144" s="78">
        <v>0.316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986</v>
      </c>
      <c r="C145" s="78">
        <v>5.2</v>
      </c>
      <c r="D145" s="78">
        <v>10.4</v>
      </c>
      <c r="E145" s="78">
        <v>3.5249999999999999</v>
      </c>
      <c r="F145" s="78">
        <v>0.40699999999999997</v>
      </c>
      <c r="G145" s="78">
        <v>0.316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986</v>
      </c>
      <c r="C146" s="78">
        <v>5.2</v>
      </c>
      <c r="D146" s="78">
        <v>10.4</v>
      </c>
      <c r="E146" s="78">
        <v>3.5249999999999999</v>
      </c>
      <c r="F146" s="78">
        <v>0.40699999999999997</v>
      </c>
      <c r="G146" s="78">
        <v>0.316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986</v>
      </c>
      <c r="C147" s="78">
        <v>5.2</v>
      </c>
      <c r="D147" s="78">
        <v>10.4</v>
      </c>
      <c r="E147" s="78">
        <v>3.5249999999999999</v>
      </c>
      <c r="F147" s="78">
        <v>0.40699999999999997</v>
      </c>
      <c r="G147" s="78">
        <v>0.316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986</v>
      </c>
      <c r="C148" s="78">
        <v>5.2</v>
      </c>
      <c r="D148" s="78">
        <v>10.4</v>
      </c>
      <c r="E148" s="78">
        <v>3.5249999999999999</v>
      </c>
      <c r="F148" s="78">
        <v>0.40699999999999997</v>
      </c>
      <c r="G148" s="78">
        <v>0.316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986</v>
      </c>
      <c r="C149" s="78">
        <v>3.34</v>
      </c>
      <c r="D149" s="78">
        <v>3.34</v>
      </c>
      <c r="E149" s="78">
        <v>3.5249999999999999</v>
      </c>
      <c r="F149" s="78">
        <v>0.40699999999999997</v>
      </c>
      <c r="G149" s="78">
        <v>0.316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986</v>
      </c>
      <c r="C150" s="78">
        <v>5.2</v>
      </c>
      <c r="D150" s="78">
        <v>5.2</v>
      </c>
      <c r="E150" s="78">
        <v>3.5249999999999999</v>
      </c>
      <c r="F150" s="78">
        <v>0.40699999999999997</v>
      </c>
      <c r="G150" s="78">
        <v>0.316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986</v>
      </c>
      <c r="C151" s="78">
        <v>5.2</v>
      </c>
      <c r="D151" s="78">
        <v>5.2</v>
      </c>
      <c r="E151" s="78">
        <v>3.5249999999999999</v>
      </c>
      <c r="F151" s="78">
        <v>0.40699999999999997</v>
      </c>
      <c r="G151" s="78">
        <v>0.316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986</v>
      </c>
      <c r="C152" s="78">
        <v>3.34</v>
      </c>
      <c r="D152" s="78">
        <v>3.34</v>
      </c>
      <c r="E152" s="78">
        <v>3.5249999999999999</v>
      </c>
      <c r="F152" s="78">
        <v>0.40699999999999997</v>
      </c>
      <c r="G152" s="78">
        <v>0.316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986</v>
      </c>
      <c r="C153" s="78">
        <v>3.34</v>
      </c>
      <c r="D153" s="78">
        <v>3.34</v>
      </c>
      <c r="E153" s="78">
        <v>3.5249999999999999</v>
      </c>
      <c r="F153" s="78">
        <v>0.40699999999999997</v>
      </c>
      <c r="G153" s="78">
        <v>0.316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986</v>
      </c>
      <c r="C154" s="78">
        <v>5.2</v>
      </c>
      <c r="D154" s="78">
        <v>5.2</v>
      </c>
      <c r="E154" s="78">
        <v>3.5249999999999999</v>
      </c>
      <c r="F154" s="78">
        <v>0.40699999999999997</v>
      </c>
      <c r="G154" s="78">
        <v>0.316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986</v>
      </c>
      <c r="C155" s="78">
        <v>5.2</v>
      </c>
      <c r="D155" s="78">
        <v>5.2</v>
      </c>
      <c r="E155" s="78">
        <v>3.5249999999999999</v>
      </c>
      <c r="F155" s="78">
        <v>0.40699999999999997</v>
      </c>
      <c r="G155" s="78">
        <v>0.316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986</v>
      </c>
      <c r="C156" s="78">
        <v>3.34</v>
      </c>
      <c r="D156" s="78">
        <v>3.34</v>
      </c>
      <c r="E156" s="78">
        <v>3.5249999999999999</v>
      </c>
      <c r="F156" s="78">
        <v>0.40699999999999997</v>
      </c>
      <c r="G156" s="78">
        <v>0.316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986</v>
      </c>
      <c r="C157" s="78">
        <v>5.2</v>
      </c>
      <c r="D157" s="78">
        <v>5.2</v>
      </c>
      <c r="E157" s="78">
        <v>3.5249999999999999</v>
      </c>
      <c r="F157" s="78">
        <v>0.40699999999999997</v>
      </c>
      <c r="G157" s="78">
        <v>0.316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986</v>
      </c>
      <c r="C158" s="78">
        <v>5.2</v>
      </c>
      <c r="D158" s="78">
        <v>5.2</v>
      </c>
      <c r="E158" s="78">
        <v>3.5249999999999999</v>
      </c>
      <c r="F158" s="78">
        <v>0.40699999999999997</v>
      </c>
      <c r="G158" s="78">
        <v>0.316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986</v>
      </c>
      <c r="C159" s="78">
        <v>5.2</v>
      </c>
      <c r="D159" s="78">
        <v>5.2</v>
      </c>
      <c r="E159" s="78">
        <v>3.5249999999999999</v>
      </c>
      <c r="F159" s="78">
        <v>0.40699999999999997</v>
      </c>
      <c r="G159" s="78">
        <v>0.316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986</v>
      </c>
      <c r="C160" s="78">
        <v>5.2</v>
      </c>
      <c r="D160" s="78">
        <v>5.2</v>
      </c>
      <c r="E160" s="78">
        <v>3.5249999999999999</v>
      </c>
      <c r="F160" s="78">
        <v>0.40699999999999997</v>
      </c>
      <c r="G160" s="78">
        <v>0.316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986</v>
      </c>
      <c r="C161" s="78">
        <v>1.1100000000000001</v>
      </c>
      <c r="D161" s="78">
        <v>1.1100000000000001</v>
      </c>
      <c r="E161" s="78">
        <v>3.5249999999999999</v>
      </c>
      <c r="F161" s="78">
        <v>0.40699999999999997</v>
      </c>
      <c r="G161" s="78">
        <v>0.316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986</v>
      </c>
      <c r="C162" s="78">
        <v>1.1100000000000001</v>
      </c>
      <c r="D162" s="78">
        <v>1.1100000000000001</v>
      </c>
      <c r="E162" s="78">
        <v>3.5249999999999999</v>
      </c>
      <c r="F162" s="78">
        <v>0.40699999999999997</v>
      </c>
      <c r="G162" s="78">
        <v>0.316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986</v>
      </c>
      <c r="C163" s="78">
        <v>1.1100000000000001</v>
      </c>
      <c r="D163" s="78">
        <v>1.1100000000000001</v>
      </c>
      <c r="E163" s="78">
        <v>3.5249999999999999</v>
      </c>
      <c r="F163" s="78">
        <v>0.40699999999999997</v>
      </c>
      <c r="G163" s="78">
        <v>0.316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986</v>
      </c>
      <c r="C164" s="78">
        <v>3.32</v>
      </c>
      <c r="D164" s="78">
        <v>3.32</v>
      </c>
      <c r="E164" s="78">
        <v>3.5249999999999999</v>
      </c>
      <c r="F164" s="78">
        <v>0.40699999999999997</v>
      </c>
      <c r="G164" s="78">
        <v>0.316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986</v>
      </c>
      <c r="C165" s="78">
        <v>1.1100000000000001</v>
      </c>
      <c r="D165" s="78">
        <v>2.23</v>
      </c>
      <c r="E165" s="78">
        <v>3.5249999999999999</v>
      </c>
      <c r="F165" s="78">
        <v>0.40699999999999997</v>
      </c>
      <c r="G165" s="78">
        <v>0.316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986</v>
      </c>
      <c r="C166" s="78">
        <v>1.1100000000000001</v>
      </c>
      <c r="D166" s="78">
        <v>2.23</v>
      </c>
      <c r="E166" s="78">
        <v>3.5249999999999999</v>
      </c>
      <c r="F166" s="78">
        <v>0.40699999999999997</v>
      </c>
      <c r="G166" s="78">
        <v>0.316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3.52</v>
      </c>
      <c r="F167" s="78">
        <v>0.40699999999999997</v>
      </c>
      <c r="G167" s="78">
        <v>0.316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3.52</v>
      </c>
      <c r="F168" s="78">
        <v>0.40699999999999997</v>
      </c>
      <c r="G168" s="78">
        <v>0.316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3.52</v>
      </c>
      <c r="F169" s="78">
        <v>0.40699999999999997</v>
      </c>
      <c r="G169" s="78">
        <v>0.316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8425.0400000000009</v>
      </c>
      <c r="D175" s="78">
        <v>6638.64</v>
      </c>
      <c r="E175" s="78">
        <v>1786.39</v>
      </c>
      <c r="F175" s="78">
        <v>0.79</v>
      </c>
      <c r="G175" s="78">
        <v>3.6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16335.86</v>
      </c>
      <c r="D176" s="78">
        <v>13031.67</v>
      </c>
      <c r="E176" s="78">
        <v>3304.19</v>
      </c>
      <c r="F176" s="78">
        <v>0.8</v>
      </c>
      <c r="G176" s="78">
        <v>3.61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17055.78</v>
      </c>
      <c r="D177" s="78">
        <v>13342.77</v>
      </c>
      <c r="E177" s="78">
        <v>3713.01</v>
      </c>
      <c r="F177" s="78">
        <v>0.78</v>
      </c>
      <c r="G177" s="78">
        <v>3.57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17086.88</v>
      </c>
      <c r="D178" s="78">
        <v>13355.36</v>
      </c>
      <c r="E178" s="78">
        <v>3731.52</v>
      </c>
      <c r="F178" s="78">
        <v>0.78</v>
      </c>
      <c r="G178" s="78">
        <v>3.56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9795.5300000000007</v>
      </c>
      <c r="D179" s="78">
        <v>7823.25</v>
      </c>
      <c r="E179" s="78">
        <v>1972.28</v>
      </c>
      <c r="F179" s="78">
        <v>0.8</v>
      </c>
      <c r="G179" s="78">
        <v>3.63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9795.5300000000007</v>
      </c>
      <c r="D180" s="78">
        <v>7823.25</v>
      </c>
      <c r="E180" s="78">
        <v>1972.28</v>
      </c>
      <c r="F180" s="78">
        <v>0.8</v>
      </c>
      <c r="G180" s="78">
        <v>3.63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10340.4</v>
      </c>
      <c r="D181" s="78">
        <v>8059.92</v>
      </c>
      <c r="E181" s="78">
        <v>2280.4699999999998</v>
      </c>
      <c r="F181" s="78">
        <v>0.78</v>
      </c>
      <c r="G181" s="78">
        <v>3.58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10337.67</v>
      </c>
      <c r="D182" s="78">
        <v>8058.75</v>
      </c>
      <c r="E182" s="78">
        <v>2278.92</v>
      </c>
      <c r="F182" s="78">
        <v>0.78</v>
      </c>
      <c r="G182" s="78">
        <v>3.58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18617.349999999999</v>
      </c>
      <c r="D183" s="78">
        <v>14763.49</v>
      </c>
      <c r="E183" s="78">
        <v>3853.87</v>
      </c>
      <c r="F183" s="78">
        <v>0.79</v>
      </c>
      <c r="G183" s="78">
        <v>3.6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18715.830000000002</v>
      </c>
      <c r="D184" s="78">
        <v>14808.62</v>
      </c>
      <c r="E184" s="78">
        <v>3907.2</v>
      </c>
      <c r="F184" s="78">
        <v>0.79</v>
      </c>
      <c r="G184" s="78">
        <v>3.59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19175.09</v>
      </c>
      <c r="D185" s="78">
        <v>15003.88</v>
      </c>
      <c r="E185" s="78">
        <v>4171.22</v>
      </c>
      <c r="F185" s="78">
        <v>0.78</v>
      </c>
      <c r="G185" s="78">
        <v>3.55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8237.14</v>
      </c>
      <c r="D186" s="78">
        <v>6552.01</v>
      </c>
      <c r="E186" s="78">
        <v>1685.13</v>
      </c>
      <c r="F186" s="78">
        <v>0.8</v>
      </c>
      <c r="G186" s="78">
        <v>3.62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18974.22</v>
      </c>
      <c r="D187" s="78">
        <v>14919.99</v>
      </c>
      <c r="E187" s="78">
        <v>4054.23</v>
      </c>
      <c r="F187" s="78">
        <v>0.79</v>
      </c>
      <c r="G187" s="78">
        <v>3.58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15327.01</v>
      </c>
      <c r="D188" s="78">
        <v>12157.68</v>
      </c>
      <c r="E188" s="78">
        <v>3169.33</v>
      </c>
      <c r="F188" s="78">
        <v>0.79</v>
      </c>
      <c r="G188" s="78">
        <v>3.6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15324.36</v>
      </c>
      <c r="D189" s="78">
        <v>12156.54</v>
      </c>
      <c r="E189" s="78">
        <v>3167.82</v>
      </c>
      <c r="F189" s="78">
        <v>0.79</v>
      </c>
      <c r="G189" s="78">
        <v>3.6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15863.32</v>
      </c>
      <c r="D190" s="78">
        <v>12386.53</v>
      </c>
      <c r="E190" s="78">
        <v>3476.79</v>
      </c>
      <c r="F190" s="78">
        <v>0.78</v>
      </c>
      <c r="G190" s="78">
        <v>3.56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15857.64</v>
      </c>
      <c r="D191" s="78">
        <v>12384.09</v>
      </c>
      <c r="E191" s="78">
        <v>3473.55</v>
      </c>
      <c r="F191" s="78">
        <v>0.78</v>
      </c>
      <c r="G191" s="78">
        <v>3.56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9729.76</v>
      </c>
      <c r="D192" s="78">
        <v>7770.72</v>
      </c>
      <c r="E192" s="78">
        <v>1959.04</v>
      </c>
      <c r="F192" s="78">
        <v>0.8</v>
      </c>
      <c r="G192" s="78">
        <v>3.63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8777.5</v>
      </c>
      <c r="D193" s="78">
        <v>6784.9</v>
      </c>
      <c r="E193" s="78">
        <v>1992.6</v>
      </c>
      <c r="F193" s="78">
        <v>0.77</v>
      </c>
      <c r="G193" s="78">
        <v>3.56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7522.67</v>
      </c>
      <c r="D194" s="78">
        <v>5085.95</v>
      </c>
      <c r="E194" s="78">
        <v>2436.7199999999998</v>
      </c>
      <c r="F194" s="78">
        <v>0.68</v>
      </c>
      <c r="G194" s="78">
        <v>3.32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7522.67</v>
      </c>
      <c r="D195" s="78">
        <v>5085.95</v>
      </c>
      <c r="E195" s="78">
        <v>2436.7199999999998</v>
      </c>
      <c r="F195" s="78">
        <v>0.68</v>
      </c>
      <c r="G195" s="78">
        <v>3.32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5712.18</v>
      </c>
      <c r="D196" s="78">
        <v>4312.01</v>
      </c>
      <c r="E196" s="78">
        <v>1400.17</v>
      </c>
      <c r="F196" s="78">
        <v>0.75</v>
      </c>
      <c r="G196" s="78">
        <v>3.51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5789.9</v>
      </c>
      <c r="D197" s="78">
        <v>4380.34</v>
      </c>
      <c r="E197" s="78">
        <v>1409.56</v>
      </c>
      <c r="F197" s="78">
        <v>0.76</v>
      </c>
      <c r="G197" s="78">
        <v>3.51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16429.009999999998</v>
      </c>
      <c r="D198" s="78">
        <v>13072.64</v>
      </c>
      <c r="E198" s="78">
        <v>3356.37</v>
      </c>
      <c r="F198" s="78">
        <v>0.8</v>
      </c>
      <c r="G198" s="78">
        <v>3.6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10799.62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14341.99</v>
      </c>
      <c r="D204" s="78">
        <v>0.78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28595.35</v>
      </c>
      <c r="D205" s="78">
        <v>0.78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28598.38</v>
      </c>
      <c r="D206" s="78">
        <v>0.78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28595.35</v>
      </c>
      <c r="D207" s="78">
        <v>0.78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19751.98</v>
      </c>
      <c r="D208" s="78">
        <v>0.78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19751.98</v>
      </c>
      <c r="D209" s="78">
        <v>0.78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19758.77</v>
      </c>
      <c r="D210" s="78">
        <v>0.78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19758.77</v>
      </c>
      <c r="D211" s="78">
        <v>0.78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28168.94</v>
      </c>
      <c r="D212" s="78">
        <v>0.78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28178.92</v>
      </c>
      <c r="D213" s="78">
        <v>0.78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28168.94</v>
      </c>
      <c r="D214" s="78">
        <v>0.78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14321.08</v>
      </c>
      <c r="D215" s="78">
        <v>0.78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28178.92</v>
      </c>
      <c r="D216" s="78">
        <v>0.78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23767.66</v>
      </c>
      <c r="D217" s="78">
        <v>0.78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23767.66</v>
      </c>
      <c r="D218" s="78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23759.16</v>
      </c>
      <c r="D219" s="78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23759.16</v>
      </c>
      <c r="D220" s="78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14824.99</v>
      </c>
      <c r="D221" s="78">
        <v>0.78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14321.08</v>
      </c>
      <c r="D222" s="78">
        <v>0.78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10034.94</v>
      </c>
      <c r="D223" s="78">
        <v>0.78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10034.94</v>
      </c>
      <c r="D224" s="78">
        <v>0.78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10058.549999999999</v>
      </c>
      <c r="D225" s="78">
        <v>0.78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10187.709999999999</v>
      </c>
      <c r="D226" s="78">
        <v>0.78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28598.38</v>
      </c>
      <c r="D227" s="78">
        <v>0.78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0.37</v>
      </c>
      <c r="F230" s="78">
        <v>33.99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0.49</v>
      </c>
      <c r="F233" s="78">
        <v>573.17999999999995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0.55000000000000004</v>
      </c>
      <c r="D234" s="78">
        <v>622</v>
      </c>
      <c r="E234" s="78">
        <v>0.98</v>
      </c>
      <c r="F234" s="78">
        <v>1121.4000000000001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0.55000000000000004</v>
      </c>
      <c r="D235" s="78">
        <v>622</v>
      </c>
      <c r="E235" s="78">
        <v>0.98</v>
      </c>
      <c r="F235" s="78">
        <v>1121.55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0.55000000000000004</v>
      </c>
      <c r="D236" s="78">
        <v>622</v>
      </c>
      <c r="E236" s="78">
        <v>0.98</v>
      </c>
      <c r="F236" s="78">
        <v>1121.4000000000001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0.59</v>
      </c>
      <c r="F237" s="78">
        <v>686.37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0.59</v>
      </c>
      <c r="F238" s="78">
        <v>686.37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0.59</v>
      </c>
      <c r="F239" s="78">
        <v>686.72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0.59</v>
      </c>
      <c r="F240" s="78">
        <v>686.72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0.55000000000000004</v>
      </c>
      <c r="D241" s="78">
        <v>622</v>
      </c>
      <c r="E241" s="78">
        <v>1.1100000000000001</v>
      </c>
      <c r="F241" s="78">
        <v>1261.5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0.55000000000000004</v>
      </c>
      <c r="D242" s="78">
        <v>622</v>
      </c>
      <c r="E242" s="78">
        <v>1.1100000000000001</v>
      </c>
      <c r="F242" s="78">
        <v>1262.01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0.55000000000000004</v>
      </c>
      <c r="D243" s="78">
        <v>622</v>
      </c>
      <c r="E243" s="78">
        <v>1.1100000000000001</v>
      </c>
      <c r="F243" s="78">
        <v>1261.5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0.49</v>
      </c>
      <c r="F244" s="78">
        <v>572.1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0.55000000000000004</v>
      </c>
      <c r="D245" s="78">
        <v>622</v>
      </c>
      <c r="E245" s="78">
        <v>1.1100000000000001</v>
      </c>
      <c r="F245" s="78">
        <v>1262.01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0.55000000000000004</v>
      </c>
      <c r="D246" s="78">
        <v>622</v>
      </c>
      <c r="E246" s="78">
        <v>0.91</v>
      </c>
      <c r="F246" s="78">
        <v>1039.19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0.55000000000000004</v>
      </c>
      <c r="D247" s="78">
        <v>622</v>
      </c>
      <c r="E247" s="78">
        <v>0.91</v>
      </c>
      <c r="F247" s="78">
        <v>1039.19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0.55000000000000004</v>
      </c>
      <c r="D248" s="78">
        <v>622</v>
      </c>
      <c r="E248" s="78">
        <v>0.91</v>
      </c>
      <c r="F248" s="78">
        <v>1038.76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0.55000000000000004</v>
      </c>
      <c r="D249" s="78">
        <v>622</v>
      </c>
      <c r="E249" s="78">
        <v>0.91</v>
      </c>
      <c r="F249" s="78">
        <v>1038.76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0.59</v>
      </c>
      <c r="F250" s="78">
        <v>681.76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0.49</v>
      </c>
      <c r="F251" s="78">
        <v>572.1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0.3</v>
      </c>
      <c r="F252" s="78">
        <v>351.38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0.3</v>
      </c>
      <c r="F253" s="78">
        <v>351.38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0.3</v>
      </c>
      <c r="F254" s="78">
        <v>352.6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0.31</v>
      </c>
      <c r="F255" s="78">
        <v>359.23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0.55000000000000004</v>
      </c>
      <c r="D256" s="78">
        <v>622</v>
      </c>
      <c r="E256" s="78">
        <v>0.98</v>
      </c>
      <c r="F256" s="78">
        <v>1121.55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65674.838499999998</v>
      </c>
      <c r="C265" s="78">
        <v>66.540199999999999</v>
      </c>
      <c r="D265" s="78">
        <v>145.02930000000001</v>
      </c>
      <c r="E265" s="78">
        <v>0</v>
      </c>
      <c r="F265" s="78">
        <v>5.9999999999999995E-4</v>
      </c>
      <c r="G265" s="78">
        <v>29061.324700000001</v>
      </c>
      <c r="H265" s="78">
        <v>23795.490300000001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55569.741000000002</v>
      </c>
      <c r="C266" s="78">
        <v>56.464799999999997</v>
      </c>
      <c r="D266" s="78">
        <v>126.12009999999999</v>
      </c>
      <c r="E266" s="78">
        <v>0</v>
      </c>
      <c r="F266" s="78">
        <v>5.0000000000000001E-4</v>
      </c>
      <c r="G266" s="78">
        <v>25273.838899999999</v>
      </c>
      <c r="H266" s="78">
        <v>20159.2346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46602.173900000002</v>
      </c>
      <c r="C267" s="78">
        <v>48.084699999999998</v>
      </c>
      <c r="D267" s="78">
        <v>121.0809</v>
      </c>
      <c r="E267" s="78">
        <v>0</v>
      </c>
      <c r="F267" s="78">
        <v>5.0000000000000001E-4</v>
      </c>
      <c r="G267" s="78">
        <v>24270.9931</v>
      </c>
      <c r="H267" s="78">
        <v>17018.677500000002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30599.9686</v>
      </c>
      <c r="C268" s="78">
        <v>32.4923</v>
      </c>
      <c r="D268" s="78">
        <v>98.727699999999999</v>
      </c>
      <c r="E268" s="78">
        <v>0</v>
      </c>
      <c r="F268" s="78">
        <v>4.0000000000000002E-4</v>
      </c>
      <c r="G268" s="78">
        <v>19797.8681</v>
      </c>
      <c r="H268" s="78">
        <v>11316.220799999999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19483.373599999999</v>
      </c>
      <c r="C269" s="78">
        <v>21.963699999999999</v>
      </c>
      <c r="D269" s="78">
        <v>89.545400000000001</v>
      </c>
      <c r="E269" s="78">
        <v>0</v>
      </c>
      <c r="F269" s="78">
        <v>2.9999999999999997E-4</v>
      </c>
      <c r="G269" s="78">
        <v>17965.094400000002</v>
      </c>
      <c r="H269" s="78">
        <v>7401.4539000000004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16163.123</v>
      </c>
      <c r="C270" s="78">
        <v>19.058199999999999</v>
      </c>
      <c r="D270" s="78">
        <v>91.805899999999994</v>
      </c>
      <c r="E270" s="78">
        <v>0</v>
      </c>
      <c r="F270" s="78">
        <v>2.9999999999999997E-4</v>
      </c>
      <c r="G270" s="78">
        <v>18422.537700000001</v>
      </c>
      <c r="H270" s="78">
        <v>6269.0101000000004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16454.927800000001</v>
      </c>
      <c r="C271" s="78">
        <v>19.638400000000001</v>
      </c>
      <c r="D271" s="78">
        <v>98.403499999999994</v>
      </c>
      <c r="E271" s="78">
        <v>0</v>
      </c>
      <c r="F271" s="78">
        <v>2.9999999999999997E-4</v>
      </c>
      <c r="G271" s="78">
        <v>19747.374</v>
      </c>
      <c r="H271" s="78">
        <v>6418.5271000000002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16851.732800000002</v>
      </c>
      <c r="C272" s="78">
        <v>19.636800000000001</v>
      </c>
      <c r="D272" s="78">
        <v>90.834699999999998</v>
      </c>
      <c r="E272" s="78">
        <v>0</v>
      </c>
      <c r="F272" s="78">
        <v>2.9999999999999997E-4</v>
      </c>
      <c r="G272" s="78">
        <v>18226.762999999999</v>
      </c>
      <c r="H272" s="78">
        <v>6500.1801999999998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21688.424800000001</v>
      </c>
      <c r="C273" s="78">
        <v>23.959299999999999</v>
      </c>
      <c r="D273" s="78">
        <v>89.424099999999996</v>
      </c>
      <c r="E273" s="78">
        <v>0</v>
      </c>
      <c r="F273" s="78">
        <v>2.9999999999999997E-4</v>
      </c>
      <c r="G273" s="78">
        <v>17938.4414</v>
      </c>
      <c r="H273" s="78">
        <v>8163.6844000000001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34689.218000000001</v>
      </c>
      <c r="C274" s="78">
        <v>36.582000000000001</v>
      </c>
      <c r="D274" s="78">
        <v>106.6395</v>
      </c>
      <c r="E274" s="78">
        <v>0</v>
      </c>
      <c r="F274" s="78">
        <v>4.0000000000000002E-4</v>
      </c>
      <c r="G274" s="78">
        <v>21382.724099999999</v>
      </c>
      <c r="H274" s="78">
        <v>12789.621800000001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50891.2641</v>
      </c>
      <c r="C275" s="78">
        <v>52.178800000000003</v>
      </c>
      <c r="D275" s="78">
        <v>125.2907</v>
      </c>
      <c r="E275" s="78">
        <v>0</v>
      </c>
      <c r="F275" s="78">
        <v>5.0000000000000001E-4</v>
      </c>
      <c r="G275" s="78">
        <v>25112.0926</v>
      </c>
      <c r="H275" s="78">
        <v>18534.008999999998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59879.037100000001</v>
      </c>
      <c r="C276" s="78">
        <v>60.968899999999998</v>
      </c>
      <c r="D276" s="78">
        <v>138.52529999999999</v>
      </c>
      <c r="E276" s="78">
        <v>0</v>
      </c>
      <c r="F276" s="78">
        <v>5.9999999999999995E-4</v>
      </c>
      <c r="G276" s="78">
        <v>27760.972099999999</v>
      </c>
      <c r="H276" s="78">
        <v>21741.841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434547.82319999998</v>
      </c>
      <c r="C278" s="78">
        <v>457.56830000000002</v>
      </c>
      <c r="D278" s="78">
        <v>1321.4269999999999</v>
      </c>
      <c r="E278" s="78">
        <v>0</v>
      </c>
      <c r="F278" s="78">
        <v>5.0000000000000001E-3</v>
      </c>
      <c r="G278" s="78">
        <v>264960.02409999998</v>
      </c>
      <c r="H278" s="78">
        <v>160107.95069999999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16163.123</v>
      </c>
      <c r="C279" s="78">
        <v>19.058199999999999</v>
      </c>
      <c r="D279" s="78">
        <v>89.424099999999996</v>
      </c>
      <c r="E279" s="78">
        <v>0</v>
      </c>
      <c r="F279" s="78">
        <v>2.9999999999999997E-4</v>
      </c>
      <c r="G279" s="78">
        <v>17938.4414</v>
      </c>
      <c r="H279" s="78">
        <v>6269.0101000000004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65674.838499999998</v>
      </c>
      <c r="C280" s="78">
        <v>66.540199999999999</v>
      </c>
      <c r="D280" s="78">
        <v>145.02930000000001</v>
      </c>
      <c r="E280" s="78">
        <v>0</v>
      </c>
      <c r="F280" s="78">
        <v>5.9999999999999995E-4</v>
      </c>
      <c r="G280" s="78">
        <v>29061.324700000001</v>
      </c>
      <c r="H280" s="78">
        <v>23795.490300000001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102401000000</v>
      </c>
      <c r="C283" s="78">
        <v>61277.017999999996</v>
      </c>
      <c r="D283" s="78" t="s">
        <v>981</v>
      </c>
      <c r="E283" s="78">
        <v>12223.409</v>
      </c>
      <c r="F283" s="78">
        <v>23121.262999999999</v>
      </c>
      <c r="G283" s="78">
        <v>15951.174000000001</v>
      </c>
      <c r="H283" s="78">
        <v>8689.1730000000007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89055100000</v>
      </c>
      <c r="C284" s="78">
        <v>60005.237000000001</v>
      </c>
      <c r="D284" s="78" t="s">
        <v>834</v>
      </c>
      <c r="E284" s="78">
        <v>12223.409</v>
      </c>
      <c r="F284" s="78">
        <v>23121.262999999999</v>
      </c>
      <c r="G284" s="78">
        <v>15216.137000000001</v>
      </c>
      <c r="H284" s="78">
        <v>8152.4290000000001</v>
      </c>
      <c r="I284" s="78">
        <v>0</v>
      </c>
      <c r="J284" s="78">
        <v>1292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85521500000</v>
      </c>
      <c r="C285" s="78">
        <v>49445.862000000001</v>
      </c>
      <c r="D285" s="78" t="s">
        <v>878</v>
      </c>
      <c r="E285" s="78">
        <v>12223.409</v>
      </c>
      <c r="F285" s="78">
        <v>23121.262999999999</v>
      </c>
      <c r="G285" s="78">
        <v>8999.8040000000001</v>
      </c>
      <c r="H285" s="78">
        <v>3809.3870000000002</v>
      </c>
      <c r="I285" s="78">
        <v>0</v>
      </c>
      <c r="J285" s="78">
        <v>1292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69759900000</v>
      </c>
      <c r="C286" s="78">
        <v>44614.959000000003</v>
      </c>
      <c r="D286" s="78" t="s">
        <v>982</v>
      </c>
      <c r="E286" s="78">
        <v>14038.496999999999</v>
      </c>
      <c r="F286" s="78">
        <v>19896.775000000001</v>
      </c>
      <c r="G286" s="78">
        <v>7046.0460000000003</v>
      </c>
      <c r="H286" s="78">
        <v>2341.6410000000001</v>
      </c>
      <c r="I286" s="78">
        <v>0</v>
      </c>
      <c r="J286" s="78">
        <v>1292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63302000000</v>
      </c>
      <c r="C287" s="78">
        <v>41850.088000000003</v>
      </c>
      <c r="D287" s="78" t="s">
        <v>866</v>
      </c>
      <c r="E287" s="78">
        <v>12223.409</v>
      </c>
      <c r="F287" s="78">
        <v>23121.262999999999</v>
      </c>
      <c r="G287" s="78">
        <v>1540.38</v>
      </c>
      <c r="H287" s="78">
        <v>0</v>
      </c>
      <c r="I287" s="78">
        <v>4965.0370000000003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64913800000</v>
      </c>
      <c r="C288" s="78">
        <v>60095.821000000004</v>
      </c>
      <c r="D288" s="78" t="s">
        <v>867</v>
      </c>
      <c r="E288" s="78">
        <v>12223.409</v>
      </c>
      <c r="F288" s="78">
        <v>23121.262999999999</v>
      </c>
      <c r="G288" s="78">
        <v>5327.97</v>
      </c>
      <c r="H288" s="78">
        <v>0</v>
      </c>
      <c r="I288" s="78">
        <v>19423.18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69582000000</v>
      </c>
      <c r="C289" s="78">
        <v>65777.831999999995</v>
      </c>
      <c r="D289" s="78" t="s">
        <v>983</v>
      </c>
      <c r="E289" s="78">
        <v>12223.409</v>
      </c>
      <c r="F289" s="78">
        <v>23121.262999999999</v>
      </c>
      <c r="G289" s="78">
        <v>6276.4179999999997</v>
      </c>
      <c r="H289" s="78">
        <v>0</v>
      </c>
      <c r="I289" s="78">
        <v>24156.741999999998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64224000000</v>
      </c>
      <c r="C290" s="78">
        <v>56058.103000000003</v>
      </c>
      <c r="D290" s="78" t="s">
        <v>868</v>
      </c>
      <c r="E290" s="78">
        <v>12223.409</v>
      </c>
      <c r="F290" s="78">
        <v>23121.262999999999</v>
      </c>
      <c r="G290" s="78">
        <v>4450.2179999999998</v>
      </c>
      <c r="H290" s="78">
        <v>0</v>
      </c>
      <c r="I290" s="78">
        <v>16263.214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63208000000</v>
      </c>
      <c r="C291" s="78">
        <v>38938.512000000002</v>
      </c>
      <c r="D291" s="78" t="s">
        <v>984</v>
      </c>
      <c r="E291" s="78">
        <v>13889.893</v>
      </c>
      <c r="F291" s="78">
        <v>20485.5</v>
      </c>
      <c r="G291" s="78">
        <v>3271.1190000000001</v>
      </c>
      <c r="H291" s="78">
        <v>0</v>
      </c>
      <c r="I291" s="78">
        <v>0</v>
      </c>
      <c r="J291" s="78">
        <v>1292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75344300000</v>
      </c>
      <c r="C292" s="78">
        <v>47091.097000000002</v>
      </c>
      <c r="D292" s="78" t="s">
        <v>869</v>
      </c>
      <c r="E292" s="78">
        <v>12223.409</v>
      </c>
      <c r="F292" s="78">
        <v>23121.262999999999</v>
      </c>
      <c r="G292" s="78">
        <v>7625.8019999999997</v>
      </c>
      <c r="H292" s="78">
        <v>2828.6239999999998</v>
      </c>
      <c r="I292" s="78">
        <v>0</v>
      </c>
      <c r="J292" s="78">
        <v>1292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88485200000</v>
      </c>
      <c r="C293" s="78">
        <v>53211.404000000002</v>
      </c>
      <c r="D293" s="78" t="s">
        <v>985</v>
      </c>
      <c r="E293" s="78">
        <v>12223.409</v>
      </c>
      <c r="F293" s="78">
        <v>23121.262999999999</v>
      </c>
      <c r="G293" s="78">
        <v>11207.964</v>
      </c>
      <c r="H293" s="78">
        <v>5366.7690000000002</v>
      </c>
      <c r="I293" s="78">
        <v>0</v>
      </c>
      <c r="J293" s="78">
        <v>1292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97818800000</v>
      </c>
      <c r="C294" s="78">
        <v>59241.430999999997</v>
      </c>
      <c r="D294" s="78" t="s">
        <v>870</v>
      </c>
      <c r="E294" s="78">
        <v>12223.409</v>
      </c>
      <c r="F294" s="78">
        <v>23121.262999999999</v>
      </c>
      <c r="G294" s="78">
        <v>14745.154</v>
      </c>
      <c r="H294" s="78">
        <v>7859.6059999999998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933615000000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63208000000</v>
      </c>
      <c r="C297" s="78">
        <v>38938.512000000002</v>
      </c>
      <c r="D297" s="78"/>
      <c r="E297" s="78">
        <v>12223.409</v>
      </c>
      <c r="F297" s="78">
        <v>19896.775000000001</v>
      </c>
      <c r="G297" s="78">
        <v>1540.38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102401000000</v>
      </c>
      <c r="C298" s="78">
        <v>65777.831999999995</v>
      </c>
      <c r="D298" s="78"/>
      <c r="E298" s="78">
        <v>14038.496999999999</v>
      </c>
      <c r="F298" s="78">
        <v>23121.262999999999</v>
      </c>
      <c r="G298" s="78">
        <v>15951.174000000001</v>
      </c>
      <c r="H298" s="78">
        <v>8689.1730000000007</v>
      </c>
      <c r="I298" s="78">
        <v>24156.741999999998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24367.87</v>
      </c>
      <c r="C301" s="78">
        <v>20004.169999999998</v>
      </c>
      <c r="D301" s="78">
        <v>0</v>
      </c>
      <c r="E301" s="78">
        <v>44372.04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7.77</v>
      </c>
      <c r="C302" s="78">
        <v>6.38</v>
      </c>
      <c r="D302" s="78">
        <v>0</v>
      </c>
      <c r="E302" s="78">
        <v>14.16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7.77</v>
      </c>
      <c r="C303" s="78">
        <v>6.38</v>
      </c>
      <c r="D303" s="78">
        <v>0</v>
      </c>
      <c r="E303" s="78">
        <v>14.16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84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RowHeight="12.75"/>
  <cols>
    <col min="1" max="1" width="30.1640625" style="23" customWidth="1"/>
    <col min="2" max="2" width="10.6640625" style="23" customWidth="1"/>
    <col min="3" max="3" width="7.1640625" style="23" customWidth="1"/>
    <col min="4" max="4" width="7.83203125" style="23" customWidth="1"/>
    <col min="5" max="5" width="10.5" style="23" customWidth="1"/>
    <col min="6" max="6" width="9.33203125" style="23"/>
    <col min="7" max="7" width="10.83203125" style="23" customWidth="1"/>
    <col min="8" max="8" width="10.1640625" style="23" customWidth="1"/>
    <col min="9" max="11" width="9.33203125" style="23"/>
    <col min="12" max="13" width="11" style="23" customWidth="1"/>
    <col min="14" max="14" width="9.33203125" style="23"/>
    <col min="15" max="15" width="13.83203125" style="23" customWidth="1"/>
    <col min="16" max="16" width="12.5" style="23" customWidth="1"/>
    <col min="17" max="17" width="12.6640625" style="23" customWidth="1"/>
    <col min="18" max="18" width="9.33203125" style="23"/>
    <col min="19" max="19" width="12.6640625" style="23" customWidth="1"/>
    <col min="20" max="16384" width="9.33203125" style="23"/>
  </cols>
  <sheetData>
    <row r="1" spans="1:19" ht="20.25">
      <c r="A1" s="43" t="s">
        <v>361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52.5">
      <c r="A2" s="28" t="s">
        <v>362</v>
      </c>
      <c r="B2" s="44" t="s">
        <v>363</v>
      </c>
      <c r="C2" s="44" t="s">
        <v>74</v>
      </c>
      <c r="D2" s="45" t="s">
        <v>375</v>
      </c>
      <c r="E2" s="45" t="s">
        <v>376</v>
      </c>
      <c r="F2" s="44" t="s">
        <v>364</v>
      </c>
      <c r="G2" s="44" t="s">
        <v>377</v>
      </c>
      <c r="H2" s="44" t="s">
        <v>378</v>
      </c>
      <c r="I2" s="46" t="s">
        <v>379</v>
      </c>
      <c r="J2" s="46" t="s">
        <v>365</v>
      </c>
      <c r="K2" s="46" t="s">
        <v>380</v>
      </c>
      <c r="L2" s="46" t="s">
        <v>381</v>
      </c>
      <c r="M2" s="46" t="s">
        <v>382</v>
      </c>
      <c r="N2" s="47" t="s">
        <v>366</v>
      </c>
      <c r="O2" s="46" t="s">
        <v>367</v>
      </c>
      <c r="P2" s="46" t="s">
        <v>383</v>
      </c>
      <c r="Q2" s="46" t="s">
        <v>368</v>
      </c>
      <c r="R2" s="46" t="s">
        <v>369</v>
      </c>
      <c r="S2" s="46" t="s">
        <v>35</v>
      </c>
    </row>
    <row r="3" spans="1:19">
      <c r="A3" s="48" t="s">
        <v>246</v>
      </c>
      <c r="B3" s="48" t="s">
        <v>500</v>
      </c>
      <c r="C3" s="48">
        <v>1</v>
      </c>
      <c r="D3" s="88">
        <v>88.25</v>
      </c>
      <c r="E3" s="49">
        <v>268.95999999999998</v>
      </c>
      <c r="F3" s="50">
        <v>3.0477053824362605</v>
      </c>
      <c r="G3" s="49">
        <v>58.520054366911623</v>
      </c>
      <c r="H3" s="49">
        <v>8.5500000000000007</v>
      </c>
      <c r="I3" s="50">
        <v>35.299999999999997</v>
      </c>
      <c r="J3" s="50">
        <v>2.5</v>
      </c>
      <c r="K3" s="50">
        <v>3.875</v>
      </c>
      <c r="L3" s="50">
        <v>5.3819999999999997</v>
      </c>
      <c r="M3" s="50"/>
      <c r="N3" s="51">
        <v>13.17</v>
      </c>
      <c r="O3" s="50"/>
      <c r="P3" s="50"/>
      <c r="Q3" s="50">
        <v>42.475230000000003</v>
      </c>
      <c r="R3" s="50"/>
      <c r="S3" s="50">
        <v>0.88802094552151767</v>
      </c>
    </row>
    <row r="4" spans="1:19">
      <c r="A4" s="48" t="s">
        <v>247</v>
      </c>
      <c r="B4" s="48" t="s">
        <v>500</v>
      </c>
      <c r="C4" s="48">
        <v>1</v>
      </c>
      <c r="D4" s="88">
        <v>88.25</v>
      </c>
      <c r="E4" s="49">
        <v>268.95999999999998</v>
      </c>
      <c r="F4" s="50">
        <v>3.0477053824362605</v>
      </c>
      <c r="G4" s="49">
        <v>58.520054366911623</v>
      </c>
      <c r="H4" s="49">
        <v>8.5500000000000007</v>
      </c>
      <c r="I4" s="50">
        <v>35.299999999999997</v>
      </c>
      <c r="J4" s="50">
        <v>2.5</v>
      </c>
      <c r="K4" s="50">
        <v>3.875</v>
      </c>
      <c r="L4" s="50">
        <v>5.3819999999999997</v>
      </c>
      <c r="M4" s="50"/>
      <c r="N4" s="51">
        <v>13.17</v>
      </c>
      <c r="O4" s="50"/>
      <c r="P4" s="50"/>
      <c r="Q4" s="50">
        <v>42.475230000000003</v>
      </c>
      <c r="R4" s="50"/>
      <c r="S4" s="50">
        <v>0.88802094552151767</v>
      </c>
    </row>
    <row r="5" spans="1:19">
      <c r="A5" s="48" t="s">
        <v>248</v>
      </c>
      <c r="B5" s="48" t="s">
        <v>500</v>
      </c>
      <c r="C5" s="48">
        <v>1</v>
      </c>
      <c r="D5" s="88">
        <v>88.25</v>
      </c>
      <c r="E5" s="49">
        <v>268.95999999999998</v>
      </c>
      <c r="F5" s="50">
        <v>3.0477053824362605</v>
      </c>
      <c r="G5" s="49">
        <v>58.520054366911623</v>
      </c>
      <c r="H5" s="49">
        <v>8.5500000000000007</v>
      </c>
      <c r="I5" s="50">
        <v>44.12</v>
      </c>
      <c r="J5" s="50">
        <v>2.0002266545784226</v>
      </c>
      <c r="K5" s="50">
        <v>21.998675164979474</v>
      </c>
      <c r="L5" s="50">
        <v>12.9</v>
      </c>
      <c r="M5" s="50"/>
      <c r="N5" s="51"/>
      <c r="O5" s="50"/>
      <c r="P5" s="50"/>
      <c r="Q5" s="50">
        <v>20.002266545784227</v>
      </c>
      <c r="R5" s="50"/>
      <c r="S5" s="50">
        <v>0.88802094552151767</v>
      </c>
    </row>
    <row r="6" spans="1:19">
      <c r="A6" s="48" t="s">
        <v>249</v>
      </c>
      <c r="B6" s="48" t="s">
        <v>500</v>
      </c>
      <c r="C6" s="48">
        <v>1</v>
      </c>
      <c r="D6" s="88">
        <v>88.25</v>
      </c>
      <c r="E6" s="49">
        <v>268.95999999999998</v>
      </c>
      <c r="F6" s="50">
        <v>3.0477053824362605</v>
      </c>
      <c r="G6" s="49">
        <v>58.520054366911623</v>
      </c>
      <c r="H6" s="49">
        <v>8.5500000000000007</v>
      </c>
      <c r="I6" s="50">
        <v>35.299999999999997</v>
      </c>
      <c r="J6" s="50">
        <v>2.5</v>
      </c>
      <c r="K6" s="50">
        <v>3.875</v>
      </c>
      <c r="L6" s="50">
        <v>5.3819999999999997</v>
      </c>
      <c r="M6" s="50"/>
      <c r="N6" s="51">
        <v>13.17</v>
      </c>
      <c r="O6" s="50"/>
      <c r="P6" s="50"/>
      <c r="Q6" s="50">
        <v>42.475230000000003</v>
      </c>
      <c r="R6" s="50"/>
      <c r="S6" s="50">
        <v>0.88802094552151767</v>
      </c>
    </row>
    <row r="7" spans="1:19">
      <c r="A7" s="48" t="s">
        <v>250</v>
      </c>
      <c r="B7" s="48" t="s">
        <v>500</v>
      </c>
      <c r="C7" s="48">
        <v>1</v>
      </c>
      <c r="D7" s="88">
        <v>88.25</v>
      </c>
      <c r="E7" s="49">
        <v>268.95999999999998</v>
      </c>
      <c r="F7" s="50">
        <v>3.0477053824362605</v>
      </c>
      <c r="G7" s="49">
        <v>35.300032794804856</v>
      </c>
      <c r="H7" s="49">
        <v>5.2</v>
      </c>
      <c r="I7" s="50">
        <v>35.299999999999997</v>
      </c>
      <c r="J7" s="50">
        <v>2.5</v>
      </c>
      <c r="K7" s="50">
        <v>3.875</v>
      </c>
      <c r="L7" s="50">
        <v>5.3819999999999997</v>
      </c>
      <c r="M7" s="50"/>
      <c r="N7" s="51">
        <v>13.17</v>
      </c>
      <c r="O7" s="50"/>
      <c r="P7" s="50"/>
      <c r="Q7" s="50">
        <v>42.475230000000003</v>
      </c>
      <c r="R7" s="50"/>
      <c r="S7" s="50">
        <v>0.53566540288635622</v>
      </c>
    </row>
    <row r="8" spans="1:19">
      <c r="A8" s="48" t="s">
        <v>251</v>
      </c>
      <c r="B8" s="48" t="s">
        <v>500</v>
      </c>
      <c r="C8" s="48">
        <v>1</v>
      </c>
      <c r="D8" s="88">
        <v>88.25</v>
      </c>
      <c r="E8" s="49">
        <v>268.95999999999998</v>
      </c>
      <c r="F8" s="50">
        <v>3.0477053824362605</v>
      </c>
      <c r="G8" s="49">
        <v>35.300032794804856</v>
      </c>
      <c r="H8" s="49">
        <v>5.2</v>
      </c>
      <c r="I8" s="50">
        <v>35.299999999999997</v>
      </c>
      <c r="J8" s="50">
        <v>2.5</v>
      </c>
      <c r="K8" s="50">
        <v>3.875</v>
      </c>
      <c r="L8" s="50">
        <v>5.3819999999999997</v>
      </c>
      <c r="M8" s="50"/>
      <c r="N8" s="51">
        <v>13.17</v>
      </c>
      <c r="O8" s="50"/>
      <c r="P8" s="50"/>
      <c r="Q8" s="50">
        <v>42.475230000000003</v>
      </c>
      <c r="R8" s="50"/>
      <c r="S8" s="50">
        <v>0.53566540288635622</v>
      </c>
    </row>
    <row r="9" spans="1:19">
      <c r="A9" s="48" t="s">
        <v>252</v>
      </c>
      <c r="B9" s="48" t="s">
        <v>500</v>
      </c>
      <c r="C9" s="48">
        <v>1</v>
      </c>
      <c r="D9" s="88">
        <v>88.25</v>
      </c>
      <c r="E9" s="49">
        <v>268.95999999999998</v>
      </c>
      <c r="F9" s="50">
        <v>3.0477053824362605</v>
      </c>
      <c r="G9" s="49">
        <v>35.300032794804856</v>
      </c>
      <c r="H9" s="49">
        <v>5.2</v>
      </c>
      <c r="I9" s="50">
        <v>35.299999999999997</v>
      </c>
      <c r="J9" s="50">
        <v>2.5</v>
      </c>
      <c r="K9" s="50">
        <v>3.875</v>
      </c>
      <c r="L9" s="50">
        <v>5.3819999999999997</v>
      </c>
      <c r="M9" s="50"/>
      <c r="N9" s="51">
        <v>13.17</v>
      </c>
      <c r="O9" s="50"/>
      <c r="P9" s="50"/>
      <c r="Q9" s="50">
        <v>42.475230000000003</v>
      </c>
      <c r="R9" s="50"/>
      <c r="S9" s="50">
        <v>0.53566540288635622</v>
      </c>
    </row>
    <row r="10" spans="1:19">
      <c r="A10" s="48" t="s">
        <v>253</v>
      </c>
      <c r="B10" s="48" t="s">
        <v>500</v>
      </c>
      <c r="C10" s="48">
        <v>1</v>
      </c>
      <c r="D10" s="88">
        <v>88.25</v>
      </c>
      <c r="E10" s="49">
        <v>268.95999999999998</v>
      </c>
      <c r="F10" s="50">
        <v>3.0477053824362605</v>
      </c>
      <c r="G10" s="49">
        <v>35.300032794804856</v>
      </c>
      <c r="H10" s="49">
        <v>5.2</v>
      </c>
      <c r="I10" s="50">
        <v>35.299999999999997</v>
      </c>
      <c r="J10" s="50">
        <v>2.5</v>
      </c>
      <c r="K10" s="50">
        <v>3.875</v>
      </c>
      <c r="L10" s="50">
        <v>5.3819999999999997</v>
      </c>
      <c r="M10" s="50"/>
      <c r="N10" s="51">
        <v>13.17</v>
      </c>
      <c r="O10" s="50"/>
      <c r="P10" s="50"/>
      <c r="Q10" s="50">
        <v>42.475230000000003</v>
      </c>
      <c r="R10" s="50"/>
      <c r="S10" s="50">
        <v>0.53566540288635622</v>
      </c>
    </row>
    <row r="11" spans="1:19">
      <c r="A11" s="48" t="s">
        <v>254</v>
      </c>
      <c r="B11" s="48" t="s">
        <v>500</v>
      </c>
      <c r="C11" s="48">
        <v>2</v>
      </c>
      <c r="D11" s="88">
        <v>88.25</v>
      </c>
      <c r="E11" s="49">
        <v>268.95999999999998</v>
      </c>
      <c r="F11" s="50">
        <v>3.0477053824362605</v>
      </c>
      <c r="G11" s="49">
        <v>58.520054366911623</v>
      </c>
      <c r="H11" s="49">
        <v>8.5500000000000007</v>
      </c>
      <c r="I11" s="50">
        <v>35.299999999999997</v>
      </c>
      <c r="J11" s="50">
        <v>2.5</v>
      </c>
      <c r="K11" s="50">
        <v>3.875</v>
      </c>
      <c r="L11" s="50">
        <v>5.3819999999999997</v>
      </c>
      <c r="M11" s="50"/>
      <c r="N11" s="51">
        <v>13.17</v>
      </c>
      <c r="O11" s="50"/>
      <c r="P11" s="50"/>
      <c r="Q11" s="50">
        <v>42.475230000000003</v>
      </c>
      <c r="R11" s="50"/>
      <c r="S11" s="50">
        <v>0.88802094552151767</v>
      </c>
    </row>
    <row r="12" spans="1:19">
      <c r="A12" s="48" t="s">
        <v>255</v>
      </c>
      <c r="B12" s="48" t="s">
        <v>500</v>
      </c>
      <c r="C12" s="48">
        <v>2</v>
      </c>
      <c r="D12" s="88">
        <v>88.25</v>
      </c>
      <c r="E12" s="49">
        <v>268.95999999999998</v>
      </c>
      <c r="F12" s="50">
        <v>3.0477053824362605</v>
      </c>
      <c r="G12" s="49">
        <v>58.520054366911623</v>
      </c>
      <c r="H12" s="49">
        <v>8.5500000000000007</v>
      </c>
      <c r="I12" s="50">
        <v>35.299999999999997</v>
      </c>
      <c r="J12" s="50">
        <v>2.5</v>
      </c>
      <c r="K12" s="50">
        <v>3.875</v>
      </c>
      <c r="L12" s="50">
        <v>5.3819999999999997</v>
      </c>
      <c r="M12" s="50"/>
      <c r="N12" s="51">
        <v>13.17</v>
      </c>
      <c r="O12" s="50"/>
      <c r="P12" s="50"/>
      <c r="Q12" s="50">
        <v>42.475230000000003</v>
      </c>
      <c r="R12" s="50"/>
      <c r="S12" s="50">
        <v>0.88802094552151767</v>
      </c>
    </row>
    <row r="13" spans="1:19">
      <c r="A13" s="48" t="s">
        <v>256</v>
      </c>
      <c r="B13" s="48" t="s">
        <v>500</v>
      </c>
      <c r="C13" s="48">
        <v>2</v>
      </c>
      <c r="D13" s="88">
        <v>88.25</v>
      </c>
      <c r="E13" s="49">
        <v>268.95999999999998</v>
      </c>
      <c r="F13" s="50">
        <v>3.0477053824362605</v>
      </c>
      <c r="G13" s="49">
        <v>58.520054366911623</v>
      </c>
      <c r="H13" s="49">
        <v>8.5500000000000007</v>
      </c>
      <c r="I13" s="50">
        <v>35.299999999999997</v>
      </c>
      <c r="J13" s="50">
        <v>2.5</v>
      </c>
      <c r="K13" s="50">
        <v>3.875</v>
      </c>
      <c r="L13" s="50">
        <v>5.3819999999999997</v>
      </c>
      <c r="M13" s="50"/>
      <c r="N13" s="51">
        <v>13.17</v>
      </c>
      <c r="O13" s="50"/>
      <c r="P13" s="50"/>
      <c r="Q13" s="50">
        <v>42.475230000000003</v>
      </c>
      <c r="R13" s="50"/>
      <c r="S13" s="50">
        <v>0.88802094552151767</v>
      </c>
    </row>
    <row r="14" spans="1:19">
      <c r="A14" s="48" t="s">
        <v>257</v>
      </c>
      <c r="B14" s="48" t="s">
        <v>500</v>
      </c>
      <c r="C14" s="48">
        <v>2</v>
      </c>
      <c r="D14" s="88">
        <v>88.25</v>
      </c>
      <c r="E14" s="49">
        <v>268.95999999999998</v>
      </c>
      <c r="F14" s="50">
        <v>3.0477053824362605</v>
      </c>
      <c r="G14" s="49">
        <v>58.520054366911623</v>
      </c>
      <c r="H14" s="49">
        <v>8.5500000000000007</v>
      </c>
      <c r="I14" s="50">
        <v>35.299999999999997</v>
      </c>
      <c r="J14" s="50">
        <v>2.5</v>
      </c>
      <c r="K14" s="50">
        <v>3.875</v>
      </c>
      <c r="L14" s="50">
        <v>5.3819999999999997</v>
      </c>
      <c r="M14" s="50"/>
      <c r="N14" s="51">
        <v>13.17</v>
      </c>
      <c r="O14" s="50"/>
      <c r="P14" s="50"/>
      <c r="Q14" s="50">
        <v>42.475230000000003</v>
      </c>
      <c r="R14" s="50"/>
      <c r="S14" s="50">
        <v>0.88802094552151767</v>
      </c>
    </row>
    <row r="15" spans="1:19">
      <c r="A15" s="48" t="s">
        <v>258</v>
      </c>
      <c r="B15" s="48" t="s">
        <v>500</v>
      </c>
      <c r="C15" s="48">
        <v>2</v>
      </c>
      <c r="D15" s="88">
        <v>88.25</v>
      </c>
      <c r="E15" s="49">
        <v>268.95999999999998</v>
      </c>
      <c r="F15" s="50">
        <v>3.0477053824362605</v>
      </c>
      <c r="G15" s="49">
        <v>35.300032794804856</v>
      </c>
      <c r="H15" s="49">
        <v>5.2</v>
      </c>
      <c r="I15" s="50">
        <v>35.299999999999997</v>
      </c>
      <c r="J15" s="50">
        <v>2.5</v>
      </c>
      <c r="K15" s="50">
        <v>3.875</v>
      </c>
      <c r="L15" s="50">
        <v>5.3819999999999997</v>
      </c>
      <c r="M15" s="50"/>
      <c r="N15" s="51">
        <v>13.17</v>
      </c>
      <c r="O15" s="50"/>
      <c r="P15" s="50"/>
      <c r="Q15" s="50">
        <v>42.475230000000003</v>
      </c>
      <c r="R15" s="50"/>
      <c r="S15" s="50">
        <v>0.53566540288635622</v>
      </c>
    </row>
    <row r="16" spans="1:19">
      <c r="A16" s="48" t="s">
        <v>259</v>
      </c>
      <c r="B16" s="48" t="s">
        <v>500</v>
      </c>
      <c r="C16" s="48">
        <v>2</v>
      </c>
      <c r="D16" s="88">
        <v>88.25</v>
      </c>
      <c r="E16" s="49">
        <v>268.95999999999998</v>
      </c>
      <c r="F16" s="50">
        <v>3.0477053824362605</v>
      </c>
      <c r="G16" s="49">
        <v>35.300032794804856</v>
      </c>
      <c r="H16" s="49">
        <v>5.2</v>
      </c>
      <c r="I16" s="50">
        <v>35.299999999999997</v>
      </c>
      <c r="J16" s="50">
        <v>2.5</v>
      </c>
      <c r="K16" s="50">
        <v>3.875</v>
      </c>
      <c r="L16" s="50">
        <v>5.3819999999999997</v>
      </c>
      <c r="M16" s="50"/>
      <c r="N16" s="51">
        <v>13.17</v>
      </c>
      <c r="O16" s="50"/>
      <c r="P16" s="50"/>
      <c r="Q16" s="50">
        <v>42.475230000000003</v>
      </c>
      <c r="R16" s="50"/>
      <c r="S16" s="50">
        <v>0.53566540288635622</v>
      </c>
    </row>
    <row r="17" spans="1:19">
      <c r="A17" s="48" t="s">
        <v>260</v>
      </c>
      <c r="B17" s="48" t="s">
        <v>500</v>
      </c>
      <c r="C17" s="48">
        <v>2</v>
      </c>
      <c r="D17" s="88">
        <v>88.25</v>
      </c>
      <c r="E17" s="49">
        <v>268.95999999999998</v>
      </c>
      <c r="F17" s="50">
        <v>3.0477053824362605</v>
      </c>
      <c r="G17" s="49">
        <v>35.300032794804856</v>
      </c>
      <c r="H17" s="49">
        <v>5.2</v>
      </c>
      <c r="I17" s="50">
        <v>35.299999999999997</v>
      </c>
      <c r="J17" s="50">
        <v>2.5</v>
      </c>
      <c r="K17" s="50">
        <v>3.875</v>
      </c>
      <c r="L17" s="50">
        <v>5.3819999999999997</v>
      </c>
      <c r="M17" s="50"/>
      <c r="N17" s="51">
        <v>13.17</v>
      </c>
      <c r="O17" s="50"/>
      <c r="P17" s="50"/>
      <c r="Q17" s="50">
        <v>42.475230000000003</v>
      </c>
      <c r="R17" s="50"/>
      <c r="S17" s="50">
        <v>0.53566540288635622</v>
      </c>
    </row>
    <row r="18" spans="1:19">
      <c r="A18" s="48" t="s">
        <v>261</v>
      </c>
      <c r="B18" s="48" t="s">
        <v>500</v>
      </c>
      <c r="C18" s="48">
        <v>2</v>
      </c>
      <c r="D18" s="88">
        <v>88.25</v>
      </c>
      <c r="E18" s="49">
        <v>268.95999999999998</v>
      </c>
      <c r="F18" s="50">
        <v>3.0477053824362605</v>
      </c>
      <c r="G18" s="49">
        <v>35.300032794804856</v>
      </c>
      <c r="H18" s="49">
        <v>5.2</v>
      </c>
      <c r="I18" s="50">
        <v>35.299999999999997</v>
      </c>
      <c r="J18" s="50">
        <v>2.5</v>
      </c>
      <c r="K18" s="50">
        <v>3.875</v>
      </c>
      <c r="L18" s="50">
        <v>5.3819999999999997</v>
      </c>
      <c r="M18" s="50"/>
      <c r="N18" s="51">
        <v>13.17</v>
      </c>
      <c r="O18" s="50"/>
      <c r="P18" s="50"/>
      <c r="Q18" s="50">
        <v>42.475230000000003</v>
      </c>
      <c r="R18" s="50"/>
      <c r="S18" s="50">
        <v>0.53566540288635622</v>
      </c>
    </row>
    <row r="19" spans="1:19">
      <c r="A19" s="48" t="s">
        <v>262</v>
      </c>
      <c r="B19" s="48" t="s">
        <v>500</v>
      </c>
      <c r="C19" s="48">
        <v>1</v>
      </c>
      <c r="D19" s="88">
        <v>88.25</v>
      </c>
      <c r="E19" s="49">
        <v>268.95999999999998</v>
      </c>
      <c r="F19" s="50">
        <v>3.0477053824362605</v>
      </c>
      <c r="G19" s="49">
        <v>58.520054366911623</v>
      </c>
      <c r="H19" s="49">
        <v>8.5500000000000007</v>
      </c>
      <c r="I19" s="50">
        <v>35.299999999999997</v>
      </c>
      <c r="J19" s="50">
        <v>2.5</v>
      </c>
      <c r="K19" s="50">
        <v>3.875</v>
      </c>
      <c r="L19" s="50">
        <v>5.3819999999999997</v>
      </c>
      <c r="M19" s="50"/>
      <c r="N19" s="51">
        <v>13.17</v>
      </c>
      <c r="O19" s="50"/>
      <c r="P19" s="50"/>
      <c r="Q19" s="50">
        <v>42.475230000000003</v>
      </c>
      <c r="R19" s="50"/>
      <c r="S19" s="50">
        <v>0.88802094552151767</v>
      </c>
    </row>
    <row r="20" spans="1:19">
      <c r="A20" s="48" t="s">
        <v>263</v>
      </c>
      <c r="B20" s="48" t="s">
        <v>500</v>
      </c>
      <c r="C20" s="48">
        <v>1</v>
      </c>
      <c r="D20" s="88">
        <v>88.25</v>
      </c>
      <c r="E20" s="49">
        <v>268.95999999999998</v>
      </c>
      <c r="F20" s="50">
        <v>3.0477053824362605</v>
      </c>
      <c r="G20" s="49">
        <v>58.520054366911623</v>
      </c>
      <c r="H20" s="49">
        <v>8.5500000000000007</v>
      </c>
      <c r="I20" s="50">
        <v>35.299999999999997</v>
      </c>
      <c r="J20" s="50">
        <v>2.5</v>
      </c>
      <c r="K20" s="50">
        <v>3.875</v>
      </c>
      <c r="L20" s="50">
        <v>5.3819999999999997</v>
      </c>
      <c r="M20" s="50"/>
      <c r="N20" s="51">
        <v>13.17</v>
      </c>
      <c r="O20" s="50"/>
      <c r="P20" s="50"/>
      <c r="Q20" s="50">
        <v>42.475230000000003</v>
      </c>
      <c r="R20" s="50"/>
      <c r="S20" s="50">
        <v>0.88802094552151767</v>
      </c>
    </row>
    <row r="21" spans="1:19">
      <c r="A21" s="48" t="s">
        <v>264</v>
      </c>
      <c r="B21" s="48" t="s">
        <v>500</v>
      </c>
      <c r="C21" s="48">
        <v>1</v>
      </c>
      <c r="D21" s="88">
        <v>88.25</v>
      </c>
      <c r="E21" s="49">
        <v>268.95999999999998</v>
      </c>
      <c r="F21" s="50">
        <v>3.0477053824362605</v>
      </c>
      <c r="G21" s="49">
        <v>58.520054366911623</v>
      </c>
      <c r="H21" s="49">
        <v>8.5500000000000007</v>
      </c>
      <c r="I21" s="50">
        <v>35.299999999999997</v>
      </c>
      <c r="J21" s="50">
        <v>2.5</v>
      </c>
      <c r="K21" s="50">
        <v>3.875</v>
      </c>
      <c r="L21" s="50">
        <v>5.3819999999999997</v>
      </c>
      <c r="M21" s="50"/>
      <c r="N21" s="51">
        <v>13.17</v>
      </c>
      <c r="O21" s="50"/>
      <c r="P21" s="50"/>
      <c r="Q21" s="50">
        <v>42.475230000000003</v>
      </c>
      <c r="R21" s="50"/>
      <c r="S21" s="50">
        <v>0.88802094552151767</v>
      </c>
    </row>
    <row r="22" spans="1:19">
      <c r="A22" s="48" t="s">
        <v>265</v>
      </c>
      <c r="B22" s="48" t="s">
        <v>500</v>
      </c>
      <c r="C22" s="48">
        <v>1</v>
      </c>
      <c r="D22" s="88">
        <v>88.25</v>
      </c>
      <c r="E22" s="49">
        <v>268.95999999999998</v>
      </c>
      <c r="F22" s="50">
        <v>3.0477053824362605</v>
      </c>
      <c r="G22" s="49">
        <v>58.520054366911623</v>
      </c>
      <c r="H22" s="49">
        <v>8.5500000000000007</v>
      </c>
      <c r="I22" s="50">
        <v>35.299999999999997</v>
      </c>
      <c r="J22" s="50">
        <v>2.5</v>
      </c>
      <c r="K22" s="50">
        <v>3.875</v>
      </c>
      <c r="L22" s="50">
        <v>5.3819999999999997</v>
      </c>
      <c r="M22" s="50"/>
      <c r="N22" s="51">
        <v>13.17</v>
      </c>
      <c r="O22" s="50"/>
      <c r="P22" s="50"/>
      <c r="Q22" s="50">
        <v>42.475230000000003</v>
      </c>
      <c r="R22" s="50"/>
      <c r="S22" s="50">
        <v>0.88802094552151767</v>
      </c>
    </row>
    <row r="23" spans="1:19">
      <c r="A23" s="48" t="s">
        <v>266</v>
      </c>
      <c r="B23" s="48" t="s">
        <v>500</v>
      </c>
      <c r="C23" s="48">
        <v>1</v>
      </c>
      <c r="D23" s="88">
        <v>88.25</v>
      </c>
      <c r="E23" s="49">
        <v>268.95999999999998</v>
      </c>
      <c r="F23" s="50">
        <v>3.0477053824362605</v>
      </c>
      <c r="G23" s="49">
        <v>35.300032794804856</v>
      </c>
      <c r="H23" s="49">
        <v>5.2</v>
      </c>
      <c r="I23" s="50">
        <v>35.299999999999997</v>
      </c>
      <c r="J23" s="50">
        <v>2.5</v>
      </c>
      <c r="K23" s="50">
        <v>3.875</v>
      </c>
      <c r="L23" s="50">
        <v>5.3819999999999997</v>
      </c>
      <c r="M23" s="50"/>
      <c r="N23" s="51">
        <v>13.17</v>
      </c>
      <c r="O23" s="50"/>
      <c r="P23" s="50"/>
      <c r="Q23" s="50">
        <v>42.475230000000003</v>
      </c>
      <c r="R23" s="50"/>
      <c r="S23" s="50">
        <v>0.53566540288635622</v>
      </c>
    </row>
    <row r="24" spans="1:19">
      <c r="A24" s="48" t="s">
        <v>267</v>
      </c>
      <c r="B24" s="48" t="s">
        <v>500</v>
      </c>
      <c r="C24" s="48">
        <v>1</v>
      </c>
      <c r="D24" s="88">
        <v>88.25</v>
      </c>
      <c r="E24" s="49">
        <v>268.95999999999998</v>
      </c>
      <c r="F24" s="50">
        <v>3.0477053824362605</v>
      </c>
      <c r="G24" s="49">
        <v>35.300032794804856</v>
      </c>
      <c r="H24" s="49">
        <v>5.2</v>
      </c>
      <c r="I24" s="50">
        <v>35.299999999999997</v>
      </c>
      <c r="J24" s="50">
        <v>2.5</v>
      </c>
      <c r="K24" s="50">
        <v>3.875</v>
      </c>
      <c r="L24" s="50">
        <v>5.3819999999999997</v>
      </c>
      <c r="M24" s="50"/>
      <c r="N24" s="51">
        <v>13.17</v>
      </c>
      <c r="O24" s="50"/>
      <c r="P24" s="50"/>
      <c r="Q24" s="50">
        <v>42.475230000000003</v>
      </c>
      <c r="R24" s="50"/>
      <c r="S24" s="50">
        <v>0.53566540288635622</v>
      </c>
    </row>
    <row r="25" spans="1:19">
      <c r="A25" s="48" t="s">
        <v>268</v>
      </c>
      <c r="B25" s="48" t="s">
        <v>500</v>
      </c>
      <c r="C25" s="48">
        <v>1</v>
      </c>
      <c r="D25" s="88">
        <v>88.25</v>
      </c>
      <c r="E25" s="49">
        <v>268.95999999999998</v>
      </c>
      <c r="F25" s="50">
        <v>3.0477053824362605</v>
      </c>
      <c r="G25" s="49">
        <v>35.300032794804856</v>
      </c>
      <c r="H25" s="49">
        <v>5.2</v>
      </c>
      <c r="I25" s="50">
        <v>35.299999999999997</v>
      </c>
      <c r="J25" s="50">
        <v>2.5</v>
      </c>
      <c r="K25" s="50">
        <v>3.875</v>
      </c>
      <c r="L25" s="50">
        <v>5.3819999999999997</v>
      </c>
      <c r="M25" s="50"/>
      <c r="N25" s="51">
        <v>13.17</v>
      </c>
      <c r="O25" s="50"/>
      <c r="P25" s="50"/>
      <c r="Q25" s="50">
        <v>42.475230000000003</v>
      </c>
      <c r="R25" s="50"/>
      <c r="S25" s="50">
        <v>0.53566540288635622</v>
      </c>
    </row>
    <row r="26" spans="1:19">
      <c r="A26" s="48" t="s">
        <v>269</v>
      </c>
      <c r="B26" s="48" t="s">
        <v>500</v>
      </c>
      <c r="C26" s="48">
        <v>1</v>
      </c>
      <c r="D26" s="88">
        <v>88.25</v>
      </c>
      <c r="E26" s="49">
        <v>268.95999999999998</v>
      </c>
      <c r="F26" s="50">
        <v>3.0477053824362605</v>
      </c>
      <c r="G26" s="49">
        <v>35.300032794804856</v>
      </c>
      <c r="H26" s="49">
        <v>5.2</v>
      </c>
      <c r="I26" s="50">
        <v>35.299999999999997</v>
      </c>
      <c r="J26" s="50">
        <v>2.5</v>
      </c>
      <c r="K26" s="50">
        <v>3.875</v>
      </c>
      <c r="L26" s="50">
        <v>5.3819999999999997</v>
      </c>
      <c r="M26" s="50"/>
      <c r="N26" s="51">
        <v>13.17</v>
      </c>
      <c r="O26" s="50"/>
      <c r="P26" s="50"/>
      <c r="Q26" s="50">
        <v>42.475230000000003</v>
      </c>
      <c r="R26" s="50"/>
      <c r="S26" s="50">
        <v>0.53566540288635622</v>
      </c>
    </row>
    <row r="27" spans="1:19">
      <c r="A27" s="48" t="s">
        <v>270</v>
      </c>
      <c r="B27" s="48" t="s">
        <v>610</v>
      </c>
      <c r="C27" s="48">
        <v>1</v>
      </c>
      <c r="D27" s="88">
        <v>77.66</v>
      </c>
      <c r="E27" s="49">
        <v>236.69</v>
      </c>
      <c r="F27" s="50">
        <v>3.047772340973474</v>
      </c>
      <c r="G27" s="49">
        <v>10.220009494699877</v>
      </c>
      <c r="H27" s="49">
        <v>2.23</v>
      </c>
      <c r="I27" s="50"/>
      <c r="J27" s="50"/>
      <c r="K27" s="50">
        <v>9.9176197974437024</v>
      </c>
      <c r="L27" s="50"/>
      <c r="M27" s="50"/>
      <c r="N27" s="51"/>
      <c r="O27" s="50"/>
      <c r="P27" s="50">
        <v>0.25</v>
      </c>
      <c r="Q27" s="50">
        <v>19.415000000000003</v>
      </c>
      <c r="R27" s="50"/>
      <c r="S27" s="50">
        <v>1.5153619222566754</v>
      </c>
    </row>
    <row r="28" spans="1:19">
      <c r="A28" s="48" t="s">
        <v>271</v>
      </c>
      <c r="B28" s="48" t="s">
        <v>610</v>
      </c>
      <c r="C28" s="48">
        <v>1</v>
      </c>
      <c r="D28" s="88">
        <v>77.66</v>
      </c>
      <c r="E28" s="49">
        <v>236.69</v>
      </c>
      <c r="F28" s="50">
        <v>3.047772340973474</v>
      </c>
      <c r="G28" s="49">
        <v>10.220009494699877</v>
      </c>
      <c r="H28" s="49">
        <v>4.43</v>
      </c>
      <c r="I28" s="50"/>
      <c r="J28" s="50"/>
      <c r="K28" s="50">
        <v>9.9176197974437024</v>
      </c>
      <c r="L28" s="50"/>
      <c r="M28" s="50"/>
      <c r="N28" s="51"/>
      <c r="O28" s="50"/>
      <c r="P28" s="50">
        <v>0.25</v>
      </c>
      <c r="Q28" s="50">
        <v>19.415000000000003</v>
      </c>
      <c r="R28" s="50"/>
      <c r="S28" s="50">
        <v>0.17622908011069252</v>
      </c>
    </row>
    <row r="29" spans="1:19">
      <c r="A29" s="48" t="s">
        <v>272</v>
      </c>
      <c r="B29" s="48" t="s">
        <v>610</v>
      </c>
      <c r="C29" s="48">
        <v>2</v>
      </c>
      <c r="D29" s="88">
        <v>77.66</v>
      </c>
      <c r="E29" s="49">
        <v>236.69</v>
      </c>
      <c r="F29" s="50">
        <v>3.047772340973474</v>
      </c>
      <c r="G29" s="49">
        <v>10.220009494699877</v>
      </c>
      <c r="H29" s="49">
        <v>2.23</v>
      </c>
      <c r="I29" s="50"/>
      <c r="J29" s="50"/>
      <c r="K29" s="50">
        <v>9.9176197974437024</v>
      </c>
      <c r="L29" s="50"/>
      <c r="M29" s="50"/>
      <c r="N29" s="51"/>
      <c r="O29" s="50"/>
      <c r="P29" s="50">
        <v>0.25</v>
      </c>
      <c r="Q29" s="50">
        <v>19.415000000000003</v>
      </c>
      <c r="R29" s="50"/>
      <c r="S29" s="50">
        <v>0.17622908011069252</v>
      </c>
    </row>
    <row r="30" spans="1:19">
      <c r="A30" s="52" t="s">
        <v>370</v>
      </c>
      <c r="B30" s="53"/>
      <c r="C30" s="53"/>
      <c r="D30" s="54">
        <f>SUMPRODUCT($C3:$C29,D3:D29)</f>
        <v>3134.64</v>
      </c>
      <c r="E30" s="54">
        <f>SUMPRODUCT($C3:$C29,E3:E29)</f>
        <v>9553.48</v>
      </c>
      <c r="F30" s="53"/>
      <c r="G30" s="54">
        <f>SUMPRODUCT($C3:$C29,G3:G29)</f>
        <v>1542.001432566263</v>
      </c>
      <c r="H30" s="54">
        <f>SUMPRODUCT($C3:$C29,H3:H29)</f>
        <v>231.12000000000003</v>
      </c>
      <c r="I30" s="53"/>
      <c r="J30" s="54">
        <f>SUMPRODUCT($C3:$C29,J3:J29)</f>
        <v>79.500226654578427</v>
      </c>
      <c r="Q30" s="54"/>
    </row>
    <row r="31" spans="1:19">
      <c r="G31" s="27"/>
    </row>
    <row r="32" spans="1:19">
      <c r="A32" s="52" t="s">
        <v>337</v>
      </c>
      <c r="D32" s="27"/>
      <c r="E32" s="27"/>
      <c r="G32" s="62"/>
      <c r="I32" s="23">
        <v>1</v>
      </c>
      <c r="K32" s="23">
        <v>2</v>
      </c>
      <c r="L32" s="23">
        <v>4</v>
      </c>
      <c r="M32" s="23">
        <v>4</v>
      </c>
      <c r="N32" s="23">
        <v>4</v>
      </c>
      <c r="O32" s="23">
        <v>3</v>
      </c>
      <c r="P32" s="23">
        <v>3</v>
      </c>
      <c r="Q32" s="23">
        <v>3</v>
      </c>
      <c r="R32" s="23">
        <v>4</v>
      </c>
      <c r="S32" s="23">
        <v>4</v>
      </c>
    </row>
    <row r="33" spans="1:6">
      <c r="D33" s="61"/>
    </row>
    <row r="34" spans="1:6">
      <c r="A34" s="52" t="s">
        <v>371</v>
      </c>
    </row>
    <row r="35" spans="1:6">
      <c r="A35" s="55" t="s">
        <v>372</v>
      </c>
    </row>
    <row r="36" spans="1:6">
      <c r="A36" s="55" t="s">
        <v>992</v>
      </c>
    </row>
    <row r="37" spans="1:6">
      <c r="A37" s="55" t="s">
        <v>373</v>
      </c>
    </row>
    <row r="38" spans="1:6">
      <c r="A38" s="55" t="s">
        <v>374</v>
      </c>
    </row>
    <row r="39" spans="1:6">
      <c r="A39" s="55" t="s">
        <v>215</v>
      </c>
    </row>
    <row r="40" spans="1:6">
      <c r="A40" s="55"/>
      <c r="F40" s="27"/>
    </row>
    <row r="41" spans="1:6">
      <c r="A41" s="55"/>
    </row>
    <row r="42" spans="1:6">
      <c r="A42" s="55"/>
    </row>
    <row r="43" spans="1:6">
      <c r="A43" s="55"/>
    </row>
    <row r="44" spans="1:6">
      <c r="A44" s="55"/>
    </row>
    <row r="45" spans="1:6">
      <c r="A45" s="55"/>
    </row>
    <row r="46" spans="1:6">
      <c r="A46" s="55"/>
    </row>
    <row r="47" spans="1:6">
      <c r="A47" s="55"/>
    </row>
    <row r="48" spans="1:6">
      <c r="A48" s="55"/>
    </row>
    <row r="49" spans="1:1">
      <c r="A49" s="55"/>
    </row>
    <row r="50" spans="1:1">
      <c r="A50" s="55"/>
    </row>
    <row r="51" spans="1:1">
      <c r="A51" s="55"/>
    </row>
    <row r="52" spans="1:1">
      <c r="A52" s="55"/>
    </row>
    <row r="53" spans="1:1">
      <c r="A53" s="55"/>
    </row>
    <row r="54" spans="1:1">
      <c r="A54" s="55"/>
    </row>
    <row r="55" spans="1:1">
      <c r="A55" s="55"/>
    </row>
    <row r="56" spans="1:1">
      <c r="A56" s="55"/>
    </row>
    <row r="57" spans="1:1">
      <c r="A57" s="55"/>
    </row>
    <row r="58" spans="1:1">
      <c r="A58" s="55"/>
    </row>
    <row r="59" spans="1:1">
      <c r="A59" s="55"/>
    </row>
    <row r="60" spans="1:1">
      <c r="A60" s="55"/>
    </row>
    <row r="61" spans="1:1">
      <c r="A61" s="55"/>
    </row>
    <row r="62" spans="1:1">
      <c r="A62" s="55"/>
    </row>
    <row r="63" spans="1:1">
      <c r="A63" s="55"/>
    </row>
    <row r="64" spans="1:1">
      <c r="A64" s="55"/>
    </row>
    <row r="65" spans="1:1">
      <c r="A65" s="55"/>
    </row>
    <row r="66" spans="1:1">
      <c r="A66" s="55"/>
    </row>
    <row r="67" spans="1:1">
      <c r="A67" s="55"/>
    </row>
    <row r="68" spans="1:1">
      <c r="A68" s="55"/>
    </row>
    <row r="69" spans="1:1">
      <c r="A69" s="55"/>
    </row>
    <row r="70" spans="1:1">
      <c r="A70" s="55"/>
    </row>
    <row r="71" spans="1:1">
      <c r="A71" s="55"/>
    </row>
    <row r="72" spans="1:1">
      <c r="A72" s="55"/>
    </row>
    <row r="73" spans="1:1">
      <c r="A73" s="55"/>
    </row>
    <row r="74" spans="1:1">
      <c r="A74" s="55"/>
    </row>
    <row r="75" spans="1:1">
      <c r="A75" s="55"/>
    </row>
    <row r="76" spans="1:1">
      <c r="A76" s="55"/>
    </row>
    <row r="77" spans="1:1">
      <c r="A77" s="55"/>
    </row>
    <row r="78" spans="1:1">
      <c r="A78" s="55"/>
    </row>
    <row r="79" spans="1:1">
      <c r="A79" s="55"/>
    </row>
    <row r="80" spans="1:1">
      <c r="A80" s="55"/>
    </row>
    <row r="81" spans="1:1">
      <c r="A81" s="55"/>
    </row>
    <row r="82" spans="1:1">
      <c r="A82" s="55"/>
    </row>
    <row r="83" spans="1:1">
      <c r="A83" s="55"/>
    </row>
    <row r="84" spans="1:1">
      <c r="A84" s="5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"/>
  <dimension ref="A2:P2"/>
  <sheetViews>
    <sheetView workbookViewId="0">
      <selection activeCell="N32" sqref="N32"/>
    </sheetView>
  </sheetViews>
  <sheetFormatPr defaultRowHeight="10.5"/>
  <sheetData>
    <row r="2" spans="1:16" ht="15.75">
      <c r="A2" s="90" t="s">
        <v>104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56"/>
      <c r="N2" s="56"/>
      <c r="O2" s="56"/>
      <c r="P2" s="56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AE208"/>
  <sheetViews>
    <sheetView workbookViewId="0">
      <pane ySplit="1" topLeftCell="A2" activePane="bottomLeft" state="frozen"/>
      <selection pane="bottomLeft" activeCell="A2" sqref="A2"/>
    </sheetView>
  </sheetViews>
  <sheetFormatPr defaultColWidth="10.6640625" defaultRowHeight="12.75"/>
  <cols>
    <col min="1" max="1" width="30.6640625" style="60" customWidth="1"/>
    <col min="2" max="2" width="13.5" style="60" customWidth="1"/>
    <col min="3" max="3" width="14.33203125" style="60" customWidth="1"/>
    <col min="4" max="4" width="13.6640625" style="60" customWidth="1"/>
    <col min="5" max="28" width="5" style="60" customWidth="1"/>
    <col min="29" max="16384" width="10.6640625" style="60"/>
  </cols>
  <sheetData>
    <row r="1" spans="1:31" s="57" customFormat="1" ht="25.5">
      <c r="A1" s="57" t="s">
        <v>54</v>
      </c>
      <c r="B1" s="57" t="s">
        <v>91</v>
      </c>
      <c r="C1" s="57" t="s">
        <v>92</v>
      </c>
      <c r="D1" s="57" t="s">
        <v>93</v>
      </c>
      <c r="E1" s="57">
        <v>1</v>
      </c>
      <c r="F1" s="57">
        <v>2</v>
      </c>
      <c r="G1" s="57">
        <v>3</v>
      </c>
      <c r="H1" s="57">
        <v>4</v>
      </c>
      <c r="I1" s="57">
        <v>5</v>
      </c>
      <c r="J1" s="57">
        <v>6</v>
      </c>
      <c r="K1" s="57">
        <v>7</v>
      </c>
      <c r="L1" s="57">
        <v>8</v>
      </c>
      <c r="M1" s="57">
        <v>9</v>
      </c>
      <c r="N1" s="57">
        <v>10</v>
      </c>
      <c r="O1" s="57">
        <v>11</v>
      </c>
      <c r="P1" s="57">
        <v>12</v>
      </c>
      <c r="Q1" s="57">
        <v>13</v>
      </c>
      <c r="R1" s="57">
        <v>14</v>
      </c>
      <c r="S1" s="57">
        <v>15</v>
      </c>
      <c r="T1" s="57">
        <v>16</v>
      </c>
      <c r="U1" s="57">
        <v>17</v>
      </c>
      <c r="V1" s="57">
        <v>18</v>
      </c>
      <c r="W1" s="57">
        <v>19</v>
      </c>
      <c r="X1" s="57">
        <v>20</v>
      </c>
      <c r="Y1" s="57">
        <v>21</v>
      </c>
      <c r="Z1" s="57">
        <v>22</v>
      </c>
      <c r="AA1" s="57">
        <v>23</v>
      </c>
      <c r="AB1" s="57">
        <v>24</v>
      </c>
      <c r="AC1" s="58" t="s">
        <v>273</v>
      </c>
      <c r="AD1" s="58" t="s">
        <v>274</v>
      </c>
      <c r="AE1" s="58" t="s">
        <v>275</v>
      </c>
    </row>
    <row r="2" spans="1:31">
      <c r="A2" s="59" t="s">
        <v>105</v>
      </c>
      <c r="B2" s="59" t="s">
        <v>94</v>
      </c>
      <c r="C2" s="59" t="s">
        <v>95</v>
      </c>
      <c r="D2" s="59" t="s">
        <v>96</v>
      </c>
      <c r="E2" s="59">
        <v>6.7000000000000004E-2</v>
      </c>
      <c r="F2" s="59">
        <v>6.7000000000000004E-2</v>
      </c>
      <c r="G2" s="59">
        <v>6.7000000000000004E-2</v>
      </c>
      <c r="H2" s="59">
        <v>6.7000000000000004E-2</v>
      </c>
      <c r="I2" s="59">
        <v>0.187</v>
      </c>
      <c r="J2" s="59">
        <v>0.39400000000000002</v>
      </c>
      <c r="K2" s="59">
        <v>0.44</v>
      </c>
      <c r="L2" s="59">
        <v>0.39300000000000002</v>
      </c>
      <c r="M2" s="59">
        <v>0.17199999999999999</v>
      </c>
      <c r="N2" s="59">
        <v>0.11899999999999999</v>
      </c>
      <c r="O2" s="59">
        <v>0.11899999999999999</v>
      </c>
      <c r="P2" s="59">
        <v>0.11899999999999999</v>
      </c>
      <c r="Q2" s="59">
        <v>0.11899999999999999</v>
      </c>
      <c r="R2" s="59">
        <v>0.11899999999999999</v>
      </c>
      <c r="S2" s="59">
        <v>0.11899999999999999</v>
      </c>
      <c r="T2" s="59">
        <v>0.20599999999999999</v>
      </c>
      <c r="U2" s="59">
        <v>0.439</v>
      </c>
      <c r="V2" s="59">
        <v>0.61599999999999999</v>
      </c>
      <c r="W2" s="59">
        <v>0.82899999999999996</v>
      </c>
      <c r="X2" s="59">
        <v>0.98599999999999999</v>
      </c>
      <c r="Y2" s="59">
        <v>1</v>
      </c>
      <c r="Z2" s="59">
        <v>0.69199999999999995</v>
      </c>
      <c r="AA2" s="59">
        <v>0.38400000000000001</v>
      </c>
      <c r="AB2" s="59">
        <v>0.16</v>
      </c>
      <c r="AC2" s="59">
        <v>7.88</v>
      </c>
      <c r="AD2" s="59">
        <v>55.16</v>
      </c>
      <c r="AE2" s="59">
        <v>2876.2</v>
      </c>
    </row>
    <row r="3" spans="1:31">
      <c r="A3" s="59" t="s">
        <v>106</v>
      </c>
      <c r="B3" s="59" t="s">
        <v>94</v>
      </c>
      <c r="C3" s="59" t="s">
        <v>95</v>
      </c>
      <c r="D3" s="59" t="s">
        <v>237</v>
      </c>
      <c r="E3" s="59">
        <v>0.18</v>
      </c>
      <c r="F3" s="59">
        <v>0.18</v>
      </c>
      <c r="G3" s="59">
        <v>0.18</v>
      </c>
      <c r="H3" s="59">
        <v>0.18</v>
      </c>
      <c r="I3" s="59">
        <v>0.18</v>
      </c>
      <c r="J3" s="59">
        <v>0.18</v>
      </c>
      <c r="K3" s="59">
        <v>0.18</v>
      </c>
      <c r="L3" s="59">
        <v>0.18</v>
      </c>
      <c r="M3" s="59">
        <v>0.9</v>
      </c>
      <c r="N3" s="59">
        <v>0.9</v>
      </c>
      <c r="O3" s="59">
        <v>0.9</v>
      </c>
      <c r="P3" s="59">
        <v>0.9</v>
      </c>
      <c r="Q3" s="59">
        <v>0.8</v>
      </c>
      <c r="R3" s="59">
        <v>0.9</v>
      </c>
      <c r="S3" s="59">
        <v>0.9</v>
      </c>
      <c r="T3" s="59">
        <v>0.9</v>
      </c>
      <c r="U3" s="59">
        <v>0.9</v>
      </c>
      <c r="V3" s="59">
        <v>0.18</v>
      </c>
      <c r="W3" s="59">
        <v>0.18</v>
      </c>
      <c r="X3" s="59">
        <v>0.18</v>
      </c>
      <c r="Y3" s="59">
        <v>0.18</v>
      </c>
      <c r="Z3" s="59">
        <v>0.18</v>
      </c>
      <c r="AA3" s="59">
        <v>0.18</v>
      </c>
      <c r="AB3" s="59">
        <v>0.18</v>
      </c>
      <c r="AC3" s="59">
        <v>10.7</v>
      </c>
      <c r="AD3" s="59">
        <v>53.5</v>
      </c>
      <c r="AE3" s="59">
        <v>2789.64</v>
      </c>
    </row>
    <row r="4" spans="1:31">
      <c r="A4" s="59"/>
      <c r="B4" s="59"/>
      <c r="C4" s="59"/>
      <c r="D4" s="59" t="s">
        <v>433</v>
      </c>
      <c r="E4" s="59">
        <v>0.18</v>
      </c>
      <c r="F4" s="59">
        <v>0.18</v>
      </c>
      <c r="G4" s="59">
        <v>0.18</v>
      </c>
      <c r="H4" s="59">
        <v>0.18</v>
      </c>
      <c r="I4" s="59">
        <v>0.18</v>
      </c>
      <c r="J4" s="59">
        <v>0.18</v>
      </c>
      <c r="K4" s="59">
        <v>0.18</v>
      </c>
      <c r="L4" s="59">
        <v>0.18</v>
      </c>
      <c r="M4" s="59">
        <v>0.18</v>
      </c>
      <c r="N4" s="59">
        <v>0.18</v>
      </c>
      <c r="O4" s="59">
        <v>0.18</v>
      </c>
      <c r="P4" s="59">
        <v>0.18</v>
      </c>
      <c r="Q4" s="59">
        <v>0.18</v>
      </c>
      <c r="R4" s="59">
        <v>0.18</v>
      </c>
      <c r="S4" s="59">
        <v>0.18</v>
      </c>
      <c r="T4" s="59">
        <v>0.18</v>
      </c>
      <c r="U4" s="59">
        <v>0.18</v>
      </c>
      <c r="V4" s="59">
        <v>0.18</v>
      </c>
      <c r="W4" s="59">
        <v>0.18</v>
      </c>
      <c r="X4" s="59">
        <v>0.18</v>
      </c>
      <c r="Y4" s="59">
        <v>0.18</v>
      </c>
      <c r="Z4" s="59">
        <v>0.18</v>
      </c>
      <c r="AA4" s="59">
        <v>0.18</v>
      </c>
      <c r="AB4" s="59">
        <v>0.18</v>
      </c>
      <c r="AC4" s="59">
        <v>4.32</v>
      </c>
      <c r="AD4" s="59"/>
      <c r="AE4" s="59"/>
    </row>
    <row r="5" spans="1:31">
      <c r="A5" s="59" t="s">
        <v>107</v>
      </c>
      <c r="B5" s="59" t="s">
        <v>94</v>
      </c>
      <c r="C5" s="59" t="s">
        <v>95</v>
      </c>
      <c r="D5" s="59" t="s">
        <v>96</v>
      </c>
      <c r="E5" s="59">
        <v>1</v>
      </c>
      <c r="F5" s="59">
        <v>1</v>
      </c>
      <c r="G5" s="59">
        <v>1</v>
      </c>
      <c r="H5" s="59">
        <v>1</v>
      </c>
      <c r="I5" s="59">
        <v>1</v>
      </c>
      <c r="J5" s="59">
        <v>1</v>
      </c>
      <c r="K5" s="59">
        <v>1</v>
      </c>
      <c r="L5" s="59">
        <v>1</v>
      </c>
      <c r="M5" s="59">
        <v>1</v>
      </c>
      <c r="N5" s="59">
        <v>1</v>
      </c>
      <c r="O5" s="59">
        <v>1</v>
      </c>
      <c r="P5" s="59">
        <v>1</v>
      </c>
      <c r="Q5" s="59">
        <v>1</v>
      </c>
      <c r="R5" s="59">
        <v>1</v>
      </c>
      <c r="S5" s="59">
        <v>1</v>
      </c>
      <c r="T5" s="59">
        <v>1</v>
      </c>
      <c r="U5" s="59">
        <v>1</v>
      </c>
      <c r="V5" s="59">
        <v>1</v>
      </c>
      <c r="W5" s="59">
        <v>1</v>
      </c>
      <c r="X5" s="59">
        <v>1</v>
      </c>
      <c r="Y5" s="59">
        <v>1</v>
      </c>
      <c r="Z5" s="59">
        <v>1</v>
      </c>
      <c r="AA5" s="59">
        <v>1</v>
      </c>
      <c r="AB5" s="59">
        <v>1</v>
      </c>
      <c r="AC5" s="59">
        <v>24</v>
      </c>
      <c r="AD5" s="59">
        <v>168</v>
      </c>
      <c r="AE5" s="59">
        <v>8760</v>
      </c>
    </row>
    <row r="6" spans="1:31">
      <c r="A6" s="59" t="s">
        <v>108</v>
      </c>
      <c r="B6" s="59" t="s">
        <v>94</v>
      </c>
      <c r="C6" s="59" t="s">
        <v>95</v>
      </c>
      <c r="D6" s="59" t="s">
        <v>96</v>
      </c>
      <c r="E6" s="59">
        <v>1</v>
      </c>
      <c r="F6" s="59">
        <v>1</v>
      </c>
      <c r="G6" s="59">
        <v>1</v>
      </c>
      <c r="H6" s="59">
        <v>1</v>
      </c>
      <c r="I6" s="59">
        <v>1</v>
      </c>
      <c r="J6" s="59">
        <v>1</v>
      </c>
      <c r="K6" s="59">
        <v>1</v>
      </c>
      <c r="L6" s="59">
        <v>0.85</v>
      </c>
      <c r="M6" s="59">
        <v>0.39</v>
      </c>
      <c r="N6" s="59">
        <v>0.25</v>
      </c>
      <c r="O6" s="59">
        <v>0.25</v>
      </c>
      <c r="P6" s="59">
        <v>0.25</v>
      </c>
      <c r="Q6" s="59">
        <v>0.25</v>
      </c>
      <c r="R6" s="59">
        <v>0.25</v>
      </c>
      <c r="S6" s="59">
        <v>0.25</v>
      </c>
      <c r="T6" s="59">
        <v>0.25</v>
      </c>
      <c r="U6" s="59">
        <v>0.3</v>
      </c>
      <c r="V6" s="59">
        <v>0.52</v>
      </c>
      <c r="W6" s="59">
        <v>0.87</v>
      </c>
      <c r="X6" s="59">
        <v>0.87</v>
      </c>
      <c r="Y6" s="59">
        <v>0.87</v>
      </c>
      <c r="Z6" s="59">
        <v>1</v>
      </c>
      <c r="AA6" s="59">
        <v>1</v>
      </c>
      <c r="AB6" s="59">
        <v>1</v>
      </c>
      <c r="AC6" s="59">
        <v>16.420000000000002</v>
      </c>
      <c r="AD6" s="59">
        <v>114.94</v>
      </c>
      <c r="AE6" s="59">
        <v>5993.3</v>
      </c>
    </row>
    <row r="7" spans="1:31">
      <c r="A7" s="59" t="s">
        <v>109</v>
      </c>
      <c r="B7" s="59" t="s">
        <v>94</v>
      </c>
      <c r="C7" s="59" t="s">
        <v>95</v>
      </c>
      <c r="D7" s="59" t="s">
        <v>237</v>
      </c>
      <c r="E7" s="59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1</v>
      </c>
      <c r="N7" s="59">
        <v>1</v>
      </c>
      <c r="O7" s="59">
        <v>1</v>
      </c>
      <c r="P7" s="59">
        <v>1</v>
      </c>
      <c r="Q7" s="59">
        <v>0.5</v>
      </c>
      <c r="R7" s="59">
        <v>1</v>
      </c>
      <c r="S7" s="59">
        <v>1</v>
      </c>
      <c r="T7" s="59">
        <v>1</v>
      </c>
      <c r="U7" s="59">
        <v>1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8.5</v>
      </c>
      <c r="AD7" s="59">
        <v>42.5</v>
      </c>
      <c r="AE7" s="59">
        <v>2216.0700000000002</v>
      </c>
    </row>
    <row r="8" spans="1:31">
      <c r="A8" s="59"/>
      <c r="B8" s="59"/>
      <c r="C8" s="59"/>
      <c r="D8" s="59" t="s">
        <v>433</v>
      </c>
      <c r="E8" s="59">
        <v>0</v>
      </c>
      <c r="F8" s="59">
        <v>0</v>
      </c>
      <c r="G8" s="59">
        <v>0</v>
      </c>
      <c r="H8" s="59">
        <v>0</v>
      </c>
      <c r="I8" s="59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59">
        <v>0</v>
      </c>
      <c r="T8" s="59">
        <v>0</v>
      </c>
      <c r="U8" s="59">
        <v>0</v>
      </c>
      <c r="V8" s="59">
        <v>0</v>
      </c>
      <c r="W8" s="59">
        <v>0</v>
      </c>
      <c r="X8" s="59">
        <v>0</v>
      </c>
      <c r="Y8" s="59">
        <v>0</v>
      </c>
      <c r="Z8" s="59">
        <v>0</v>
      </c>
      <c r="AA8" s="59">
        <v>0</v>
      </c>
      <c r="AB8" s="59">
        <v>0</v>
      </c>
      <c r="AC8" s="59">
        <v>0</v>
      </c>
      <c r="AD8" s="59"/>
      <c r="AE8" s="59"/>
    </row>
    <row r="9" spans="1:31">
      <c r="A9" s="59" t="s">
        <v>110</v>
      </c>
      <c r="B9" s="59" t="s">
        <v>94</v>
      </c>
      <c r="C9" s="59" t="s">
        <v>95</v>
      </c>
      <c r="D9" s="59" t="s">
        <v>96</v>
      </c>
      <c r="E9" s="59">
        <v>0.45</v>
      </c>
      <c r="F9" s="59">
        <v>0.41</v>
      </c>
      <c r="G9" s="59">
        <v>0.39</v>
      </c>
      <c r="H9" s="59">
        <v>0.38</v>
      </c>
      <c r="I9" s="59">
        <v>0.38</v>
      </c>
      <c r="J9" s="59">
        <v>0.43</v>
      </c>
      <c r="K9" s="59">
        <v>0.54</v>
      </c>
      <c r="L9" s="59">
        <v>0.65</v>
      </c>
      <c r="M9" s="59">
        <v>0.66</v>
      </c>
      <c r="N9" s="59">
        <v>0.67</v>
      </c>
      <c r="O9" s="59">
        <v>0.69</v>
      </c>
      <c r="P9" s="59">
        <v>0.7</v>
      </c>
      <c r="Q9" s="59">
        <v>0.69</v>
      </c>
      <c r="R9" s="59">
        <v>0.66</v>
      </c>
      <c r="S9" s="59">
        <v>0.65</v>
      </c>
      <c r="T9" s="59">
        <v>0.68</v>
      </c>
      <c r="U9" s="59">
        <v>0.8</v>
      </c>
      <c r="V9" s="59">
        <v>1</v>
      </c>
      <c r="W9" s="59">
        <v>1</v>
      </c>
      <c r="X9" s="59">
        <v>0.93</v>
      </c>
      <c r="Y9" s="59">
        <v>0.89</v>
      </c>
      <c r="Z9" s="59">
        <v>0.85</v>
      </c>
      <c r="AA9" s="59">
        <v>0.71</v>
      </c>
      <c r="AB9" s="59">
        <v>0.57999999999999996</v>
      </c>
      <c r="AC9" s="59">
        <v>15.79</v>
      </c>
      <c r="AD9" s="59">
        <v>110.53</v>
      </c>
      <c r="AE9" s="59">
        <v>5763.35</v>
      </c>
    </row>
    <row r="10" spans="1:31">
      <c r="A10" s="59" t="s">
        <v>111</v>
      </c>
      <c r="B10" s="59" t="s">
        <v>94</v>
      </c>
      <c r="C10" s="59" t="s">
        <v>95</v>
      </c>
      <c r="D10" s="59" t="s">
        <v>237</v>
      </c>
      <c r="E10" s="59">
        <v>0.33</v>
      </c>
      <c r="F10" s="59">
        <v>0.33</v>
      </c>
      <c r="G10" s="59">
        <v>0.33</v>
      </c>
      <c r="H10" s="59">
        <v>0.33</v>
      </c>
      <c r="I10" s="59">
        <v>0.33</v>
      </c>
      <c r="J10" s="59">
        <v>0.33</v>
      </c>
      <c r="K10" s="59">
        <v>0.33</v>
      </c>
      <c r="L10" s="59">
        <v>0.5</v>
      </c>
      <c r="M10" s="59">
        <v>1</v>
      </c>
      <c r="N10" s="59">
        <v>1</v>
      </c>
      <c r="O10" s="59">
        <v>1</v>
      </c>
      <c r="P10" s="59">
        <v>1</v>
      </c>
      <c r="Q10" s="59">
        <v>0.94</v>
      </c>
      <c r="R10" s="59">
        <v>1</v>
      </c>
      <c r="S10" s="59">
        <v>1</v>
      </c>
      <c r="T10" s="59">
        <v>1</v>
      </c>
      <c r="U10" s="59">
        <v>1</v>
      </c>
      <c r="V10" s="59">
        <v>0.5</v>
      </c>
      <c r="W10" s="59">
        <v>0.33</v>
      </c>
      <c r="X10" s="59">
        <v>0.33</v>
      </c>
      <c r="Y10" s="59">
        <v>0.33</v>
      </c>
      <c r="Z10" s="59">
        <v>0.33</v>
      </c>
      <c r="AA10" s="59">
        <v>0.33</v>
      </c>
      <c r="AB10" s="59">
        <v>0.33</v>
      </c>
      <c r="AC10" s="59">
        <v>14.23</v>
      </c>
      <c r="AD10" s="59">
        <v>71.150000000000006</v>
      </c>
      <c r="AE10" s="59">
        <v>3709.96</v>
      </c>
    </row>
    <row r="11" spans="1:31">
      <c r="A11" s="59"/>
      <c r="B11" s="59"/>
      <c r="C11" s="59"/>
      <c r="D11" s="59" t="s">
        <v>433</v>
      </c>
      <c r="E11" s="59">
        <v>0.33</v>
      </c>
      <c r="F11" s="59">
        <v>0.33</v>
      </c>
      <c r="G11" s="59">
        <v>0.33</v>
      </c>
      <c r="H11" s="59">
        <v>0.33</v>
      </c>
      <c r="I11" s="59">
        <v>0.33</v>
      </c>
      <c r="J11" s="59">
        <v>0.33</v>
      </c>
      <c r="K11" s="59">
        <v>0.33</v>
      </c>
      <c r="L11" s="59">
        <v>0.33</v>
      </c>
      <c r="M11" s="59">
        <v>0.33</v>
      </c>
      <c r="N11" s="59">
        <v>0.33</v>
      </c>
      <c r="O11" s="59">
        <v>0.33</v>
      </c>
      <c r="P11" s="59">
        <v>0.33</v>
      </c>
      <c r="Q11" s="59">
        <v>0.33</v>
      </c>
      <c r="R11" s="59">
        <v>0.33</v>
      </c>
      <c r="S11" s="59">
        <v>0.33</v>
      </c>
      <c r="T11" s="59">
        <v>0.33</v>
      </c>
      <c r="U11" s="59">
        <v>0.33</v>
      </c>
      <c r="V11" s="59">
        <v>0.33</v>
      </c>
      <c r="W11" s="59">
        <v>0.33</v>
      </c>
      <c r="X11" s="59">
        <v>0.33</v>
      </c>
      <c r="Y11" s="59">
        <v>0.33</v>
      </c>
      <c r="Z11" s="59">
        <v>0.33</v>
      </c>
      <c r="AA11" s="59">
        <v>0.33</v>
      </c>
      <c r="AB11" s="59">
        <v>0.33</v>
      </c>
      <c r="AC11" s="59">
        <v>7.92</v>
      </c>
      <c r="AD11" s="59"/>
      <c r="AE11" s="59"/>
    </row>
    <row r="12" spans="1:31">
      <c r="A12" s="59" t="s">
        <v>112</v>
      </c>
      <c r="B12" s="59" t="s">
        <v>97</v>
      </c>
      <c r="C12" s="59" t="s">
        <v>95</v>
      </c>
      <c r="D12" s="59" t="s">
        <v>96</v>
      </c>
      <c r="E12" s="59">
        <v>21.1</v>
      </c>
      <c r="F12" s="59">
        <v>21.1</v>
      </c>
      <c r="G12" s="59">
        <v>21.1</v>
      </c>
      <c r="H12" s="59">
        <v>21.1</v>
      </c>
      <c r="I12" s="59">
        <v>21.1</v>
      </c>
      <c r="J12" s="59">
        <v>21.1</v>
      </c>
      <c r="K12" s="59">
        <v>21.1</v>
      </c>
      <c r="L12" s="59">
        <v>21.1</v>
      </c>
      <c r="M12" s="59">
        <v>21.1</v>
      </c>
      <c r="N12" s="59">
        <v>21.1</v>
      </c>
      <c r="O12" s="59">
        <v>21.1</v>
      </c>
      <c r="P12" s="59">
        <v>21.1</v>
      </c>
      <c r="Q12" s="59">
        <v>21.1</v>
      </c>
      <c r="R12" s="59">
        <v>21.1</v>
      </c>
      <c r="S12" s="59">
        <v>21.1</v>
      </c>
      <c r="T12" s="59">
        <v>21.1</v>
      </c>
      <c r="U12" s="59">
        <v>21.1</v>
      </c>
      <c r="V12" s="59">
        <v>21.1</v>
      </c>
      <c r="W12" s="59">
        <v>21.1</v>
      </c>
      <c r="X12" s="59">
        <v>21.1</v>
      </c>
      <c r="Y12" s="59">
        <v>21.1</v>
      </c>
      <c r="Z12" s="59">
        <v>21.1</v>
      </c>
      <c r="AA12" s="59">
        <v>21.1</v>
      </c>
      <c r="AB12" s="59">
        <v>21.1</v>
      </c>
      <c r="AC12" s="59">
        <v>506.4</v>
      </c>
      <c r="AD12" s="59">
        <v>3544.8</v>
      </c>
      <c r="AE12" s="59">
        <v>184836</v>
      </c>
    </row>
    <row r="13" spans="1:31">
      <c r="A13" s="59" t="s">
        <v>113</v>
      </c>
      <c r="B13" s="59" t="s">
        <v>97</v>
      </c>
      <c r="C13" s="59" t="s">
        <v>95</v>
      </c>
      <c r="D13" s="59" t="s">
        <v>96</v>
      </c>
      <c r="E13" s="59">
        <v>23.9</v>
      </c>
      <c r="F13" s="59">
        <v>23.9</v>
      </c>
      <c r="G13" s="59">
        <v>23.9</v>
      </c>
      <c r="H13" s="59">
        <v>23.9</v>
      </c>
      <c r="I13" s="59">
        <v>23.9</v>
      </c>
      <c r="J13" s="59">
        <v>23.9</v>
      </c>
      <c r="K13" s="59">
        <v>23.9</v>
      </c>
      <c r="L13" s="59">
        <v>23.9</v>
      </c>
      <c r="M13" s="59">
        <v>23.9</v>
      </c>
      <c r="N13" s="59">
        <v>23.9</v>
      </c>
      <c r="O13" s="59">
        <v>23.9</v>
      </c>
      <c r="P13" s="59">
        <v>23.9</v>
      </c>
      <c r="Q13" s="59">
        <v>23.9</v>
      </c>
      <c r="R13" s="59">
        <v>23.9</v>
      </c>
      <c r="S13" s="59">
        <v>23.9</v>
      </c>
      <c r="T13" s="59">
        <v>23.9</v>
      </c>
      <c r="U13" s="59">
        <v>23.9</v>
      </c>
      <c r="V13" s="59">
        <v>23.9</v>
      </c>
      <c r="W13" s="59">
        <v>23.9</v>
      </c>
      <c r="X13" s="59">
        <v>23.9</v>
      </c>
      <c r="Y13" s="59">
        <v>23.9</v>
      </c>
      <c r="Z13" s="59">
        <v>23.9</v>
      </c>
      <c r="AA13" s="59">
        <v>23.9</v>
      </c>
      <c r="AB13" s="59">
        <v>23.9</v>
      </c>
      <c r="AC13" s="59">
        <v>573.6</v>
      </c>
      <c r="AD13" s="59">
        <v>4015.2</v>
      </c>
      <c r="AE13" s="59">
        <v>209364</v>
      </c>
    </row>
    <row r="14" spans="1:31">
      <c r="A14" s="59" t="s">
        <v>114</v>
      </c>
      <c r="B14" s="59" t="s">
        <v>97</v>
      </c>
      <c r="C14" s="59" t="s">
        <v>95</v>
      </c>
      <c r="D14" s="59" t="s">
        <v>237</v>
      </c>
      <c r="E14" s="59">
        <v>15.6</v>
      </c>
      <c r="F14" s="59">
        <v>15.6</v>
      </c>
      <c r="G14" s="59">
        <v>15.6</v>
      </c>
      <c r="H14" s="59">
        <v>15.6</v>
      </c>
      <c r="I14" s="59">
        <v>15.6</v>
      </c>
      <c r="J14" s="59">
        <v>15.6</v>
      </c>
      <c r="K14" s="59">
        <v>15.6</v>
      </c>
      <c r="L14" s="59">
        <v>18.3</v>
      </c>
      <c r="M14" s="59">
        <v>21.1</v>
      </c>
      <c r="N14" s="59">
        <v>21.1</v>
      </c>
      <c r="O14" s="59">
        <v>21.1</v>
      </c>
      <c r="P14" s="59">
        <v>21.1</v>
      </c>
      <c r="Q14" s="59">
        <v>21.1</v>
      </c>
      <c r="R14" s="59">
        <v>21.1</v>
      </c>
      <c r="S14" s="59">
        <v>21.1</v>
      </c>
      <c r="T14" s="59">
        <v>21.1</v>
      </c>
      <c r="U14" s="59">
        <v>21.1</v>
      </c>
      <c r="V14" s="59">
        <v>18.3</v>
      </c>
      <c r="W14" s="59">
        <v>15.6</v>
      </c>
      <c r="X14" s="59">
        <v>15.6</v>
      </c>
      <c r="Y14" s="59">
        <v>15.6</v>
      </c>
      <c r="Z14" s="59">
        <v>15.6</v>
      </c>
      <c r="AA14" s="59">
        <v>15.6</v>
      </c>
      <c r="AB14" s="59">
        <v>15.6</v>
      </c>
      <c r="AC14" s="59">
        <v>429.3</v>
      </c>
      <c r="AD14" s="59">
        <v>2146.5</v>
      </c>
      <c r="AE14" s="59">
        <v>111924.64</v>
      </c>
    </row>
    <row r="15" spans="1:31">
      <c r="A15" s="59"/>
      <c r="B15" s="59"/>
      <c r="C15" s="59"/>
      <c r="D15" s="59" t="s">
        <v>433</v>
      </c>
      <c r="E15" s="59">
        <v>15.6</v>
      </c>
      <c r="F15" s="59">
        <v>15.6</v>
      </c>
      <c r="G15" s="59">
        <v>15.6</v>
      </c>
      <c r="H15" s="59">
        <v>15.6</v>
      </c>
      <c r="I15" s="59">
        <v>15.6</v>
      </c>
      <c r="J15" s="59">
        <v>15.6</v>
      </c>
      <c r="K15" s="59">
        <v>15.6</v>
      </c>
      <c r="L15" s="59">
        <v>15.6</v>
      </c>
      <c r="M15" s="59">
        <v>15.6</v>
      </c>
      <c r="N15" s="59">
        <v>15.6</v>
      </c>
      <c r="O15" s="59">
        <v>15.6</v>
      </c>
      <c r="P15" s="59">
        <v>15.6</v>
      </c>
      <c r="Q15" s="59">
        <v>15.6</v>
      </c>
      <c r="R15" s="59">
        <v>15.6</v>
      </c>
      <c r="S15" s="59">
        <v>15.6</v>
      </c>
      <c r="T15" s="59">
        <v>15.6</v>
      </c>
      <c r="U15" s="59">
        <v>15.6</v>
      </c>
      <c r="V15" s="59">
        <v>15.6</v>
      </c>
      <c r="W15" s="59">
        <v>15.6</v>
      </c>
      <c r="X15" s="59">
        <v>15.6</v>
      </c>
      <c r="Y15" s="59">
        <v>15.6</v>
      </c>
      <c r="Z15" s="59">
        <v>15.6</v>
      </c>
      <c r="AA15" s="59">
        <v>15.6</v>
      </c>
      <c r="AB15" s="59">
        <v>15.6</v>
      </c>
      <c r="AC15" s="59">
        <v>374.4</v>
      </c>
      <c r="AD15" s="59"/>
      <c r="AE15" s="59"/>
    </row>
    <row r="16" spans="1:31">
      <c r="A16" s="59" t="s">
        <v>115</v>
      </c>
      <c r="B16" s="59" t="s">
        <v>97</v>
      </c>
      <c r="C16" s="59" t="s">
        <v>95</v>
      </c>
      <c r="D16" s="59" t="s">
        <v>237</v>
      </c>
      <c r="E16" s="59">
        <v>29.4</v>
      </c>
      <c r="F16" s="59">
        <v>29.4</v>
      </c>
      <c r="G16" s="59">
        <v>29.4</v>
      </c>
      <c r="H16" s="59">
        <v>29.4</v>
      </c>
      <c r="I16" s="59">
        <v>29.4</v>
      </c>
      <c r="J16" s="59">
        <v>29.4</v>
      </c>
      <c r="K16" s="59">
        <v>29.4</v>
      </c>
      <c r="L16" s="59">
        <v>26.7</v>
      </c>
      <c r="M16" s="59">
        <v>23.9</v>
      </c>
      <c r="N16" s="59">
        <v>23.9</v>
      </c>
      <c r="O16" s="59">
        <v>23.9</v>
      </c>
      <c r="P16" s="59">
        <v>23.9</v>
      </c>
      <c r="Q16" s="59">
        <v>23.9</v>
      </c>
      <c r="R16" s="59">
        <v>23.9</v>
      </c>
      <c r="S16" s="59">
        <v>23.9</v>
      </c>
      <c r="T16" s="59">
        <v>23.9</v>
      </c>
      <c r="U16" s="59">
        <v>23.9</v>
      </c>
      <c r="V16" s="59">
        <v>26.7</v>
      </c>
      <c r="W16" s="59">
        <v>29.4</v>
      </c>
      <c r="X16" s="59">
        <v>29.4</v>
      </c>
      <c r="Y16" s="59">
        <v>29.4</v>
      </c>
      <c r="Z16" s="59">
        <v>29.4</v>
      </c>
      <c r="AA16" s="59">
        <v>29.4</v>
      </c>
      <c r="AB16" s="59">
        <v>29.4</v>
      </c>
      <c r="AC16" s="59">
        <v>650.70000000000005</v>
      </c>
      <c r="AD16" s="59">
        <v>3253.5</v>
      </c>
      <c r="AE16" s="59">
        <v>169646.79</v>
      </c>
    </row>
    <row r="17" spans="1:31">
      <c r="A17" s="59"/>
      <c r="B17" s="59"/>
      <c r="C17" s="59"/>
      <c r="D17" s="59" t="s">
        <v>433</v>
      </c>
      <c r="E17" s="59">
        <v>29.4</v>
      </c>
      <c r="F17" s="59">
        <v>29.4</v>
      </c>
      <c r="G17" s="59">
        <v>29.4</v>
      </c>
      <c r="H17" s="59">
        <v>29.4</v>
      </c>
      <c r="I17" s="59">
        <v>29.4</v>
      </c>
      <c r="J17" s="59">
        <v>29.4</v>
      </c>
      <c r="K17" s="59">
        <v>29.4</v>
      </c>
      <c r="L17" s="59">
        <v>29.4</v>
      </c>
      <c r="M17" s="59">
        <v>29.4</v>
      </c>
      <c r="N17" s="59">
        <v>29.4</v>
      </c>
      <c r="O17" s="59">
        <v>29.4</v>
      </c>
      <c r="P17" s="59">
        <v>29.4</v>
      </c>
      <c r="Q17" s="59">
        <v>29.4</v>
      </c>
      <c r="R17" s="59">
        <v>29.4</v>
      </c>
      <c r="S17" s="59">
        <v>29.4</v>
      </c>
      <c r="T17" s="59">
        <v>29.4</v>
      </c>
      <c r="U17" s="59">
        <v>29.4</v>
      </c>
      <c r="V17" s="59">
        <v>29.4</v>
      </c>
      <c r="W17" s="59">
        <v>29.4</v>
      </c>
      <c r="X17" s="59">
        <v>29.4</v>
      </c>
      <c r="Y17" s="59">
        <v>29.4</v>
      </c>
      <c r="Z17" s="59">
        <v>29.4</v>
      </c>
      <c r="AA17" s="59">
        <v>29.4</v>
      </c>
      <c r="AB17" s="59">
        <v>29.4</v>
      </c>
      <c r="AC17" s="59">
        <v>705.6</v>
      </c>
      <c r="AD17" s="59"/>
      <c r="AE17" s="59"/>
    </row>
    <row r="18" spans="1:31">
      <c r="A18" s="59" t="s">
        <v>90</v>
      </c>
      <c r="B18" s="59" t="s">
        <v>94</v>
      </c>
      <c r="C18" s="59" t="s">
        <v>95</v>
      </c>
      <c r="D18" s="59" t="s">
        <v>96</v>
      </c>
      <c r="E18" s="59">
        <v>1</v>
      </c>
      <c r="F18" s="59">
        <v>1</v>
      </c>
      <c r="G18" s="59">
        <v>1</v>
      </c>
      <c r="H18" s="59">
        <v>1</v>
      </c>
      <c r="I18" s="59">
        <v>1</v>
      </c>
      <c r="J18" s="59">
        <v>1</v>
      </c>
      <c r="K18" s="59">
        <v>1</v>
      </c>
      <c r="L18" s="59">
        <v>1</v>
      </c>
      <c r="M18" s="59">
        <v>1</v>
      </c>
      <c r="N18" s="59">
        <v>1</v>
      </c>
      <c r="O18" s="59">
        <v>1</v>
      </c>
      <c r="P18" s="59">
        <v>1</v>
      </c>
      <c r="Q18" s="59">
        <v>1</v>
      </c>
      <c r="R18" s="59">
        <v>1</v>
      </c>
      <c r="S18" s="59">
        <v>1</v>
      </c>
      <c r="T18" s="59">
        <v>1</v>
      </c>
      <c r="U18" s="59">
        <v>1</v>
      </c>
      <c r="V18" s="59">
        <v>1</v>
      </c>
      <c r="W18" s="59">
        <v>1</v>
      </c>
      <c r="X18" s="59">
        <v>1</v>
      </c>
      <c r="Y18" s="59">
        <v>1</v>
      </c>
      <c r="Z18" s="59">
        <v>1</v>
      </c>
      <c r="AA18" s="59">
        <v>1</v>
      </c>
      <c r="AB18" s="59">
        <v>1</v>
      </c>
      <c r="AC18" s="59">
        <v>24</v>
      </c>
      <c r="AD18" s="59">
        <v>168</v>
      </c>
      <c r="AE18" s="59">
        <v>8760</v>
      </c>
    </row>
    <row r="19" spans="1:31">
      <c r="A19" s="59" t="s">
        <v>116</v>
      </c>
      <c r="B19" s="59" t="s">
        <v>94</v>
      </c>
      <c r="C19" s="59" t="s">
        <v>95</v>
      </c>
      <c r="D19" s="59" t="s">
        <v>96</v>
      </c>
      <c r="E19" s="59">
        <v>0.08</v>
      </c>
      <c r="F19" s="59">
        <v>0.04</v>
      </c>
      <c r="G19" s="59">
        <v>0.01</v>
      </c>
      <c r="H19" s="59">
        <v>0.01</v>
      </c>
      <c r="I19" s="59">
        <v>0.04</v>
      </c>
      <c r="J19" s="59">
        <v>0.27</v>
      </c>
      <c r="K19" s="59">
        <v>0.94</v>
      </c>
      <c r="L19" s="59">
        <v>1</v>
      </c>
      <c r="M19" s="59">
        <v>0.96</v>
      </c>
      <c r="N19" s="59">
        <v>0.84</v>
      </c>
      <c r="O19" s="59">
        <v>0.76</v>
      </c>
      <c r="P19" s="59">
        <v>0.61</v>
      </c>
      <c r="Q19" s="59">
        <v>0.53</v>
      </c>
      <c r="R19" s="59">
        <v>0.47</v>
      </c>
      <c r="S19" s="59">
        <v>0.41</v>
      </c>
      <c r="T19" s="59">
        <v>0.47</v>
      </c>
      <c r="U19" s="59">
        <v>0.55000000000000004</v>
      </c>
      <c r="V19" s="59">
        <v>0.73</v>
      </c>
      <c r="W19" s="59">
        <v>0.86</v>
      </c>
      <c r="X19" s="59">
        <v>0.82</v>
      </c>
      <c r="Y19" s="59">
        <v>0.75</v>
      </c>
      <c r="Z19" s="59">
        <v>0.61</v>
      </c>
      <c r="AA19" s="59">
        <v>0.53</v>
      </c>
      <c r="AB19" s="59">
        <v>0.28999999999999998</v>
      </c>
      <c r="AC19" s="59">
        <v>12.58</v>
      </c>
      <c r="AD19" s="59">
        <v>88.06</v>
      </c>
      <c r="AE19" s="59">
        <v>4591.7</v>
      </c>
    </row>
    <row r="20" spans="1:31">
      <c r="A20" s="59" t="s">
        <v>99</v>
      </c>
      <c r="B20" s="59" t="s">
        <v>100</v>
      </c>
      <c r="C20" s="59" t="s">
        <v>95</v>
      </c>
      <c r="D20" s="59" t="s">
        <v>96</v>
      </c>
      <c r="E20" s="59">
        <v>1</v>
      </c>
      <c r="F20" s="59">
        <v>1</v>
      </c>
      <c r="G20" s="59">
        <v>1</v>
      </c>
      <c r="H20" s="59">
        <v>1</v>
      </c>
      <c r="I20" s="59">
        <v>1</v>
      </c>
      <c r="J20" s="59">
        <v>1</v>
      </c>
      <c r="K20" s="59">
        <v>1</v>
      </c>
      <c r="L20" s="59">
        <v>1</v>
      </c>
      <c r="M20" s="59">
        <v>1</v>
      </c>
      <c r="N20" s="59">
        <v>1</v>
      </c>
      <c r="O20" s="59">
        <v>1</v>
      </c>
      <c r="P20" s="59">
        <v>1</v>
      </c>
      <c r="Q20" s="59">
        <v>1</v>
      </c>
      <c r="R20" s="59">
        <v>1</v>
      </c>
      <c r="S20" s="59">
        <v>1</v>
      </c>
      <c r="T20" s="59">
        <v>1</v>
      </c>
      <c r="U20" s="59">
        <v>1</v>
      </c>
      <c r="V20" s="59">
        <v>1</v>
      </c>
      <c r="W20" s="59">
        <v>1</v>
      </c>
      <c r="X20" s="59">
        <v>1</v>
      </c>
      <c r="Y20" s="59">
        <v>1</v>
      </c>
      <c r="Z20" s="59">
        <v>1</v>
      </c>
      <c r="AA20" s="59">
        <v>1</v>
      </c>
      <c r="AB20" s="59">
        <v>1</v>
      </c>
      <c r="AC20" s="59">
        <v>24</v>
      </c>
      <c r="AD20" s="59">
        <v>168</v>
      </c>
      <c r="AE20" s="59">
        <v>8760</v>
      </c>
    </row>
    <row r="21" spans="1:31">
      <c r="A21" s="59" t="s">
        <v>216</v>
      </c>
      <c r="B21" s="59" t="s">
        <v>100</v>
      </c>
      <c r="C21" s="59" t="s">
        <v>95</v>
      </c>
      <c r="D21" s="59" t="s">
        <v>96</v>
      </c>
      <c r="E21" s="59">
        <v>0</v>
      </c>
      <c r="F21" s="59">
        <v>0</v>
      </c>
      <c r="G21" s="59">
        <v>0</v>
      </c>
      <c r="H21" s="59">
        <v>0</v>
      </c>
      <c r="I21" s="59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0</v>
      </c>
      <c r="Q21" s="59">
        <v>0</v>
      </c>
      <c r="R21" s="59">
        <v>0</v>
      </c>
      <c r="S21" s="59">
        <v>0</v>
      </c>
      <c r="T21" s="59">
        <v>0</v>
      </c>
      <c r="U21" s="59">
        <v>0</v>
      </c>
      <c r="V21" s="59">
        <v>0</v>
      </c>
      <c r="W21" s="59">
        <v>0</v>
      </c>
      <c r="X21" s="59">
        <v>0</v>
      </c>
      <c r="Y21" s="59">
        <v>0</v>
      </c>
      <c r="Z21" s="59">
        <v>0</v>
      </c>
      <c r="AA21" s="59">
        <v>0</v>
      </c>
      <c r="AB21" s="59">
        <v>0</v>
      </c>
      <c r="AC21" s="59">
        <v>0</v>
      </c>
      <c r="AD21" s="59">
        <v>0</v>
      </c>
      <c r="AE21" s="59">
        <v>0</v>
      </c>
    </row>
    <row r="22" spans="1:31">
      <c r="A22" s="59" t="s">
        <v>225</v>
      </c>
      <c r="B22" s="59" t="s">
        <v>219</v>
      </c>
      <c r="C22" s="59" t="s">
        <v>95</v>
      </c>
      <c r="D22" s="59" t="s">
        <v>96</v>
      </c>
      <c r="E22" s="59">
        <v>1</v>
      </c>
      <c r="F22" s="59">
        <v>1</v>
      </c>
      <c r="G22" s="59">
        <v>1</v>
      </c>
      <c r="H22" s="59">
        <v>1</v>
      </c>
      <c r="I22" s="59">
        <v>1</v>
      </c>
      <c r="J22" s="59">
        <v>1</v>
      </c>
      <c r="K22" s="59">
        <v>1</v>
      </c>
      <c r="L22" s="59">
        <v>1</v>
      </c>
      <c r="M22" s="59">
        <v>1</v>
      </c>
      <c r="N22" s="59">
        <v>1</v>
      </c>
      <c r="O22" s="59">
        <v>1</v>
      </c>
      <c r="P22" s="59">
        <v>1</v>
      </c>
      <c r="Q22" s="59">
        <v>1</v>
      </c>
      <c r="R22" s="59">
        <v>1</v>
      </c>
      <c r="S22" s="59">
        <v>1</v>
      </c>
      <c r="T22" s="59">
        <v>1</v>
      </c>
      <c r="U22" s="59">
        <v>1</v>
      </c>
      <c r="V22" s="59">
        <v>1</v>
      </c>
      <c r="W22" s="59">
        <v>1</v>
      </c>
      <c r="X22" s="59">
        <v>1</v>
      </c>
      <c r="Y22" s="59">
        <v>1</v>
      </c>
      <c r="Z22" s="59">
        <v>1</v>
      </c>
      <c r="AA22" s="59">
        <v>1</v>
      </c>
      <c r="AB22" s="59">
        <v>1</v>
      </c>
      <c r="AC22" s="59">
        <v>24</v>
      </c>
      <c r="AD22" s="59">
        <v>168</v>
      </c>
      <c r="AE22" s="59">
        <v>8760</v>
      </c>
    </row>
    <row r="23" spans="1:31">
      <c r="A23" s="59" t="s">
        <v>226</v>
      </c>
      <c r="B23" s="59" t="s">
        <v>219</v>
      </c>
      <c r="C23" s="59" t="s">
        <v>95</v>
      </c>
      <c r="D23" s="59" t="s">
        <v>96</v>
      </c>
      <c r="E23" s="59">
        <v>1</v>
      </c>
      <c r="F23" s="59">
        <v>1</v>
      </c>
      <c r="G23" s="59">
        <v>1</v>
      </c>
      <c r="H23" s="59">
        <v>1</v>
      </c>
      <c r="I23" s="59">
        <v>1</v>
      </c>
      <c r="J23" s="59">
        <v>1</v>
      </c>
      <c r="K23" s="59">
        <v>1</v>
      </c>
      <c r="L23" s="59">
        <v>1</v>
      </c>
      <c r="M23" s="59">
        <v>1</v>
      </c>
      <c r="N23" s="59">
        <v>1</v>
      </c>
      <c r="O23" s="59">
        <v>1</v>
      </c>
      <c r="P23" s="59">
        <v>1</v>
      </c>
      <c r="Q23" s="59">
        <v>1</v>
      </c>
      <c r="R23" s="59">
        <v>1</v>
      </c>
      <c r="S23" s="59">
        <v>1</v>
      </c>
      <c r="T23" s="59">
        <v>1</v>
      </c>
      <c r="U23" s="59">
        <v>1</v>
      </c>
      <c r="V23" s="59">
        <v>1</v>
      </c>
      <c r="W23" s="59">
        <v>1</v>
      </c>
      <c r="X23" s="59">
        <v>1</v>
      </c>
      <c r="Y23" s="59">
        <v>1</v>
      </c>
      <c r="Z23" s="59">
        <v>1</v>
      </c>
      <c r="AA23" s="59">
        <v>1</v>
      </c>
      <c r="AB23" s="59">
        <v>1</v>
      </c>
      <c r="AC23" s="59">
        <v>24</v>
      </c>
      <c r="AD23" s="59">
        <v>168</v>
      </c>
      <c r="AE23" s="59">
        <v>8760</v>
      </c>
    </row>
    <row r="24" spans="1:31">
      <c r="A24" s="59" t="s">
        <v>229</v>
      </c>
      <c r="B24" s="59" t="s">
        <v>230</v>
      </c>
      <c r="C24" s="59" t="s">
        <v>95</v>
      </c>
      <c r="D24" s="59" t="s">
        <v>96</v>
      </c>
      <c r="E24" s="59">
        <v>4</v>
      </c>
      <c r="F24" s="59">
        <v>4</v>
      </c>
      <c r="G24" s="59">
        <v>4</v>
      </c>
      <c r="H24" s="59">
        <v>4</v>
      </c>
      <c r="I24" s="59">
        <v>4</v>
      </c>
      <c r="J24" s="59">
        <v>4</v>
      </c>
      <c r="K24" s="59">
        <v>4</v>
      </c>
      <c r="L24" s="59">
        <v>4</v>
      </c>
      <c r="M24" s="59">
        <v>4</v>
      </c>
      <c r="N24" s="59">
        <v>4</v>
      </c>
      <c r="O24" s="59">
        <v>4</v>
      </c>
      <c r="P24" s="59">
        <v>4</v>
      </c>
      <c r="Q24" s="59">
        <v>4</v>
      </c>
      <c r="R24" s="59">
        <v>4</v>
      </c>
      <c r="S24" s="59">
        <v>4</v>
      </c>
      <c r="T24" s="59">
        <v>4</v>
      </c>
      <c r="U24" s="59">
        <v>4</v>
      </c>
      <c r="V24" s="59">
        <v>4</v>
      </c>
      <c r="W24" s="59">
        <v>4</v>
      </c>
      <c r="X24" s="59">
        <v>4</v>
      </c>
      <c r="Y24" s="59">
        <v>4</v>
      </c>
      <c r="Z24" s="59">
        <v>4</v>
      </c>
      <c r="AA24" s="59">
        <v>4</v>
      </c>
      <c r="AB24" s="59">
        <v>4</v>
      </c>
      <c r="AC24" s="59">
        <v>96</v>
      </c>
      <c r="AD24" s="59">
        <v>672</v>
      </c>
      <c r="AE24" s="59">
        <v>35040</v>
      </c>
    </row>
    <row r="25" spans="1:31">
      <c r="A25" s="59" t="s">
        <v>236</v>
      </c>
      <c r="B25" s="59" t="s">
        <v>100</v>
      </c>
      <c r="C25" s="59" t="s">
        <v>95</v>
      </c>
      <c r="D25" s="59" t="s">
        <v>96</v>
      </c>
      <c r="E25" s="59">
        <v>1</v>
      </c>
      <c r="F25" s="59">
        <v>1</v>
      </c>
      <c r="G25" s="59">
        <v>1</v>
      </c>
      <c r="H25" s="59">
        <v>1</v>
      </c>
      <c r="I25" s="59">
        <v>1</v>
      </c>
      <c r="J25" s="59">
        <v>1</v>
      </c>
      <c r="K25" s="59">
        <v>1</v>
      </c>
      <c r="L25" s="59">
        <v>1</v>
      </c>
      <c r="M25" s="59">
        <v>1</v>
      </c>
      <c r="N25" s="59">
        <v>1</v>
      </c>
      <c r="O25" s="59">
        <v>1</v>
      </c>
      <c r="P25" s="59">
        <v>1</v>
      </c>
      <c r="Q25" s="59">
        <v>1</v>
      </c>
      <c r="R25" s="59">
        <v>1</v>
      </c>
      <c r="S25" s="59">
        <v>1</v>
      </c>
      <c r="T25" s="59">
        <v>1</v>
      </c>
      <c r="U25" s="59">
        <v>1</v>
      </c>
      <c r="V25" s="59">
        <v>1</v>
      </c>
      <c r="W25" s="59">
        <v>1</v>
      </c>
      <c r="X25" s="59">
        <v>1</v>
      </c>
      <c r="Y25" s="59">
        <v>1</v>
      </c>
      <c r="Z25" s="59">
        <v>1</v>
      </c>
      <c r="AA25" s="59">
        <v>1</v>
      </c>
      <c r="AB25" s="59">
        <v>1</v>
      </c>
      <c r="AC25" s="59">
        <v>24</v>
      </c>
      <c r="AD25" s="59">
        <v>168</v>
      </c>
      <c r="AE25" s="59">
        <v>8760</v>
      </c>
    </row>
    <row r="26" spans="1:31">
      <c r="A26" s="59" t="s">
        <v>238</v>
      </c>
      <c r="B26" s="59" t="s">
        <v>100</v>
      </c>
      <c r="C26" s="59" t="s">
        <v>95</v>
      </c>
      <c r="D26" s="59" t="s">
        <v>96</v>
      </c>
      <c r="E26" s="59">
        <v>1</v>
      </c>
      <c r="F26" s="59">
        <v>1</v>
      </c>
      <c r="G26" s="59">
        <v>1</v>
      </c>
      <c r="H26" s="59">
        <v>1</v>
      </c>
      <c r="I26" s="59">
        <v>1</v>
      </c>
      <c r="J26" s="59">
        <v>1</v>
      </c>
      <c r="K26" s="59">
        <v>1</v>
      </c>
      <c r="L26" s="59">
        <v>1</v>
      </c>
      <c r="M26" s="59">
        <v>1</v>
      </c>
      <c r="N26" s="59">
        <v>1</v>
      </c>
      <c r="O26" s="59">
        <v>1</v>
      </c>
      <c r="P26" s="59">
        <v>1</v>
      </c>
      <c r="Q26" s="59">
        <v>1</v>
      </c>
      <c r="R26" s="59">
        <v>1</v>
      </c>
      <c r="S26" s="59">
        <v>1</v>
      </c>
      <c r="T26" s="59">
        <v>1</v>
      </c>
      <c r="U26" s="59">
        <v>1</v>
      </c>
      <c r="V26" s="59">
        <v>1</v>
      </c>
      <c r="W26" s="59">
        <v>1</v>
      </c>
      <c r="X26" s="59">
        <v>1</v>
      </c>
      <c r="Y26" s="59">
        <v>1</v>
      </c>
      <c r="Z26" s="59">
        <v>1</v>
      </c>
      <c r="AA26" s="59">
        <v>1</v>
      </c>
      <c r="AB26" s="59">
        <v>1</v>
      </c>
      <c r="AC26" s="59">
        <v>24</v>
      </c>
      <c r="AD26" s="59">
        <v>168</v>
      </c>
      <c r="AE26" s="59">
        <v>8760</v>
      </c>
    </row>
    <row r="27" spans="1:31">
      <c r="A27" s="59" t="s">
        <v>240</v>
      </c>
      <c r="B27" s="59" t="s">
        <v>219</v>
      </c>
      <c r="C27" s="59" t="s">
        <v>95</v>
      </c>
      <c r="D27" s="59" t="s">
        <v>96</v>
      </c>
      <c r="E27" s="59">
        <v>120</v>
      </c>
      <c r="F27" s="59">
        <v>120</v>
      </c>
      <c r="G27" s="59">
        <v>120</v>
      </c>
      <c r="H27" s="59">
        <v>120</v>
      </c>
      <c r="I27" s="59">
        <v>120</v>
      </c>
      <c r="J27" s="59">
        <v>120</v>
      </c>
      <c r="K27" s="59">
        <v>120</v>
      </c>
      <c r="L27" s="59">
        <v>120</v>
      </c>
      <c r="M27" s="59">
        <v>120</v>
      </c>
      <c r="N27" s="59">
        <v>120</v>
      </c>
      <c r="O27" s="59">
        <v>120</v>
      </c>
      <c r="P27" s="59">
        <v>120</v>
      </c>
      <c r="Q27" s="59">
        <v>120</v>
      </c>
      <c r="R27" s="59">
        <v>120</v>
      </c>
      <c r="S27" s="59">
        <v>120</v>
      </c>
      <c r="T27" s="59">
        <v>120</v>
      </c>
      <c r="U27" s="59">
        <v>120</v>
      </c>
      <c r="V27" s="59">
        <v>120</v>
      </c>
      <c r="W27" s="59">
        <v>120</v>
      </c>
      <c r="X27" s="59">
        <v>120</v>
      </c>
      <c r="Y27" s="59">
        <v>120</v>
      </c>
      <c r="Z27" s="59">
        <v>120</v>
      </c>
      <c r="AA27" s="59">
        <v>120</v>
      </c>
      <c r="AB27" s="59">
        <v>120</v>
      </c>
      <c r="AC27" s="59">
        <v>2880</v>
      </c>
      <c r="AD27" s="59">
        <v>20160</v>
      </c>
      <c r="AE27" s="59">
        <v>1051200</v>
      </c>
    </row>
    <row r="28" spans="1:31">
      <c r="A28" s="59" t="s">
        <v>217</v>
      </c>
      <c r="B28" s="59" t="s">
        <v>94</v>
      </c>
      <c r="C28" s="59" t="s">
        <v>95</v>
      </c>
      <c r="D28" s="59" t="s">
        <v>96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  <c r="S28" s="59">
        <v>0</v>
      </c>
      <c r="T28" s="59">
        <v>0</v>
      </c>
      <c r="U28" s="59">
        <v>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59">
        <v>0</v>
      </c>
      <c r="AB28" s="59">
        <v>0</v>
      </c>
      <c r="AC28" s="59">
        <v>0</v>
      </c>
      <c r="AD28" s="59">
        <v>0</v>
      </c>
      <c r="AE28" s="59">
        <v>0</v>
      </c>
    </row>
    <row r="29" spans="1:31">
      <c r="A29" s="59" t="s">
        <v>218</v>
      </c>
      <c r="B29" s="59" t="s">
        <v>219</v>
      </c>
      <c r="C29" s="59" t="s">
        <v>95</v>
      </c>
      <c r="D29" s="59" t="s">
        <v>96</v>
      </c>
      <c r="E29" s="59">
        <v>0.2</v>
      </c>
      <c r="F29" s="59">
        <v>0.2</v>
      </c>
      <c r="G29" s="59">
        <v>0.2</v>
      </c>
      <c r="H29" s="59">
        <v>0.2</v>
      </c>
      <c r="I29" s="59">
        <v>0.2</v>
      </c>
      <c r="J29" s="59">
        <v>0.2</v>
      </c>
      <c r="K29" s="59">
        <v>0.2</v>
      </c>
      <c r="L29" s="59">
        <v>0.2</v>
      </c>
      <c r="M29" s="59">
        <v>0.2</v>
      </c>
      <c r="N29" s="59">
        <v>0.2</v>
      </c>
      <c r="O29" s="59">
        <v>0.2</v>
      </c>
      <c r="P29" s="59">
        <v>0.2</v>
      </c>
      <c r="Q29" s="59">
        <v>0.2</v>
      </c>
      <c r="R29" s="59">
        <v>0.2</v>
      </c>
      <c r="S29" s="59">
        <v>0.2</v>
      </c>
      <c r="T29" s="59">
        <v>0.2</v>
      </c>
      <c r="U29" s="59">
        <v>0.2</v>
      </c>
      <c r="V29" s="59">
        <v>0.2</v>
      </c>
      <c r="W29" s="59">
        <v>0.2</v>
      </c>
      <c r="X29" s="59">
        <v>0.2</v>
      </c>
      <c r="Y29" s="59">
        <v>0.2</v>
      </c>
      <c r="Z29" s="59">
        <v>0.2</v>
      </c>
      <c r="AA29" s="59">
        <v>0.2</v>
      </c>
      <c r="AB29" s="59">
        <v>0.2</v>
      </c>
      <c r="AC29" s="59">
        <v>4.8</v>
      </c>
      <c r="AD29" s="59">
        <v>33.6</v>
      </c>
      <c r="AE29" s="59">
        <v>1752</v>
      </c>
    </row>
    <row r="30" spans="1:31">
      <c r="A30" s="59" t="s">
        <v>220</v>
      </c>
      <c r="B30" s="59" t="s">
        <v>219</v>
      </c>
      <c r="C30" s="59" t="s">
        <v>221</v>
      </c>
      <c r="D30" s="59" t="s">
        <v>96</v>
      </c>
      <c r="E30" s="59">
        <v>1</v>
      </c>
      <c r="F30" s="59">
        <v>1</v>
      </c>
      <c r="G30" s="59">
        <v>1</v>
      </c>
      <c r="H30" s="59">
        <v>1</v>
      </c>
      <c r="I30" s="59">
        <v>1</v>
      </c>
      <c r="J30" s="59">
        <v>1</v>
      </c>
      <c r="K30" s="59">
        <v>1</v>
      </c>
      <c r="L30" s="59">
        <v>1</v>
      </c>
      <c r="M30" s="59">
        <v>1</v>
      </c>
      <c r="N30" s="59">
        <v>1</v>
      </c>
      <c r="O30" s="59">
        <v>1</v>
      </c>
      <c r="P30" s="59">
        <v>1</v>
      </c>
      <c r="Q30" s="59">
        <v>1</v>
      </c>
      <c r="R30" s="59">
        <v>1</v>
      </c>
      <c r="S30" s="59">
        <v>1</v>
      </c>
      <c r="T30" s="59">
        <v>1</v>
      </c>
      <c r="U30" s="59">
        <v>1</v>
      </c>
      <c r="V30" s="59">
        <v>1</v>
      </c>
      <c r="W30" s="59">
        <v>1</v>
      </c>
      <c r="X30" s="59">
        <v>1</v>
      </c>
      <c r="Y30" s="59">
        <v>1</v>
      </c>
      <c r="Z30" s="59">
        <v>1</v>
      </c>
      <c r="AA30" s="59">
        <v>1</v>
      </c>
      <c r="AB30" s="59">
        <v>1</v>
      </c>
      <c r="AC30" s="59">
        <v>24</v>
      </c>
      <c r="AD30" s="59">
        <v>168</v>
      </c>
      <c r="AE30" s="59">
        <v>6924</v>
      </c>
    </row>
    <row r="31" spans="1:31">
      <c r="A31" s="59"/>
      <c r="B31" s="59"/>
      <c r="C31" s="59" t="s">
        <v>222</v>
      </c>
      <c r="D31" s="59" t="s">
        <v>96</v>
      </c>
      <c r="E31" s="59">
        <v>0.5</v>
      </c>
      <c r="F31" s="59">
        <v>0.5</v>
      </c>
      <c r="G31" s="59">
        <v>0.5</v>
      </c>
      <c r="H31" s="59">
        <v>0.5</v>
      </c>
      <c r="I31" s="59">
        <v>0.5</v>
      </c>
      <c r="J31" s="59">
        <v>0.5</v>
      </c>
      <c r="K31" s="59">
        <v>0.5</v>
      </c>
      <c r="L31" s="59">
        <v>0.5</v>
      </c>
      <c r="M31" s="59">
        <v>0.5</v>
      </c>
      <c r="N31" s="59">
        <v>0.5</v>
      </c>
      <c r="O31" s="59">
        <v>0.5</v>
      </c>
      <c r="P31" s="59">
        <v>0.5</v>
      </c>
      <c r="Q31" s="59">
        <v>0.5</v>
      </c>
      <c r="R31" s="59">
        <v>0.5</v>
      </c>
      <c r="S31" s="59">
        <v>0.5</v>
      </c>
      <c r="T31" s="59">
        <v>0.5</v>
      </c>
      <c r="U31" s="59">
        <v>0.5</v>
      </c>
      <c r="V31" s="59">
        <v>0.5</v>
      </c>
      <c r="W31" s="59">
        <v>0.5</v>
      </c>
      <c r="X31" s="59">
        <v>0.5</v>
      </c>
      <c r="Y31" s="59">
        <v>0.5</v>
      </c>
      <c r="Z31" s="59">
        <v>0.5</v>
      </c>
      <c r="AA31" s="59">
        <v>0.5</v>
      </c>
      <c r="AB31" s="59">
        <v>0.5</v>
      </c>
      <c r="AC31" s="59">
        <v>12</v>
      </c>
      <c r="AD31" s="59">
        <v>84</v>
      </c>
      <c r="AE31" s="59"/>
    </row>
    <row r="32" spans="1:31">
      <c r="A32" s="59"/>
      <c r="B32" s="59"/>
      <c r="C32" s="59" t="s">
        <v>95</v>
      </c>
      <c r="D32" s="59" t="s">
        <v>96</v>
      </c>
      <c r="E32" s="59">
        <v>1</v>
      </c>
      <c r="F32" s="59">
        <v>1</v>
      </c>
      <c r="G32" s="59">
        <v>1</v>
      </c>
      <c r="H32" s="59">
        <v>1</v>
      </c>
      <c r="I32" s="59">
        <v>1</v>
      </c>
      <c r="J32" s="59">
        <v>1</v>
      </c>
      <c r="K32" s="59">
        <v>1</v>
      </c>
      <c r="L32" s="59">
        <v>1</v>
      </c>
      <c r="M32" s="59">
        <v>1</v>
      </c>
      <c r="N32" s="59">
        <v>1</v>
      </c>
      <c r="O32" s="59">
        <v>1</v>
      </c>
      <c r="P32" s="59">
        <v>1</v>
      </c>
      <c r="Q32" s="59">
        <v>1</v>
      </c>
      <c r="R32" s="59">
        <v>1</v>
      </c>
      <c r="S32" s="59">
        <v>1</v>
      </c>
      <c r="T32" s="59">
        <v>1</v>
      </c>
      <c r="U32" s="59">
        <v>1</v>
      </c>
      <c r="V32" s="59">
        <v>1</v>
      </c>
      <c r="W32" s="59">
        <v>1</v>
      </c>
      <c r="X32" s="59">
        <v>1</v>
      </c>
      <c r="Y32" s="59">
        <v>1</v>
      </c>
      <c r="Z32" s="59">
        <v>1</v>
      </c>
      <c r="AA32" s="59">
        <v>1</v>
      </c>
      <c r="AB32" s="59">
        <v>1</v>
      </c>
      <c r="AC32" s="59">
        <v>24</v>
      </c>
      <c r="AD32" s="59">
        <v>168</v>
      </c>
      <c r="AE32" s="59"/>
    </row>
    <row r="33" spans="1:31">
      <c r="A33" s="59" t="s">
        <v>224</v>
      </c>
      <c r="B33" s="59" t="s">
        <v>100</v>
      </c>
      <c r="C33" s="59" t="s">
        <v>95</v>
      </c>
      <c r="D33" s="59" t="s">
        <v>96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  <c r="P33" s="59">
        <v>1</v>
      </c>
      <c r="Q33" s="59">
        <v>1</v>
      </c>
      <c r="R33" s="59">
        <v>1</v>
      </c>
      <c r="S33" s="59">
        <v>1</v>
      </c>
      <c r="T33" s="59">
        <v>1</v>
      </c>
      <c r="U33" s="59">
        <v>1</v>
      </c>
      <c r="V33" s="59">
        <v>1</v>
      </c>
      <c r="W33" s="59">
        <v>1</v>
      </c>
      <c r="X33" s="59">
        <v>1</v>
      </c>
      <c r="Y33" s="59">
        <v>1</v>
      </c>
      <c r="Z33" s="59">
        <v>1</v>
      </c>
      <c r="AA33" s="59">
        <v>1</v>
      </c>
      <c r="AB33" s="59">
        <v>1</v>
      </c>
      <c r="AC33" s="59">
        <v>24</v>
      </c>
      <c r="AD33" s="59">
        <v>168</v>
      </c>
      <c r="AE33" s="59">
        <v>8760</v>
      </c>
    </row>
    <row r="34" spans="1:31">
      <c r="A34" s="59" t="s">
        <v>243</v>
      </c>
      <c r="B34" s="59" t="s">
        <v>94</v>
      </c>
      <c r="C34" s="59" t="s">
        <v>95</v>
      </c>
      <c r="D34" s="59" t="s">
        <v>96</v>
      </c>
      <c r="E34" s="59">
        <v>0.05</v>
      </c>
      <c r="F34" s="59">
        <v>0.05</v>
      </c>
      <c r="G34" s="59">
        <v>0.05</v>
      </c>
      <c r="H34" s="59">
        <v>0.05</v>
      </c>
      <c r="I34" s="59">
        <v>0.1</v>
      </c>
      <c r="J34" s="59">
        <v>0.2</v>
      </c>
      <c r="K34" s="59">
        <v>0.4</v>
      </c>
      <c r="L34" s="59">
        <v>0.5</v>
      </c>
      <c r="M34" s="59">
        <v>0.5</v>
      </c>
      <c r="N34" s="59">
        <v>0.35</v>
      </c>
      <c r="O34" s="59">
        <v>0.15</v>
      </c>
      <c r="P34" s="59">
        <v>0.15</v>
      </c>
      <c r="Q34" s="59">
        <v>0.15</v>
      </c>
      <c r="R34" s="59">
        <v>0.15</v>
      </c>
      <c r="S34" s="59">
        <v>0.15</v>
      </c>
      <c r="T34" s="59">
        <v>0.15</v>
      </c>
      <c r="U34" s="59">
        <v>0.35</v>
      </c>
      <c r="V34" s="59">
        <v>0.5</v>
      </c>
      <c r="W34" s="59">
        <v>0.5</v>
      </c>
      <c r="X34" s="59">
        <v>0.4</v>
      </c>
      <c r="Y34" s="59">
        <v>0.4</v>
      </c>
      <c r="Z34" s="59">
        <v>0.3</v>
      </c>
      <c r="AA34" s="59">
        <v>0.2</v>
      </c>
      <c r="AB34" s="59">
        <v>0.1</v>
      </c>
      <c r="AC34" s="59">
        <v>5.9</v>
      </c>
      <c r="AD34" s="59">
        <v>41.3</v>
      </c>
      <c r="AE34" s="59">
        <v>2153.5</v>
      </c>
    </row>
    <row r="35" spans="1:31">
      <c r="A35" s="59" t="s">
        <v>117</v>
      </c>
      <c r="B35" s="59" t="s">
        <v>94</v>
      </c>
      <c r="C35" s="59" t="s">
        <v>95</v>
      </c>
      <c r="D35" s="59" t="s">
        <v>96</v>
      </c>
      <c r="E35" s="59">
        <v>0.05</v>
      </c>
      <c r="F35" s="59">
        <v>0.05</v>
      </c>
      <c r="G35" s="59">
        <v>0.05</v>
      </c>
      <c r="H35" s="59">
        <v>0.05</v>
      </c>
      <c r="I35" s="59">
        <v>0.05</v>
      </c>
      <c r="J35" s="59">
        <v>0.05</v>
      </c>
      <c r="K35" s="59">
        <v>0.05</v>
      </c>
      <c r="L35" s="59">
        <v>0.05</v>
      </c>
      <c r="M35" s="59">
        <v>0.05</v>
      </c>
      <c r="N35" s="59">
        <v>0.05</v>
      </c>
      <c r="O35" s="59">
        <v>0.05</v>
      </c>
      <c r="P35" s="59">
        <v>0.05</v>
      </c>
      <c r="Q35" s="59">
        <v>0.05</v>
      </c>
      <c r="R35" s="59">
        <v>0.05</v>
      </c>
      <c r="S35" s="59">
        <v>0.05</v>
      </c>
      <c r="T35" s="59">
        <v>0.05</v>
      </c>
      <c r="U35" s="59">
        <v>0.05</v>
      </c>
      <c r="V35" s="59">
        <v>0.05</v>
      </c>
      <c r="W35" s="59">
        <v>0.05</v>
      </c>
      <c r="X35" s="59">
        <v>0.05</v>
      </c>
      <c r="Y35" s="59">
        <v>0.05</v>
      </c>
      <c r="Z35" s="59">
        <v>0.05</v>
      </c>
      <c r="AA35" s="59">
        <v>0.05</v>
      </c>
      <c r="AB35" s="59">
        <v>0.05</v>
      </c>
      <c r="AC35" s="59">
        <v>1.2</v>
      </c>
      <c r="AD35" s="59">
        <v>8.4</v>
      </c>
      <c r="AE35" s="59">
        <v>438</v>
      </c>
    </row>
    <row r="36" spans="1:31">
      <c r="A36" s="59" t="s">
        <v>118</v>
      </c>
      <c r="B36" s="59" t="s">
        <v>94</v>
      </c>
      <c r="C36" s="59" t="s">
        <v>95</v>
      </c>
      <c r="D36" s="59" t="s">
        <v>96</v>
      </c>
      <c r="E36" s="59">
        <v>0.2</v>
      </c>
      <c r="F36" s="59">
        <v>0.2</v>
      </c>
      <c r="G36" s="59">
        <v>0.2</v>
      </c>
      <c r="H36" s="59">
        <v>0.2</v>
      </c>
      <c r="I36" s="59">
        <v>0.2</v>
      </c>
      <c r="J36" s="59">
        <v>0.2</v>
      </c>
      <c r="K36" s="59">
        <v>0.2</v>
      </c>
      <c r="L36" s="59">
        <v>0.2</v>
      </c>
      <c r="M36" s="59">
        <v>0.2</v>
      </c>
      <c r="N36" s="59">
        <v>0.2</v>
      </c>
      <c r="O36" s="59">
        <v>0.2</v>
      </c>
      <c r="P36" s="59">
        <v>0.2</v>
      </c>
      <c r="Q36" s="59">
        <v>0.2</v>
      </c>
      <c r="R36" s="59">
        <v>0.2</v>
      </c>
      <c r="S36" s="59">
        <v>0.2</v>
      </c>
      <c r="T36" s="59">
        <v>0.2</v>
      </c>
      <c r="U36" s="59">
        <v>0.2</v>
      </c>
      <c r="V36" s="59">
        <v>0.2</v>
      </c>
      <c r="W36" s="59">
        <v>0.2</v>
      </c>
      <c r="X36" s="59">
        <v>0.2</v>
      </c>
      <c r="Y36" s="59">
        <v>0.2</v>
      </c>
      <c r="Z36" s="59">
        <v>0.2</v>
      </c>
      <c r="AA36" s="59">
        <v>0.2</v>
      </c>
      <c r="AB36" s="59">
        <v>0.2</v>
      </c>
      <c r="AC36" s="59">
        <v>4.8</v>
      </c>
      <c r="AD36" s="59">
        <v>33.6</v>
      </c>
      <c r="AE36" s="59">
        <v>1752</v>
      </c>
    </row>
    <row r="37" spans="1:31">
      <c r="A37" s="59" t="s">
        <v>119</v>
      </c>
      <c r="B37" s="59" t="s">
        <v>97</v>
      </c>
      <c r="C37" s="59" t="s">
        <v>95</v>
      </c>
      <c r="D37" s="59" t="s">
        <v>96</v>
      </c>
      <c r="E37" s="59">
        <v>48.9</v>
      </c>
      <c r="F37" s="59">
        <v>48.9</v>
      </c>
      <c r="G37" s="59">
        <v>48.9</v>
      </c>
      <c r="H37" s="59">
        <v>48.9</v>
      </c>
      <c r="I37" s="59">
        <v>48.9</v>
      </c>
      <c r="J37" s="59">
        <v>48.9</v>
      </c>
      <c r="K37" s="59">
        <v>48.9</v>
      </c>
      <c r="L37" s="59">
        <v>48.9</v>
      </c>
      <c r="M37" s="59">
        <v>48.9</v>
      </c>
      <c r="N37" s="59">
        <v>48.9</v>
      </c>
      <c r="O37" s="59">
        <v>48.9</v>
      </c>
      <c r="P37" s="59">
        <v>48.9</v>
      </c>
      <c r="Q37" s="59">
        <v>48.9</v>
      </c>
      <c r="R37" s="59">
        <v>48.9</v>
      </c>
      <c r="S37" s="59">
        <v>48.9</v>
      </c>
      <c r="T37" s="59">
        <v>48.9</v>
      </c>
      <c r="U37" s="59">
        <v>48.9</v>
      </c>
      <c r="V37" s="59">
        <v>48.9</v>
      </c>
      <c r="W37" s="59">
        <v>48.9</v>
      </c>
      <c r="X37" s="59">
        <v>48.9</v>
      </c>
      <c r="Y37" s="59">
        <v>48.9</v>
      </c>
      <c r="Z37" s="59">
        <v>48.9</v>
      </c>
      <c r="AA37" s="59">
        <v>48.9</v>
      </c>
      <c r="AB37" s="59">
        <v>48.9</v>
      </c>
      <c r="AC37" s="59">
        <v>1173.5999999999999</v>
      </c>
      <c r="AD37" s="59">
        <v>8215.2000000000007</v>
      </c>
      <c r="AE37" s="59">
        <v>428364</v>
      </c>
    </row>
    <row r="38" spans="1:31">
      <c r="A38" s="59" t="s">
        <v>120</v>
      </c>
      <c r="B38" s="59" t="s">
        <v>97</v>
      </c>
      <c r="C38" s="59" t="s">
        <v>95</v>
      </c>
      <c r="D38" s="59" t="s">
        <v>96</v>
      </c>
      <c r="E38" s="59">
        <v>55</v>
      </c>
      <c r="F38" s="59">
        <v>55</v>
      </c>
      <c r="G38" s="59">
        <v>55</v>
      </c>
      <c r="H38" s="59">
        <v>55</v>
      </c>
      <c r="I38" s="59">
        <v>55</v>
      </c>
      <c r="J38" s="59">
        <v>55</v>
      </c>
      <c r="K38" s="59">
        <v>55</v>
      </c>
      <c r="L38" s="59">
        <v>55</v>
      </c>
      <c r="M38" s="59">
        <v>55</v>
      </c>
      <c r="N38" s="59">
        <v>55</v>
      </c>
      <c r="O38" s="59">
        <v>55</v>
      </c>
      <c r="P38" s="59">
        <v>55</v>
      </c>
      <c r="Q38" s="59">
        <v>55</v>
      </c>
      <c r="R38" s="59">
        <v>55</v>
      </c>
      <c r="S38" s="59">
        <v>55</v>
      </c>
      <c r="T38" s="59">
        <v>55</v>
      </c>
      <c r="U38" s="59">
        <v>55</v>
      </c>
      <c r="V38" s="59">
        <v>55</v>
      </c>
      <c r="W38" s="59">
        <v>55</v>
      </c>
      <c r="X38" s="59">
        <v>55</v>
      </c>
      <c r="Y38" s="59">
        <v>55</v>
      </c>
      <c r="Z38" s="59">
        <v>55</v>
      </c>
      <c r="AA38" s="59">
        <v>55</v>
      </c>
      <c r="AB38" s="59">
        <v>55</v>
      </c>
      <c r="AC38" s="59">
        <v>1320</v>
      </c>
      <c r="AD38" s="59">
        <v>9240</v>
      </c>
      <c r="AE38" s="59">
        <v>481800</v>
      </c>
    </row>
    <row r="39" spans="1:31">
      <c r="A39" s="59" t="s">
        <v>121</v>
      </c>
      <c r="B39" s="59" t="s">
        <v>94</v>
      </c>
      <c r="C39" s="59" t="s">
        <v>95</v>
      </c>
      <c r="D39" s="59" t="s">
        <v>96</v>
      </c>
      <c r="E39" s="59">
        <v>0.05</v>
      </c>
      <c r="F39" s="59">
        <v>0.05</v>
      </c>
      <c r="G39" s="59">
        <v>0.05</v>
      </c>
      <c r="H39" s="59">
        <v>0.05</v>
      </c>
      <c r="I39" s="59">
        <v>0.05</v>
      </c>
      <c r="J39" s="59">
        <v>0.05</v>
      </c>
      <c r="K39" s="59">
        <v>0.05</v>
      </c>
      <c r="L39" s="59">
        <v>0.05</v>
      </c>
      <c r="M39" s="59">
        <v>0.05</v>
      </c>
      <c r="N39" s="59">
        <v>0.05</v>
      </c>
      <c r="O39" s="59">
        <v>0.05</v>
      </c>
      <c r="P39" s="59">
        <v>0.05</v>
      </c>
      <c r="Q39" s="59">
        <v>0.05</v>
      </c>
      <c r="R39" s="59">
        <v>0.05</v>
      </c>
      <c r="S39" s="59">
        <v>0.05</v>
      </c>
      <c r="T39" s="59">
        <v>0.05</v>
      </c>
      <c r="U39" s="59">
        <v>0.05</v>
      </c>
      <c r="V39" s="59">
        <v>0.05</v>
      </c>
      <c r="W39" s="59">
        <v>0.05</v>
      </c>
      <c r="X39" s="59">
        <v>0.05</v>
      </c>
      <c r="Y39" s="59">
        <v>0.05</v>
      </c>
      <c r="Z39" s="59">
        <v>0.05</v>
      </c>
      <c r="AA39" s="59">
        <v>0.05</v>
      </c>
      <c r="AB39" s="59">
        <v>0.05</v>
      </c>
      <c r="AC39" s="59">
        <v>1.2</v>
      </c>
      <c r="AD39" s="59">
        <v>8.4</v>
      </c>
      <c r="AE39" s="59">
        <v>438</v>
      </c>
    </row>
    <row r="40" spans="1:31">
      <c r="A40" s="59" t="s">
        <v>122</v>
      </c>
      <c r="B40" s="59" t="s">
        <v>94</v>
      </c>
      <c r="C40" s="59" t="s">
        <v>95</v>
      </c>
      <c r="D40" s="59" t="s">
        <v>96</v>
      </c>
      <c r="E40" s="59">
        <v>0.2</v>
      </c>
      <c r="F40" s="59">
        <v>0.2</v>
      </c>
      <c r="G40" s="59">
        <v>0.2</v>
      </c>
      <c r="H40" s="59">
        <v>0.2</v>
      </c>
      <c r="I40" s="59">
        <v>0.2</v>
      </c>
      <c r="J40" s="59">
        <v>0.2</v>
      </c>
      <c r="K40" s="59">
        <v>0.2</v>
      </c>
      <c r="L40" s="59">
        <v>0.2</v>
      </c>
      <c r="M40" s="59">
        <v>0.2</v>
      </c>
      <c r="N40" s="59">
        <v>0.2</v>
      </c>
      <c r="O40" s="59">
        <v>0.2</v>
      </c>
      <c r="P40" s="59">
        <v>0.2</v>
      </c>
      <c r="Q40" s="59">
        <v>0.2</v>
      </c>
      <c r="R40" s="59">
        <v>0.2</v>
      </c>
      <c r="S40" s="59">
        <v>0.2</v>
      </c>
      <c r="T40" s="59">
        <v>0.2</v>
      </c>
      <c r="U40" s="59">
        <v>0.2</v>
      </c>
      <c r="V40" s="59">
        <v>0.2</v>
      </c>
      <c r="W40" s="59">
        <v>0.2</v>
      </c>
      <c r="X40" s="59">
        <v>0.2</v>
      </c>
      <c r="Y40" s="59">
        <v>0.2</v>
      </c>
      <c r="Z40" s="59">
        <v>0.2</v>
      </c>
      <c r="AA40" s="59">
        <v>0.2</v>
      </c>
      <c r="AB40" s="59">
        <v>0.2</v>
      </c>
      <c r="AC40" s="59">
        <v>4.8</v>
      </c>
      <c r="AD40" s="59">
        <v>33.6</v>
      </c>
      <c r="AE40" s="59">
        <v>1752</v>
      </c>
    </row>
    <row r="41" spans="1:31">
      <c r="A41" s="59" t="s">
        <v>123</v>
      </c>
      <c r="B41" s="59" t="s">
        <v>97</v>
      </c>
      <c r="C41" s="59" t="s">
        <v>95</v>
      </c>
      <c r="D41" s="59" t="s">
        <v>96</v>
      </c>
      <c r="E41" s="59">
        <v>48.9</v>
      </c>
      <c r="F41" s="59">
        <v>48.9</v>
      </c>
      <c r="G41" s="59">
        <v>48.9</v>
      </c>
      <c r="H41" s="59">
        <v>48.9</v>
      </c>
      <c r="I41" s="59">
        <v>48.9</v>
      </c>
      <c r="J41" s="59">
        <v>48.9</v>
      </c>
      <c r="K41" s="59">
        <v>48.9</v>
      </c>
      <c r="L41" s="59">
        <v>48.9</v>
      </c>
      <c r="M41" s="59">
        <v>48.9</v>
      </c>
      <c r="N41" s="59">
        <v>48.9</v>
      </c>
      <c r="O41" s="59">
        <v>48.9</v>
      </c>
      <c r="P41" s="59">
        <v>48.9</v>
      </c>
      <c r="Q41" s="59">
        <v>48.9</v>
      </c>
      <c r="R41" s="59">
        <v>48.9</v>
      </c>
      <c r="S41" s="59">
        <v>48.9</v>
      </c>
      <c r="T41" s="59">
        <v>48.9</v>
      </c>
      <c r="U41" s="59">
        <v>48.9</v>
      </c>
      <c r="V41" s="59">
        <v>48.9</v>
      </c>
      <c r="W41" s="59">
        <v>48.9</v>
      </c>
      <c r="X41" s="59">
        <v>48.9</v>
      </c>
      <c r="Y41" s="59">
        <v>48.9</v>
      </c>
      <c r="Z41" s="59">
        <v>48.9</v>
      </c>
      <c r="AA41" s="59">
        <v>48.9</v>
      </c>
      <c r="AB41" s="59">
        <v>48.9</v>
      </c>
      <c r="AC41" s="59">
        <v>1173.5999999999999</v>
      </c>
      <c r="AD41" s="59">
        <v>8215.2000000000007</v>
      </c>
      <c r="AE41" s="59">
        <v>428364</v>
      </c>
    </row>
    <row r="42" spans="1:31">
      <c r="A42" s="59" t="s">
        <v>124</v>
      </c>
      <c r="B42" s="59" t="s">
        <v>97</v>
      </c>
      <c r="C42" s="59" t="s">
        <v>95</v>
      </c>
      <c r="D42" s="59" t="s">
        <v>96</v>
      </c>
      <c r="E42" s="59">
        <v>55</v>
      </c>
      <c r="F42" s="59">
        <v>55</v>
      </c>
      <c r="G42" s="59">
        <v>55</v>
      </c>
      <c r="H42" s="59">
        <v>55</v>
      </c>
      <c r="I42" s="59">
        <v>55</v>
      </c>
      <c r="J42" s="59">
        <v>55</v>
      </c>
      <c r="K42" s="59">
        <v>55</v>
      </c>
      <c r="L42" s="59">
        <v>55</v>
      </c>
      <c r="M42" s="59">
        <v>55</v>
      </c>
      <c r="N42" s="59">
        <v>55</v>
      </c>
      <c r="O42" s="59">
        <v>55</v>
      </c>
      <c r="P42" s="59">
        <v>55</v>
      </c>
      <c r="Q42" s="59">
        <v>55</v>
      </c>
      <c r="R42" s="59">
        <v>55</v>
      </c>
      <c r="S42" s="59">
        <v>55</v>
      </c>
      <c r="T42" s="59">
        <v>55</v>
      </c>
      <c r="U42" s="59">
        <v>55</v>
      </c>
      <c r="V42" s="59">
        <v>55</v>
      </c>
      <c r="W42" s="59">
        <v>55</v>
      </c>
      <c r="X42" s="59">
        <v>55</v>
      </c>
      <c r="Y42" s="59">
        <v>55</v>
      </c>
      <c r="Z42" s="59">
        <v>55</v>
      </c>
      <c r="AA42" s="59">
        <v>55</v>
      </c>
      <c r="AB42" s="59">
        <v>55</v>
      </c>
      <c r="AC42" s="59">
        <v>1320</v>
      </c>
      <c r="AD42" s="59">
        <v>9240</v>
      </c>
      <c r="AE42" s="59">
        <v>481800</v>
      </c>
    </row>
    <row r="43" spans="1:31">
      <c r="A43" s="59" t="s">
        <v>125</v>
      </c>
      <c r="B43" s="59" t="s">
        <v>94</v>
      </c>
      <c r="C43" s="59" t="s">
        <v>95</v>
      </c>
      <c r="D43" s="59" t="s">
        <v>96</v>
      </c>
      <c r="E43" s="59">
        <v>0.05</v>
      </c>
      <c r="F43" s="59">
        <v>0.05</v>
      </c>
      <c r="G43" s="59">
        <v>0.05</v>
      </c>
      <c r="H43" s="59">
        <v>0.05</v>
      </c>
      <c r="I43" s="59">
        <v>0.05</v>
      </c>
      <c r="J43" s="59">
        <v>0.05</v>
      </c>
      <c r="K43" s="59">
        <v>0.05</v>
      </c>
      <c r="L43" s="59">
        <v>0.05</v>
      </c>
      <c r="M43" s="59">
        <v>0.05</v>
      </c>
      <c r="N43" s="59">
        <v>0.05</v>
      </c>
      <c r="O43" s="59">
        <v>0.05</v>
      </c>
      <c r="P43" s="59">
        <v>0.05</v>
      </c>
      <c r="Q43" s="59">
        <v>0.05</v>
      </c>
      <c r="R43" s="59">
        <v>0.05</v>
      </c>
      <c r="S43" s="59">
        <v>0.05</v>
      </c>
      <c r="T43" s="59">
        <v>0.05</v>
      </c>
      <c r="U43" s="59">
        <v>0.05</v>
      </c>
      <c r="V43" s="59">
        <v>0.05</v>
      </c>
      <c r="W43" s="59">
        <v>0.05</v>
      </c>
      <c r="X43" s="59">
        <v>0.05</v>
      </c>
      <c r="Y43" s="59">
        <v>0.05</v>
      </c>
      <c r="Z43" s="59">
        <v>0.05</v>
      </c>
      <c r="AA43" s="59">
        <v>0.05</v>
      </c>
      <c r="AB43" s="59">
        <v>0.05</v>
      </c>
      <c r="AC43" s="59">
        <v>1.2</v>
      </c>
      <c r="AD43" s="59">
        <v>8.4</v>
      </c>
      <c r="AE43" s="59">
        <v>438</v>
      </c>
    </row>
    <row r="44" spans="1:31">
      <c r="A44" s="59" t="s">
        <v>126</v>
      </c>
      <c r="B44" s="59" t="s">
        <v>94</v>
      </c>
      <c r="C44" s="59" t="s">
        <v>95</v>
      </c>
      <c r="D44" s="59" t="s">
        <v>96</v>
      </c>
      <c r="E44" s="59">
        <v>0.2</v>
      </c>
      <c r="F44" s="59">
        <v>0.2</v>
      </c>
      <c r="G44" s="59">
        <v>0.2</v>
      </c>
      <c r="H44" s="59">
        <v>0.2</v>
      </c>
      <c r="I44" s="59">
        <v>0.2</v>
      </c>
      <c r="J44" s="59">
        <v>0.2</v>
      </c>
      <c r="K44" s="59">
        <v>0.2</v>
      </c>
      <c r="L44" s="59">
        <v>0.2</v>
      </c>
      <c r="M44" s="59">
        <v>0.2</v>
      </c>
      <c r="N44" s="59">
        <v>0.2</v>
      </c>
      <c r="O44" s="59">
        <v>0.2</v>
      </c>
      <c r="P44" s="59">
        <v>0.2</v>
      </c>
      <c r="Q44" s="59">
        <v>0.2</v>
      </c>
      <c r="R44" s="59">
        <v>0.2</v>
      </c>
      <c r="S44" s="59">
        <v>0.2</v>
      </c>
      <c r="T44" s="59">
        <v>0.2</v>
      </c>
      <c r="U44" s="59">
        <v>0.2</v>
      </c>
      <c r="V44" s="59">
        <v>0.2</v>
      </c>
      <c r="W44" s="59">
        <v>0.2</v>
      </c>
      <c r="X44" s="59">
        <v>0.2</v>
      </c>
      <c r="Y44" s="59">
        <v>0.2</v>
      </c>
      <c r="Z44" s="59">
        <v>0.2</v>
      </c>
      <c r="AA44" s="59">
        <v>0.2</v>
      </c>
      <c r="AB44" s="59">
        <v>0.2</v>
      </c>
      <c r="AC44" s="59">
        <v>4.8</v>
      </c>
      <c r="AD44" s="59">
        <v>33.6</v>
      </c>
      <c r="AE44" s="59">
        <v>1752</v>
      </c>
    </row>
    <row r="45" spans="1:31">
      <c r="A45" s="59" t="s">
        <v>127</v>
      </c>
      <c r="B45" s="59" t="s">
        <v>97</v>
      </c>
      <c r="C45" s="59" t="s">
        <v>95</v>
      </c>
      <c r="D45" s="59" t="s">
        <v>96</v>
      </c>
      <c r="E45" s="59">
        <v>48.9</v>
      </c>
      <c r="F45" s="59">
        <v>48.9</v>
      </c>
      <c r="G45" s="59">
        <v>48.9</v>
      </c>
      <c r="H45" s="59">
        <v>48.9</v>
      </c>
      <c r="I45" s="59">
        <v>48.9</v>
      </c>
      <c r="J45" s="59">
        <v>48.9</v>
      </c>
      <c r="K45" s="59">
        <v>48.9</v>
      </c>
      <c r="L45" s="59">
        <v>48.9</v>
      </c>
      <c r="M45" s="59">
        <v>48.9</v>
      </c>
      <c r="N45" s="59">
        <v>48.9</v>
      </c>
      <c r="O45" s="59">
        <v>48.9</v>
      </c>
      <c r="P45" s="59">
        <v>48.9</v>
      </c>
      <c r="Q45" s="59">
        <v>48.9</v>
      </c>
      <c r="R45" s="59">
        <v>48.9</v>
      </c>
      <c r="S45" s="59">
        <v>48.9</v>
      </c>
      <c r="T45" s="59">
        <v>48.9</v>
      </c>
      <c r="U45" s="59">
        <v>48.9</v>
      </c>
      <c r="V45" s="59">
        <v>48.9</v>
      </c>
      <c r="W45" s="59">
        <v>48.9</v>
      </c>
      <c r="X45" s="59">
        <v>48.9</v>
      </c>
      <c r="Y45" s="59">
        <v>48.9</v>
      </c>
      <c r="Z45" s="59">
        <v>48.9</v>
      </c>
      <c r="AA45" s="59">
        <v>48.9</v>
      </c>
      <c r="AB45" s="59">
        <v>48.9</v>
      </c>
      <c r="AC45" s="59">
        <v>1173.5999999999999</v>
      </c>
      <c r="AD45" s="59">
        <v>8215.2000000000007</v>
      </c>
      <c r="AE45" s="59">
        <v>428364</v>
      </c>
    </row>
    <row r="46" spans="1:31">
      <c r="A46" s="59" t="s">
        <v>128</v>
      </c>
      <c r="B46" s="59" t="s">
        <v>97</v>
      </c>
      <c r="C46" s="59" t="s">
        <v>95</v>
      </c>
      <c r="D46" s="59" t="s">
        <v>96</v>
      </c>
      <c r="E46" s="59">
        <v>55</v>
      </c>
      <c r="F46" s="59">
        <v>55</v>
      </c>
      <c r="G46" s="59">
        <v>55</v>
      </c>
      <c r="H46" s="59">
        <v>55</v>
      </c>
      <c r="I46" s="59">
        <v>55</v>
      </c>
      <c r="J46" s="59">
        <v>55</v>
      </c>
      <c r="K46" s="59">
        <v>55</v>
      </c>
      <c r="L46" s="59">
        <v>55</v>
      </c>
      <c r="M46" s="59">
        <v>55</v>
      </c>
      <c r="N46" s="59">
        <v>55</v>
      </c>
      <c r="O46" s="59">
        <v>55</v>
      </c>
      <c r="P46" s="59">
        <v>55</v>
      </c>
      <c r="Q46" s="59">
        <v>55</v>
      </c>
      <c r="R46" s="59">
        <v>55</v>
      </c>
      <c r="S46" s="59">
        <v>55</v>
      </c>
      <c r="T46" s="59">
        <v>55</v>
      </c>
      <c r="U46" s="59">
        <v>55</v>
      </c>
      <c r="V46" s="59">
        <v>55</v>
      </c>
      <c r="W46" s="59">
        <v>55</v>
      </c>
      <c r="X46" s="59">
        <v>55</v>
      </c>
      <c r="Y46" s="59">
        <v>55</v>
      </c>
      <c r="Z46" s="59">
        <v>55</v>
      </c>
      <c r="AA46" s="59">
        <v>55</v>
      </c>
      <c r="AB46" s="59">
        <v>55</v>
      </c>
      <c r="AC46" s="59">
        <v>1320</v>
      </c>
      <c r="AD46" s="59">
        <v>9240</v>
      </c>
      <c r="AE46" s="59">
        <v>481800</v>
      </c>
    </row>
    <row r="47" spans="1:31">
      <c r="A47" s="59" t="s">
        <v>129</v>
      </c>
      <c r="B47" s="59" t="s">
        <v>94</v>
      </c>
      <c r="C47" s="59" t="s">
        <v>95</v>
      </c>
      <c r="D47" s="59" t="s">
        <v>96</v>
      </c>
      <c r="E47" s="59">
        <v>0.05</v>
      </c>
      <c r="F47" s="59">
        <v>0.05</v>
      </c>
      <c r="G47" s="59">
        <v>0.05</v>
      </c>
      <c r="H47" s="59">
        <v>0.05</v>
      </c>
      <c r="I47" s="59">
        <v>0.05</v>
      </c>
      <c r="J47" s="59">
        <v>0.05</v>
      </c>
      <c r="K47" s="59">
        <v>0.05</v>
      </c>
      <c r="L47" s="59">
        <v>0.05</v>
      </c>
      <c r="M47" s="59">
        <v>0.05</v>
      </c>
      <c r="N47" s="59">
        <v>0.05</v>
      </c>
      <c r="O47" s="59">
        <v>0.05</v>
      </c>
      <c r="P47" s="59">
        <v>0.05</v>
      </c>
      <c r="Q47" s="59">
        <v>0.05</v>
      </c>
      <c r="R47" s="59">
        <v>0.05</v>
      </c>
      <c r="S47" s="59">
        <v>0.05</v>
      </c>
      <c r="T47" s="59">
        <v>0.05</v>
      </c>
      <c r="U47" s="59">
        <v>0.05</v>
      </c>
      <c r="V47" s="59">
        <v>0.05</v>
      </c>
      <c r="W47" s="59">
        <v>0.05</v>
      </c>
      <c r="X47" s="59">
        <v>0.05</v>
      </c>
      <c r="Y47" s="59">
        <v>0.05</v>
      </c>
      <c r="Z47" s="59">
        <v>0.05</v>
      </c>
      <c r="AA47" s="59">
        <v>0.05</v>
      </c>
      <c r="AB47" s="59">
        <v>0.05</v>
      </c>
      <c r="AC47" s="59">
        <v>1.2</v>
      </c>
      <c r="AD47" s="59">
        <v>8.4</v>
      </c>
      <c r="AE47" s="59">
        <v>438</v>
      </c>
    </row>
    <row r="48" spans="1:31">
      <c r="A48" s="59" t="s">
        <v>130</v>
      </c>
      <c r="B48" s="59" t="s">
        <v>94</v>
      </c>
      <c r="C48" s="59" t="s">
        <v>95</v>
      </c>
      <c r="D48" s="59" t="s">
        <v>96</v>
      </c>
      <c r="E48" s="59">
        <v>0.2</v>
      </c>
      <c r="F48" s="59">
        <v>0.2</v>
      </c>
      <c r="G48" s="59">
        <v>0.2</v>
      </c>
      <c r="H48" s="59">
        <v>0.2</v>
      </c>
      <c r="I48" s="59">
        <v>0.2</v>
      </c>
      <c r="J48" s="59">
        <v>0.2</v>
      </c>
      <c r="K48" s="59">
        <v>0.2</v>
      </c>
      <c r="L48" s="59">
        <v>0.2</v>
      </c>
      <c r="M48" s="59">
        <v>0.2</v>
      </c>
      <c r="N48" s="59">
        <v>0.2</v>
      </c>
      <c r="O48" s="59">
        <v>0.2</v>
      </c>
      <c r="P48" s="59">
        <v>0.2</v>
      </c>
      <c r="Q48" s="59">
        <v>0.2</v>
      </c>
      <c r="R48" s="59">
        <v>0.2</v>
      </c>
      <c r="S48" s="59">
        <v>0.2</v>
      </c>
      <c r="T48" s="59">
        <v>0.2</v>
      </c>
      <c r="U48" s="59">
        <v>0.2</v>
      </c>
      <c r="V48" s="59">
        <v>0.2</v>
      </c>
      <c r="W48" s="59">
        <v>0.2</v>
      </c>
      <c r="X48" s="59">
        <v>0.2</v>
      </c>
      <c r="Y48" s="59">
        <v>0.2</v>
      </c>
      <c r="Z48" s="59">
        <v>0.2</v>
      </c>
      <c r="AA48" s="59">
        <v>0.2</v>
      </c>
      <c r="AB48" s="59">
        <v>0.2</v>
      </c>
      <c r="AC48" s="59">
        <v>4.8</v>
      </c>
      <c r="AD48" s="59">
        <v>33.6</v>
      </c>
      <c r="AE48" s="59">
        <v>1752</v>
      </c>
    </row>
    <row r="49" spans="1:31">
      <c r="A49" s="59" t="s">
        <v>131</v>
      </c>
      <c r="B49" s="59" t="s">
        <v>97</v>
      </c>
      <c r="C49" s="59" t="s">
        <v>95</v>
      </c>
      <c r="D49" s="59" t="s">
        <v>96</v>
      </c>
      <c r="E49" s="59">
        <v>48.9</v>
      </c>
      <c r="F49" s="59">
        <v>48.9</v>
      </c>
      <c r="G49" s="59">
        <v>48.9</v>
      </c>
      <c r="H49" s="59">
        <v>48.9</v>
      </c>
      <c r="I49" s="59">
        <v>48.9</v>
      </c>
      <c r="J49" s="59">
        <v>48.9</v>
      </c>
      <c r="K49" s="59">
        <v>48.9</v>
      </c>
      <c r="L49" s="59">
        <v>48.9</v>
      </c>
      <c r="M49" s="59">
        <v>48.9</v>
      </c>
      <c r="N49" s="59">
        <v>48.9</v>
      </c>
      <c r="O49" s="59">
        <v>48.9</v>
      </c>
      <c r="P49" s="59">
        <v>48.9</v>
      </c>
      <c r="Q49" s="59">
        <v>48.9</v>
      </c>
      <c r="R49" s="59">
        <v>48.9</v>
      </c>
      <c r="S49" s="59">
        <v>48.9</v>
      </c>
      <c r="T49" s="59">
        <v>48.9</v>
      </c>
      <c r="U49" s="59">
        <v>48.9</v>
      </c>
      <c r="V49" s="59">
        <v>48.9</v>
      </c>
      <c r="W49" s="59">
        <v>48.9</v>
      </c>
      <c r="X49" s="59">
        <v>48.9</v>
      </c>
      <c r="Y49" s="59">
        <v>48.9</v>
      </c>
      <c r="Z49" s="59">
        <v>48.9</v>
      </c>
      <c r="AA49" s="59">
        <v>48.9</v>
      </c>
      <c r="AB49" s="59">
        <v>48.9</v>
      </c>
      <c r="AC49" s="59">
        <v>1173.5999999999999</v>
      </c>
      <c r="AD49" s="59">
        <v>8215.2000000000007</v>
      </c>
      <c r="AE49" s="59">
        <v>428364</v>
      </c>
    </row>
    <row r="50" spans="1:31">
      <c r="A50" s="59" t="s">
        <v>132</v>
      </c>
      <c r="B50" s="59" t="s">
        <v>97</v>
      </c>
      <c r="C50" s="59" t="s">
        <v>95</v>
      </c>
      <c r="D50" s="59" t="s">
        <v>96</v>
      </c>
      <c r="E50" s="59">
        <v>55</v>
      </c>
      <c r="F50" s="59">
        <v>55</v>
      </c>
      <c r="G50" s="59">
        <v>55</v>
      </c>
      <c r="H50" s="59">
        <v>55</v>
      </c>
      <c r="I50" s="59">
        <v>55</v>
      </c>
      <c r="J50" s="59">
        <v>55</v>
      </c>
      <c r="K50" s="59">
        <v>55</v>
      </c>
      <c r="L50" s="59">
        <v>55</v>
      </c>
      <c r="M50" s="59">
        <v>55</v>
      </c>
      <c r="N50" s="59">
        <v>55</v>
      </c>
      <c r="O50" s="59">
        <v>55</v>
      </c>
      <c r="P50" s="59">
        <v>55</v>
      </c>
      <c r="Q50" s="59">
        <v>55</v>
      </c>
      <c r="R50" s="59">
        <v>55</v>
      </c>
      <c r="S50" s="59">
        <v>55</v>
      </c>
      <c r="T50" s="59">
        <v>55</v>
      </c>
      <c r="U50" s="59">
        <v>55</v>
      </c>
      <c r="V50" s="59">
        <v>55</v>
      </c>
      <c r="W50" s="59">
        <v>55</v>
      </c>
      <c r="X50" s="59">
        <v>55</v>
      </c>
      <c r="Y50" s="59">
        <v>55</v>
      </c>
      <c r="Z50" s="59">
        <v>55</v>
      </c>
      <c r="AA50" s="59">
        <v>55</v>
      </c>
      <c r="AB50" s="59">
        <v>55</v>
      </c>
      <c r="AC50" s="59">
        <v>1320</v>
      </c>
      <c r="AD50" s="59">
        <v>9240</v>
      </c>
      <c r="AE50" s="59">
        <v>481800</v>
      </c>
    </row>
    <row r="51" spans="1:31">
      <c r="A51" s="59" t="s">
        <v>133</v>
      </c>
      <c r="B51" s="59" t="s">
        <v>94</v>
      </c>
      <c r="C51" s="59" t="s">
        <v>95</v>
      </c>
      <c r="D51" s="59" t="s">
        <v>96</v>
      </c>
      <c r="E51" s="59">
        <v>0.05</v>
      </c>
      <c r="F51" s="59">
        <v>0.05</v>
      </c>
      <c r="G51" s="59">
        <v>0.05</v>
      </c>
      <c r="H51" s="59">
        <v>0.05</v>
      </c>
      <c r="I51" s="59">
        <v>0.05</v>
      </c>
      <c r="J51" s="59">
        <v>0.05</v>
      </c>
      <c r="K51" s="59">
        <v>0.05</v>
      </c>
      <c r="L51" s="59">
        <v>0.05</v>
      </c>
      <c r="M51" s="59">
        <v>0.05</v>
      </c>
      <c r="N51" s="59">
        <v>0.05</v>
      </c>
      <c r="O51" s="59">
        <v>0.05</v>
      </c>
      <c r="P51" s="59">
        <v>0.05</v>
      </c>
      <c r="Q51" s="59">
        <v>0.05</v>
      </c>
      <c r="R51" s="59">
        <v>0.05</v>
      </c>
      <c r="S51" s="59">
        <v>0.05</v>
      </c>
      <c r="T51" s="59">
        <v>0.05</v>
      </c>
      <c r="U51" s="59">
        <v>0.05</v>
      </c>
      <c r="V51" s="59">
        <v>0.05</v>
      </c>
      <c r="W51" s="59">
        <v>0.05</v>
      </c>
      <c r="X51" s="59">
        <v>0.05</v>
      </c>
      <c r="Y51" s="59">
        <v>0.05</v>
      </c>
      <c r="Z51" s="59">
        <v>0.05</v>
      </c>
      <c r="AA51" s="59">
        <v>0.05</v>
      </c>
      <c r="AB51" s="59">
        <v>0.05</v>
      </c>
      <c r="AC51" s="59">
        <v>1.2</v>
      </c>
      <c r="AD51" s="59">
        <v>8.4</v>
      </c>
      <c r="AE51" s="59">
        <v>438</v>
      </c>
    </row>
    <row r="52" spans="1:31">
      <c r="A52" s="59" t="s">
        <v>134</v>
      </c>
      <c r="B52" s="59" t="s">
        <v>94</v>
      </c>
      <c r="C52" s="59" t="s">
        <v>95</v>
      </c>
      <c r="D52" s="59" t="s">
        <v>96</v>
      </c>
      <c r="E52" s="59">
        <v>0.2</v>
      </c>
      <c r="F52" s="59">
        <v>0.2</v>
      </c>
      <c r="G52" s="59">
        <v>0.2</v>
      </c>
      <c r="H52" s="59">
        <v>0.2</v>
      </c>
      <c r="I52" s="59">
        <v>0.2</v>
      </c>
      <c r="J52" s="59">
        <v>0.2</v>
      </c>
      <c r="K52" s="59">
        <v>0.2</v>
      </c>
      <c r="L52" s="59">
        <v>0.2</v>
      </c>
      <c r="M52" s="59">
        <v>0.2</v>
      </c>
      <c r="N52" s="59">
        <v>0.2</v>
      </c>
      <c r="O52" s="59">
        <v>0.2</v>
      </c>
      <c r="P52" s="59">
        <v>0.2</v>
      </c>
      <c r="Q52" s="59">
        <v>0.2</v>
      </c>
      <c r="R52" s="59">
        <v>0.2</v>
      </c>
      <c r="S52" s="59">
        <v>0.2</v>
      </c>
      <c r="T52" s="59">
        <v>0.2</v>
      </c>
      <c r="U52" s="59">
        <v>0.2</v>
      </c>
      <c r="V52" s="59">
        <v>0.2</v>
      </c>
      <c r="W52" s="59">
        <v>0.2</v>
      </c>
      <c r="X52" s="59">
        <v>0.2</v>
      </c>
      <c r="Y52" s="59">
        <v>0.2</v>
      </c>
      <c r="Z52" s="59">
        <v>0.2</v>
      </c>
      <c r="AA52" s="59">
        <v>0.2</v>
      </c>
      <c r="AB52" s="59">
        <v>0.2</v>
      </c>
      <c r="AC52" s="59">
        <v>4.8</v>
      </c>
      <c r="AD52" s="59">
        <v>33.6</v>
      </c>
      <c r="AE52" s="59">
        <v>1752</v>
      </c>
    </row>
    <row r="53" spans="1:31">
      <c r="A53" s="59" t="s">
        <v>135</v>
      </c>
      <c r="B53" s="59" t="s">
        <v>97</v>
      </c>
      <c r="C53" s="59" t="s">
        <v>95</v>
      </c>
      <c r="D53" s="59" t="s">
        <v>96</v>
      </c>
      <c r="E53" s="59">
        <v>48.9</v>
      </c>
      <c r="F53" s="59">
        <v>48.9</v>
      </c>
      <c r="G53" s="59">
        <v>48.9</v>
      </c>
      <c r="H53" s="59">
        <v>48.9</v>
      </c>
      <c r="I53" s="59">
        <v>48.9</v>
      </c>
      <c r="J53" s="59">
        <v>48.9</v>
      </c>
      <c r="K53" s="59">
        <v>48.9</v>
      </c>
      <c r="L53" s="59">
        <v>48.9</v>
      </c>
      <c r="M53" s="59">
        <v>48.9</v>
      </c>
      <c r="N53" s="59">
        <v>48.9</v>
      </c>
      <c r="O53" s="59">
        <v>48.9</v>
      </c>
      <c r="P53" s="59">
        <v>48.9</v>
      </c>
      <c r="Q53" s="59">
        <v>48.9</v>
      </c>
      <c r="R53" s="59">
        <v>48.9</v>
      </c>
      <c r="S53" s="59">
        <v>48.9</v>
      </c>
      <c r="T53" s="59">
        <v>48.9</v>
      </c>
      <c r="U53" s="59">
        <v>48.9</v>
      </c>
      <c r="V53" s="59">
        <v>48.9</v>
      </c>
      <c r="W53" s="59">
        <v>48.9</v>
      </c>
      <c r="X53" s="59">
        <v>48.9</v>
      </c>
      <c r="Y53" s="59">
        <v>48.9</v>
      </c>
      <c r="Z53" s="59">
        <v>48.9</v>
      </c>
      <c r="AA53" s="59">
        <v>48.9</v>
      </c>
      <c r="AB53" s="59">
        <v>48.9</v>
      </c>
      <c r="AC53" s="59">
        <v>1173.5999999999999</v>
      </c>
      <c r="AD53" s="59">
        <v>8215.2000000000007</v>
      </c>
      <c r="AE53" s="59">
        <v>428364</v>
      </c>
    </row>
    <row r="54" spans="1:31">
      <c r="A54" s="59" t="s">
        <v>136</v>
      </c>
      <c r="B54" s="59" t="s">
        <v>97</v>
      </c>
      <c r="C54" s="59" t="s">
        <v>95</v>
      </c>
      <c r="D54" s="59" t="s">
        <v>96</v>
      </c>
      <c r="E54" s="59">
        <v>55</v>
      </c>
      <c r="F54" s="59">
        <v>55</v>
      </c>
      <c r="G54" s="59">
        <v>55</v>
      </c>
      <c r="H54" s="59">
        <v>55</v>
      </c>
      <c r="I54" s="59">
        <v>55</v>
      </c>
      <c r="J54" s="59">
        <v>55</v>
      </c>
      <c r="K54" s="59">
        <v>55</v>
      </c>
      <c r="L54" s="59">
        <v>55</v>
      </c>
      <c r="M54" s="59">
        <v>55</v>
      </c>
      <c r="N54" s="59">
        <v>55</v>
      </c>
      <c r="O54" s="59">
        <v>55</v>
      </c>
      <c r="P54" s="59">
        <v>55</v>
      </c>
      <c r="Q54" s="59">
        <v>55</v>
      </c>
      <c r="R54" s="59">
        <v>55</v>
      </c>
      <c r="S54" s="59">
        <v>55</v>
      </c>
      <c r="T54" s="59">
        <v>55</v>
      </c>
      <c r="U54" s="59">
        <v>55</v>
      </c>
      <c r="V54" s="59">
        <v>55</v>
      </c>
      <c r="W54" s="59">
        <v>55</v>
      </c>
      <c r="X54" s="59">
        <v>55</v>
      </c>
      <c r="Y54" s="59">
        <v>55</v>
      </c>
      <c r="Z54" s="59">
        <v>55</v>
      </c>
      <c r="AA54" s="59">
        <v>55</v>
      </c>
      <c r="AB54" s="59">
        <v>55</v>
      </c>
      <c r="AC54" s="59">
        <v>1320</v>
      </c>
      <c r="AD54" s="59">
        <v>9240</v>
      </c>
      <c r="AE54" s="59">
        <v>481800</v>
      </c>
    </row>
    <row r="55" spans="1:31">
      <c r="A55" s="59" t="s">
        <v>137</v>
      </c>
      <c r="B55" s="59" t="s">
        <v>94</v>
      </c>
      <c r="C55" s="59" t="s">
        <v>95</v>
      </c>
      <c r="D55" s="59" t="s">
        <v>96</v>
      </c>
      <c r="E55" s="59">
        <v>0.05</v>
      </c>
      <c r="F55" s="59">
        <v>0.05</v>
      </c>
      <c r="G55" s="59">
        <v>0.05</v>
      </c>
      <c r="H55" s="59">
        <v>0.05</v>
      </c>
      <c r="I55" s="59">
        <v>0.05</v>
      </c>
      <c r="J55" s="59">
        <v>0.05</v>
      </c>
      <c r="K55" s="59">
        <v>0.05</v>
      </c>
      <c r="L55" s="59">
        <v>0.05</v>
      </c>
      <c r="M55" s="59">
        <v>0.05</v>
      </c>
      <c r="N55" s="59">
        <v>0.05</v>
      </c>
      <c r="O55" s="59">
        <v>0.05</v>
      </c>
      <c r="P55" s="59">
        <v>0.05</v>
      </c>
      <c r="Q55" s="59">
        <v>0.05</v>
      </c>
      <c r="R55" s="59">
        <v>0.05</v>
      </c>
      <c r="S55" s="59">
        <v>0.05</v>
      </c>
      <c r="T55" s="59">
        <v>0.05</v>
      </c>
      <c r="U55" s="59">
        <v>0.05</v>
      </c>
      <c r="V55" s="59">
        <v>0.05</v>
      </c>
      <c r="W55" s="59">
        <v>0.05</v>
      </c>
      <c r="X55" s="59">
        <v>0.05</v>
      </c>
      <c r="Y55" s="59">
        <v>0.05</v>
      </c>
      <c r="Z55" s="59">
        <v>0.05</v>
      </c>
      <c r="AA55" s="59">
        <v>0.05</v>
      </c>
      <c r="AB55" s="59">
        <v>0.05</v>
      </c>
      <c r="AC55" s="59">
        <v>1.2</v>
      </c>
      <c r="AD55" s="59">
        <v>8.4</v>
      </c>
      <c r="AE55" s="59">
        <v>438</v>
      </c>
    </row>
    <row r="56" spans="1:31">
      <c r="A56" s="59" t="s">
        <v>138</v>
      </c>
      <c r="B56" s="59" t="s">
        <v>94</v>
      </c>
      <c r="C56" s="59" t="s">
        <v>95</v>
      </c>
      <c r="D56" s="59" t="s">
        <v>96</v>
      </c>
      <c r="E56" s="59">
        <v>0.2</v>
      </c>
      <c r="F56" s="59">
        <v>0.2</v>
      </c>
      <c r="G56" s="59">
        <v>0.2</v>
      </c>
      <c r="H56" s="59">
        <v>0.2</v>
      </c>
      <c r="I56" s="59">
        <v>0.2</v>
      </c>
      <c r="J56" s="59">
        <v>0.2</v>
      </c>
      <c r="K56" s="59">
        <v>0.2</v>
      </c>
      <c r="L56" s="59">
        <v>0.2</v>
      </c>
      <c r="M56" s="59">
        <v>0.2</v>
      </c>
      <c r="N56" s="59">
        <v>0.2</v>
      </c>
      <c r="O56" s="59">
        <v>0.2</v>
      </c>
      <c r="P56" s="59">
        <v>0.2</v>
      </c>
      <c r="Q56" s="59">
        <v>0.2</v>
      </c>
      <c r="R56" s="59">
        <v>0.2</v>
      </c>
      <c r="S56" s="59">
        <v>0.2</v>
      </c>
      <c r="T56" s="59">
        <v>0.2</v>
      </c>
      <c r="U56" s="59">
        <v>0.2</v>
      </c>
      <c r="V56" s="59">
        <v>0.2</v>
      </c>
      <c r="W56" s="59">
        <v>0.2</v>
      </c>
      <c r="X56" s="59">
        <v>0.2</v>
      </c>
      <c r="Y56" s="59">
        <v>0.2</v>
      </c>
      <c r="Z56" s="59">
        <v>0.2</v>
      </c>
      <c r="AA56" s="59">
        <v>0.2</v>
      </c>
      <c r="AB56" s="59">
        <v>0.2</v>
      </c>
      <c r="AC56" s="59">
        <v>4.8</v>
      </c>
      <c r="AD56" s="59">
        <v>33.6</v>
      </c>
      <c r="AE56" s="59">
        <v>1752</v>
      </c>
    </row>
    <row r="57" spans="1:31">
      <c r="A57" s="59" t="s">
        <v>139</v>
      </c>
      <c r="B57" s="59" t="s">
        <v>97</v>
      </c>
      <c r="C57" s="59" t="s">
        <v>95</v>
      </c>
      <c r="D57" s="59" t="s">
        <v>96</v>
      </c>
      <c r="E57" s="59">
        <v>48.9</v>
      </c>
      <c r="F57" s="59">
        <v>48.9</v>
      </c>
      <c r="G57" s="59">
        <v>48.9</v>
      </c>
      <c r="H57" s="59">
        <v>48.9</v>
      </c>
      <c r="I57" s="59">
        <v>48.9</v>
      </c>
      <c r="J57" s="59">
        <v>48.9</v>
      </c>
      <c r="K57" s="59">
        <v>48.9</v>
      </c>
      <c r="L57" s="59">
        <v>48.9</v>
      </c>
      <c r="M57" s="59">
        <v>48.9</v>
      </c>
      <c r="N57" s="59">
        <v>48.9</v>
      </c>
      <c r="O57" s="59">
        <v>48.9</v>
      </c>
      <c r="P57" s="59">
        <v>48.9</v>
      </c>
      <c r="Q57" s="59">
        <v>48.9</v>
      </c>
      <c r="R57" s="59">
        <v>48.9</v>
      </c>
      <c r="S57" s="59">
        <v>48.9</v>
      </c>
      <c r="T57" s="59">
        <v>48.9</v>
      </c>
      <c r="U57" s="59">
        <v>48.9</v>
      </c>
      <c r="V57" s="59">
        <v>48.9</v>
      </c>
      <c r="W57" s="59">
        <v>48.9</v>
      </c>
      <c r="X57" s="59">
        <v>48.9</v>
      </c>
      <c r="Y57" s="59">
        <v>48.9</v>
      </c>
      <c r="Z57" s="59">
        <v>48.9</v>
      </c>
      <c r="AA57" s="59">
        <v>48.9</v>
      </c>
      <c r="AB57" s="59">
        <v>48.9</v>
      </c>
      <c r="AC57" s="59">
        <v>1173.5999999999999</v>
      </c>
      <c r="AD57" s="59">
        <v>8215.2000000000007</v>
      </c>
      <c r="AE57" s="59">
        <v>428364</v>
      </c>
    </row>
    <row r="58" spans="1:31">
      <c r="A58" s="59" t="s">
        <v>140</v>
      </c>
      <c r="B58" s="59" t="s">
        <v>97</v>
      </c>
      <c r="C58" s="59" t="s">
        <v>95</v>
      </c>
      <c r="D58" s="59" t="s">
        <v>96</v>
      </c>
      <c r="E58" s="59">
        <v>55</v>
      </c>
      <c r="F58" s="59">
        <v>55</v>
      </c>
      <c r="G58" s="59">
        <v>55</v>
      </c>
      <c r="H58" s="59">
        <v>55</v>
      </c>
      <c r="I58" s="59">
        <v>55</v>
      </c>
      <c r="J58" s="59">
        <v>55</v>
      </c>
      <c r="K58" s="59">
        <v>55</v>
      </c>
      <c r="L58" s="59">
        <v>55</v>
      </c>
      <c r="M58" s="59">
        <v>55</v>
      </c>
      <c r="N58" s="59">
        <v>55</v>
      </c>
      <c r="O58" s="59">
        <v>55</v>
      </c>
      <c r="P58" s="59">
        <v>55</v>
      </c>
      <c r="Q58" s="59">
        <v>55</v>
      </c>
      <c r="R58" s="59">
        <v>55</v>
      </c>
      <c r="S58" s="59">
        <v>55</v>
      </c>
      <c r="T58" s="59">
        <v>55</v>
      </c>
      <c r="U58" s="59">
        <v>55</v>
      </c>
      <c r="V58" s="59">
        <v>55</v>
      </c>
      <c r="W58" s="59">
        <v>55</v>
      </c>
      <c r="X58" s="59">
        <v>55</v>
      </c>
      <c r="Y58" s="59">
        <v>55</v>
      </c>
      <c r="Z58" s="59">
        <v>55</v>
      </c>
      <c r="AA58" s="59">
        <v>55</v>
      </c>
      <c r="AB58" s="59">
        <v>55</v>
      </c>
      <c r="AC58" s="59">
        <v>1320</v>
      </c>
      <c r="AD58" s="59">
        <v>9240</v>
      </c>
      <c r="AE58" s="59">
        <v>481800</v>
      </c>
    </row>
    <row r="59" spans="1:31">
      <c r="A59" s="59" t="s">
        <v>141</v>
      </c>
      <c r="B59" s="59" t="s">
        <v>94</v>
      </c>
      <c r="C59" s="59" t="s">
        <v>95</v>
      </c>
      <c r="D59" s="59" t="s">
        <v>96</v>
      </c>
      <c r="E59" s="59">
        <v>0.05</v>
      </c>
      <c r="F59" s="59">
        <v>0.05</v>
      </c>
      <c r="G59" s="59">
        <v>0.05</v>
      </c>
      <c r="H59" s="59">
        <v>0.05</v>
      </c>
      <c r="I59" s="59">
        <v>0.05</v>
      </c>
      <c r="J59" s="59">
        <v>0.05</v>
      </c>
      <c r="K59" s="59">
        <v>0.05</v>
      </c>
      <c r="L59" s="59">
        <v>0.05</v>
      </c>
      <c r="M59" s="59">
        <v>0.05</v>
      </c>
      <c r="N59" s="59">
        <v>0.05</v>
      </c>
      <c r="O59" s="59">
        <v>0.05</v>
      </c>
      <c r="P59" s="59">
        <v>0.05</v>
      </c>
      <c r="Q59" s="59">
        <v>0.05</v>
      </c>
      <c r="R59" s="59">
        <v>0.05</v>
      </c>
      <c r="S59" s="59">
        <v>0.05</v>
      </c>
      <c r="T59" s="59">
        <v>0.05</v>
      </c>
      <c r="U59" s="59">
        <v>0.05</v>
      </c>
      <c r="V59" s="59">
        <v>0.05</v>
      </c>
      <c r="W59" s="59">
        <v>0.05</v>
      </c>
      <c r="X59" s="59">
        <v>0.05</v>
      </c>
      <c r="Y59" s="59">
        <v>0.05</v>
      </c>
      <c r="Z59" s="59">
        <v>0.05</v>
      </c>
      <c r="AA59" s="59">
        <v>0.05</v>
      </c>
      <c r="AB59" s="59">
        <v>0.05</v>
      </c>
      <c r="AC59" s="59">
        <v>1.2</v>
      </c>
      <c r="AD59" s="59">
        <v>8.4</v>
      </c>
      <c r="AE59" s="59">
        <v>438</v>
      </c>
    </row>
    <row r="60" spans="1:31">
      <c r="A60" s="59" t="s">
        <v>142</v>
      </c>
      <c r="B60" s="59" t="s">
        <v>94</v>
      </c>
      <c r="C60" s="59" t="s">
        <v>95</v>
      </c>
      <c r="D60" s="59" t="s">
        <v>96</v>
      </c>
      <c r="E60" s="59">
        <v>0.2</v>
      </c>
      <c r="F60" s="59">
        <v>0.2</v>
      </c>
      <c r="G60" s="59">
        <v>0.2</v>
      </c>
      <c r="H60" s="59">
        <v>0.2</v>
      </c>
      <c r="I60" s="59">
        <v>0.2</v>
      </c>
      <c r="J60" s="59">
        <v>0.2</v>
      </c>
      <c r="K60" s="59">
        <v>0.2</v>
      </c>
      <c r="L60" s="59">
        <v>0.2</v>
      </c>
      <c r="M60" s="59">
        <v>0.2</v>
      </c>
      <c r="N60" s="59">
        <v>0.2</v>
      </c>
      <c r="O60" s="59">
        <v>0.2</v>
      </c>
      <c r="P60" s="59">
        <v>0.2</v>
      </c>
      <c r="Q60" s="59">
        <v>0.2</v>
      </c>
      <c r="R60" s="59">
        <v>0.2</v>
      </c>
      <c r="S60" s="59">
        <v>0.2</v>
      </c>
      <c r="T60" s="59">
        <v>0.2</v>
      </c>
      <c r="U60" s="59">
        <v>0.2</v>
      </c>
      <c r="V60" s="59">
        <v>0.2</v>
      </c>
      <c r="W60" s="59">
        <v>0.2</v>
      </c>
      <c r="X60" s="59">
        <v>0.2</v>
      </c>
      <c r="Y60" s="59">
        <v>0.2</v>
      </c>
      <c r="Z60" s="59">
        <v>0.2</v>
      </c>
      <c r="AA60" s="59">
        <v>0.2</v>
      </c>
      <c r="AB60" s="59">
        <v>0.2</v>
      </c>
      <c r="AC60" s="59">
        <v>4.8</v>
      </c>
      <c r="AD60" s="59">
        <v>33.6</v>
      </c>
      <c r="AE60" s="59">
        <v>1752</v>
      </c>
    </row>
    <row r="61" spans="1:31">
      <c r="A61" s="59" t="s">
        <v>143</v>
      </c>
      <c r="B61" s="59" t="s">
        <v>97</v>
      </c>
      <c r="C61" s="59" t="s">
        <v>95</v>
      </c>
      <c r="D61" s="59" t="s">
        <v>96</v>
      </c>
      <c r="E61" s="59">
        <v>48.9</v>
      </c>
      <c r="F61" s="59">
        <v>48.9</v>
      </c>
      <c r="G61" s="59">
        <v>48.9</v>
      </c>
      <c r="H61" s="59">
        <v>48.9</v>
      </c>
      <c r="I61" s="59">
        <v>48.9</v>
      </c>
      <c r="J61" s="59">
        <v>48.9</v>
      </c>
      <c r="K61" s="59">
        <v>48.9</v>
      </c>
      <c r="L61" s="59">
        <v>48.9</v>
      </c>
      <c r="M61" s="59">
        <v>48.9</v>
      </c>
      <c r="N61" s="59">
        <v>48.9</v>
      </c>
      <c r="O61" s="59">
        <v>48.9</v>
      </c>
      <c r="P61" s="59">
        <v>48.9</v>
      </c>
      <c r="Q61" s="59">
        <v>48.9</v>
      </c>
      <c r="R61" s="59">
        <v>48.9</v>
      </c>
      <c r="S61" s="59">
        <v>48.9</v>
      </c>
      <c r="T61" s="59">
        <v>48.9</v>
      </c>
      <c r="U61" s="59">
        <v>48.9</v>
      </c>
      <c r="V61" s="59">
        <v>48.9</v>
      </c>
      <c r="W61" s="59">
        <v>48.9</v>
      </c>
      <c r="X61" s="59">
        <v>48.9</v>
      </c>
      <c r="Y61" s="59">
        <v>48.9</v>
      </c>
      <c r="Z61" s="59">
        <v>48.9</v>
      </c>
      <c r="AA61" s="59">
        <v>48.9</v>
      </c>
      <c r="AB61" s="59">
        <v>48.9</v>
      </c>
      <c r="AC61" s="59">
        <v>1173.5999999999999</v>
      </c>
      <c r="AD61" s="59">
        <v>8215.2000000000007</v>
      </c>
      <c r="AE61" s="59">
        <v>428364</v>
      </c>
    </row>
    <row r="62" spans="1:31">
      <c r="A62" s="59" t="s">
        <v>144</v>
      </c>
      <c r="B62" s="59" t="s">
        <v>97</v>
      </c>
      <c r="C62" s="59" t="s">
        <v>95</v>
      </c>
      <c r="D62" s="59" t="s">
        <v>96</v>
      </c>
      <c r="E62" s="59">
        <v>55</v>
      </c>
      <c r="F62" s="59">
        <v>55</v>
      </c>
      <c r="G62" s="59">
        <v>55</v>
      </c>
      <c r="H62" s="59">
        <v>55</v>
      </c>
      <c r="I62" s="59">
        <v>55</v>
      </c>
      <c r="J62" s="59">
        <v>55</v>
      </c>
      <c r="K62" s="59">
        <v>55</v>
      </c>
      <c r="L62" s="59">
        <v>55</v>
      </c>
      <c r="M62" s="59">
        <v>55</v>
      </c>
      <c r="N62" s="59">
        <v>55</v>
      </c>
      <c r="O62" s="59">
        <v>55</v>
      </c>
      <c r="P62" s="59">
        <v>55</v>
      </c>
      <c r="Q62" s="59">
        <v>55</v>
      </c>
      <c r="R62" s="59">
        <v>55</v>
      </c>
      <c r="S62" s="59">
        <v>55</v>
      </c>
      <c r="T62" s="59">
        <v>55</v>
      </c>
      <c r="U62" s="59">
        <v>55</v>
      </c>
      <c r="V62" s="59">
        <v>55</v>
      </c>
      <c r="W62" s="59">
        <v>55</v>
      </c>
      <c r="X62" s="59">
        <v>55</v>
      </c>
      <c r="Y62" s="59">
        <v>55</v>
      </c>
      <c r="Z62" s="59">
        <v>55</v>
      </c>
      <c r="AA62" s="59">
        <v>55</v>
      </c>
      <c r="AB62" s="59">
        <v>55</v>
      </c>
      <c r="AC62" s="59">
        <v>1320</v>
      </c>
      <c r="AD62" s="59">
        <v>9240</v>
      </c>
      <c r="AE62" s="59">
        <v>481800</v>
      </c>
    </row>
    <row r="63" spans="1:31">
      <c r="A63" s="59" t="s">
        <v>145</v>
      </c>
      <c r="B63" s="59" t="s">
        <v>94</v>
      </c>
      <c r="C63" s="59" t="s">
        <v>95</v>
      </c>
      <c r="D63" s="59" t="s">
        <v>96</v>
      </c>
      <c r="E63" s="59">
        <v>0.05</v>
      </c>
      <c r="F63" s="59">
        <v>0.05</v>
      </c>
      <c r="G63" s="59">
        <v>0.05</v>
      </c>
      <c r="H63" s="59">
        <v>0.05</v>
      </c>
      <c r="I63" s="59">
        <v>0.05</v>
      </c>
      <c r="J63" s="59">
        <v>0.05</v>
      </c>
      <c r="K63" s="59">
        <v>0.05</v>
      </c>
      <c r="L63" s="59">
        <v>0.05</v>
      </c>
      <c r="M63" s="59">
        <v>0.05</v>
      </c>
      <c r="N63" s="59">
        <v>0.05</v>
      </c>
      <c r="O63" s="59">
        <v>0.05</v>
      </c>
      <c r="P63" s="59">
        <v>0.05</v>
      </c>
      <c r="Q63" s="59">
        <v>0.05</v>
      </c>
      <c r="R63" s="59">
        <v>0.05</v>
      </c>
      <c r="S63" s="59">
        <v>0.05</v>
      </c>
      <c r="T63" s="59">
        <v>0.05</v>
      </c>
      <c r="U63" s="59">
        <v>0.05</v>
      </c>
      <c r="V63" s="59">
        <v>0.05</v>
      </c>
      <c r="W63" s="59">
        <v>0.05</v>
      </c>
      <c r="X63" s="59">
        <v>0.05</v>
      </c>
      <c r="Y63" s="59">
        <v>0.05</v>
      </c>
      <c r="Z63" s="59">
        <v>0.05</v>
      </c>
      <c r="AA63" s="59">
        <v>0.05</v>
      </c>
      <c r="AB63" s="59">
        <v>0.05</v>
      </c>
      <c r="AC63" s="59">
        <v>1.2</v>
      </c>
      <c r="AD63" s="59">
        <v>8.4</v>
      </c>
      <c r="AE63" s="59">
        <v>438</v>
      </c>
    </row>
    <row r="64" spans="1:31">
      <c r="A64" s="59" t="s">
        <v>146</v>
      </c>
      <c r="B64" s="59" t="s">
        <v>94</v>
      </c>
      <c r="C64" s="59" t="s">
        <v>95</v>
      </c>
      <c r="D64" s="59" t="s">
        <v>96</v>
      </c>
      <c r="E64" s="59">
        <v>0.2</v>
      </c>
      <c r="F64" s="59">
        <v>0.2</v>
      </c>
      <c r="G64" s="59">
        <v>0.2</v>
      </c>
      <c r="H64" s="59">
        <v>0.2</v>
      </c>
      <c r="I64" s="59">
        <v>0.2</v>
      </c>
      <c r="J64" s="59">
        <v>0.2</v>
      </c>
      <c r="K64" s="59">
        <v>0.2</v>
      </c>
      <c r="L64" s="59">
        <v>0.2</v>
      </c>
      <c r="M64" s="59">
        <v>0.2</v>
      </c>
      <c r="N64" s="59">
        <v>0.2</v>
      </c>
      <c r="O64" s="59">
        <v>0.2</v>
      </c>
      <c r="P64" s="59">
        <v>0.2</v>
      </c>
      <c r="Q64" s="59">
        <v>0.2</v>
      </c>
      <c r="R64" s="59">
        <v>0.2</v>
      </c>
      <c r="S64" s="59">
        <v>0.2</v>
      </c>
      <c r="T64" s="59">
        <v>0.2</v>
      </c>
      <c r="U64" s="59">
        <v>0.2</v>
      </c>
      <c r="V64" s="59">
        <v>0.2</v>
      </c>
      <c r="W64" s="59">
        <v>0.2</v>
      </c>
      <c r="X64" s="59">
        <v>0.2</v>
      </c>
      <c r="Y64" s="59">
        <v>0.2</v>
      </c>
      <c r="Z64" s="59">
        <v>0.2</v>
      </c>
      <c r="AA64" s="59">
        <v>0.2</v>
      </c>
      <c r="AB64" s="59">
        <v>0.2</v>
      </c>
      <c r="AC64" s="59">
        <v>4.8</v>
      </c>
      <c r="AD64" s="59">
        <v>33.6</v>
      </c>
      <c r="AE64" s="59">
        <v>1752</v>
      </c>
    </row>
    <row r="65" spans="1:31">
      <c r="A65" s="59" t="s">
        <v>147</v>
      </c>
      <c r="B65" s="59" t="s">
        <v>97</v>
      </c>
      <c r="C65" s="59" t="s">
        <v>95</v>
      </c>
      <c r="D65" s="59" t="s">
        <v>96</v>
      </c>
      <c r="E65" s="59">
        <v>48.9</v>
      </c>
      <c r="F65" s="59">
        <v>48.9</v>
      </c>
      <c r="G65" s="59">
        <v>48.9</v>
      </c>
      <c r="H65" s="59">
        <v>48.9</v>
      </c>
      <c r="I65" s="59">
        <v>48.9</v>
      </c>
      <c r="J65" s="59">
        <v>48.9</v>
      </c>
      <c r="K65" s="59">
        <v>48.9</v>
      </c>
      <c r="L65" s="59">
        <v>48.9</v>
      </c>
      <c r="M65" s="59">
        <v>48.9</v>
      </c>
      <c r="N65" s="59">
        <v>48.9</v>
      </c>
      <c r="O65" s="59">
        <v>48.9</v>
      </c>
      <c r="P65" s="59">
        <v>48.9</v>
      </c>
      <c r="Q65" s="59">
        <v>48.9</v>
      </c>
      <c r="R65" s="59">
        <v>48.9</v>
      </c>
      <c r="S65" s="59">
        <v>48.9</v>
      </c>
      <c r="T65" s="59">
        <v>48.9</v>
      </c>
      <c r="U65" s="59">
        <v>48.9</v>
      </c>
      <c r="V65" s="59">
        <v>48.9</v>
      </c>
      <c r="W65" s="59">
        <v>48.9</v>
      </c>
      <c r="X65" s="59">
        <v>48.9</v>
      </c>
      <c r="Y65" s="59">
        <v>48.9</v>
      </c>
      <c r="Z65" s="59">
        <v>48.9</v>
      </c>
      <c r="AA65" s="59">
        <v>48.9</v>
      </c>
      <c r="AB65" s="59">
        <v>48.9</v>
      </c>
      <c r="AC65" s="59">
        <v>1173.5999999999999</v>
      </c>
      <c r="AD65" s="59">
        <v>8215.2000000000007</v>
      </c>
      <c r="AE65" s="59">
        <v>428364</v>
      </c>
    </row>
    <row r="66" spans="1:31">
      <c r="A66" s="59" t="s">
        <v>148</v>
      </c>
      <c r="B66" s="59" t="s">
        <v>97</v>
      </c>
      <c r="C66" s="59" t="s">
        <v>95</v>
      </c>
      <c r="D66" s="59" t="s">
        <v>96</v>
      </c>
      <c r="E66" s="59">
        <v>55</v>
      </c>
      <c r="F66" s="59">
        <v>55</v>
      </c>
      <c r="G66" s="59">
        <v>55</v>
      </c>
      <c r="H66" s="59">
        <v>55</v>
      </c>
      <c r="I66" s="59">
        <v>55</v>
      </c>
      <c r="J66" s="59">
        <v>55</v>
      </c>
      <c r="K66" s="59">
        <v>55</v>
      </c>
      <c r="L66" s="59">
        <v>55</v>
      </c>
      <c r="M66" s="59">
        <v>55</v>
      </c>
      <c r="N66" s="59">
        <v>55</v>
      </c>
      <c r="O66" s="59">
        <v>55</v>
      </c>
      <c r="P66" s="59">
        <v>55</v>
      </c>
      <c r="Q66" s="59">
        <v>55</v>
      </c>
      <c r="R66" s="59">
        <v>55</v>
      </c>
      <c r="S66" s="59">
        <v>55</v>
      </c>
      <c r="T66" s="59">
        <v>55</v>
      </c>
      <c r="U66" s="59">
        <v>55</v>
      </c>
      <c r="V66" s="59">
        <v>55</v>
      </c>
      <c r="W66" s="59">
        <v>55</v>
      </c>
      <c r="X66" s="59">
        <v>55</v>
      </c>
      <c r="Y66" s="59">
        <v>55</v>
      </c>
      <c r="Z66" s="59">
        <v>55</v>
      </c>
      <c r="AA66" s="59">
        <v>55</v>
      </c>
      <c r="AB66" s="59">
        <v>55</v>
      </c>
      <c r="AC66" s="59">
        <v>1320</v>
      </c>
      <c r="AD66" s="59">
        <v>9240</v>
      </c>
      <c r="AE66" s="59">
        <v>481800</v>
      </c>
    </row>
    <row r="67" spans="1:31">
      <c r="A67" s="59" t="s">
        <v>149</v>
      </c>
      <c r="B67" s="59" t="s">
        <v>94</v>
      </c>
      <c r="C67" s="59" t="s">
        <v>95</v>
      </c>
      <c r="D67" s="59" t="s">
        <v>96</v>
      </c>
      <c r="E67" s="59">
        <v>0.05</v>
      </c>
      <c r="F67" s="59">
        <v>0.05</v>
      </c>
      <c r="G67" s="59">
        <v>0.05</v>
      </c>
      <c r="H67" s="59">
        <v>0.05</v>
      </c>
      <c r="I67" s="59">
        <v>0.05</v>
      </c>
      <c r="J67" s="59">
        <v>0.05</v>
      </c>
      <c r="K67" s="59">
        <v>0.05</v>
      </c>
      <c r="L67" s="59">
        <v>0.05</v>
      </c>
      <c r="M67" s="59">
        <v>0.05</v>
      </c>
      <c r="N67" s="59">
        <v>0.05</v>
      </c>
      <c r="O67" s="59">
        <v>0.05</v>
      </c>
      <c r="P67" s="59">
        <v>0.05</v>
      </c>
      <c r="Q67" s="59">
        <v>0.05</v>
      </c>
      <c r="R67" s="59">
        <v>0.05</v>
      </c>
      <c r="S67" s="59">
        <v>0.05</v>
      </c>
      <c r="T67" s="59">
        <v>0.05</v>
      </c>
      <c r="U67" s="59">
        <v>0.05</v>
      </c>
      <c r="V67" s="59">
        <v>0.05</v>
      </c>
      <c r="W67" s="59">
        <v>0.05</v>
      </c>
      <c r="X67" s="59">
        <v>0.05</v>
      </c>
      <c r="Y67" s="59">
        <v>0.05</v>
      </c>
      <c r="Z67" s="59">
        <v>0.05</v>
      </c>
      <c r="AA67" s="59">
        <v>0.05</v>
      </c>
      <c r="AB67" s="59">
        <v>0.05</v>
      </c>
      <c r="AC67" s="59">
        <v>1.2</v>
      </c>
      <c r="AD67" s="59">
        <v>8.4</v>
      </c>
      <c r="AE67" s="59">
        <v>438</v>
      </c>
    </row>
    <row r="68" spans="1:31">
      <c r="A68" s="59" t="s">
        <v>150</v>
      </c>
      <c r="B68" s="59" t="s">
        <v>94</v>
      </c>
      <c r="C68" s="59" t="s">
        <v>95</v>
      </c>
      <c r="D68" s="59" t="s">
        <v>96</v>
      </c>
      <c r="E68" s="59">
        <v>0.2</v>
      </c>
      <c r="F68" s="59">
        <v>0.2</v>
      </c>
      <c r="G68" s="59">
        <v>0.2</v>
      </c>
      <c r="H68" s="59">
        <v>0.2</v>
      </c>
      <c r="I68" s="59">
        <v>0.2</v>
      </c>
      <c r="J68" s="59">
        <v>0.2</v>
      </c>
      <c r="K68" s="59">
        <v>0.2</v>
      </c>
      <c r="L68" s="59">
        <v>0.2</v>
      </c>
      <c r="M68" s="59">
        <v>0.2</v>
      </c>
      <c r="N68" s="59">
        <v>0.2</v>
      </c>
      <c r="O68" s="59">
        <v>0.2</v>
      </c>
      <c r="P68" s="59">
        <v>0.2</v>
      </c>
      <c r="Q68" s="59">
        <v>0.2</v>
      </c>
      <c r="R68" s="59">
        <v>0.2</v>
      </c>
      <c r="S68" s="59">
        <v>0.2</v>
      </c>
      <c r="T68" s="59">
        <v>0.2</v>
      </c>
      <c r="U68" s="59">
        <v>0.2</v>
      </c>
      <c r="V68" s="59">
        <v>0.2</v>
      </c>
      <c r="W68" s="59">
        <v>0.2</v>
      </c>
      <c r="X68" s="59">
        <v>0.2</v>
      </c>
      <c r="Y68" s="59">
        <v>0.2</v>
      </c>
      <c r="Z68" s="59">
        <v>0.2</v>
      </c>
      <c r="AA68" s="59">
        <v>0.2</v>
      </c>
      <c r="AB68" s="59">
        <v>0.2</v>
      </c>
      <c r="AC68" s="59">
        <v>4.8</v>
      </c>
      <c r="AD68" s="59">
        <v>33.6</v>
      </c>
      <c r="AE68" s="59">
        <v>1752</v>
      </c>
    </row>
    <row r="69" spans="1:31">
      <c r="A69" s="59" t="s">
        <v>151</v>
      </c>
      <c r="B69" s="59" t="s">
        <v>97</v>
      </c>
      <c r="C69" s="59" t="s">
        <v>95</v>
      </c>
      <c r="D69" s="59" t="s">
        <v>96</v>
      </c>
      <c r="E69" s="59">
        <v>48.9</v>
      </c>
      <c r="F69" s="59">
        <v>48.9</v>
      </c>
      <c r="G69" s="59">
        <v>48.9</v>
      </c>
      <c r="H69" s="59">
        <v>48.9</v>
      </c>
      <c r="I69" s="59">
        <v>48.9</v>
      </c>
      <c r="J69" s="59">
        <v>48.9</v>
      </c>
      <c r="K69" s="59">
        <v>48.9</v>
      </c>
      <c r="L69" s="59">
        <v>48.9</v>
      </c>
      <c r="M69" s="59">
        <v>48.9</v>
      </c>
      <c r="N69" s="59">
        <v>48.9</v>
      </c>
      <c r="O69" s="59">
        <v>48.9</v>
      </c>
      <c r="P69" s="59">
        <v>48.9</v>
      </c>
      <c r="Q69" s="59">
        <v>48.9</v>
      </c>
      <c r="R69" s="59">
        <v>48.9</v>
      </c>
      <c r="S69" s="59">
        <v>48.9</v>
      </c>
      <c r="T69" s="59">
        <v>48.9</v>
      </c>
      <c r="U69" s="59">
        <v>48.9</v>
      </c>
      <c r="V69" s="59">
        <v>48.9</v>
      </c>
      <c r="W69" s="59">
        <v>48.9</v>
      </c>
      <c r="X69" s="59">
        <v>48.9</v>
      </c>
      <c r="Y69" s="59">
        <v>48.9</v>
      </c>
      <c r="Z69" s="59">
        <v>48.9</v>
      </c>
      <c r="AA69" s="59">
        <v>48.9</v>
      </c>
      <c r="AB69" s="59">
        <v>48.9</v>
      </c>
      <c r="AC69" s="59">
        <v>1173.5999999999999</v>
      </c>
      <c r="AD69" s="59">
        <v>8215.2000000000007</v>
      </c>
      <c r="AE69" s="59">
        <v>428364</v>
      </c>
    </row>
    <row r="70" spans="1:31">
      <c r="A70" s="59" t="s">
        <v>152</v>
      </c>
      <c r="B70" s="59" t="s">
        <v>97</v>
      </c>
      <c r="C70" s="59" t="s">
        <v>95</v>
      </c>
      <c r="D70" s="59" t="s">
        <v>96</v>
      </c>
      <c r="E70" s="59">
        <v>55</v>
      </c>
      <c r="F70" s="59">
        <v>55</v>
      </c>
      <c r="G70" s="59">
        <v>55</v>
      </c>
      <c r="H70" s="59">
        <v>55</v>
      </c>
      <c r="I70" s="59">
        <v>55</v>
      </c>
      <c r="J70" s="59">
        <v>55</v>
      </c>
      <c r="K70" s="59">
        <v>55</v>
      </c>
      <c r="L70" s="59">
        <v>55</v>
      </c>
      <c r="M70" s="59">
        <v>55</v>
      </c>
      <c r="N70" s="59">
        <v>55</v>
      </c>
      <c r="O70" s="59">
        <v>55</v>
      </c>
      <c r="P70" s="59">
        <v>55</v>
      </c>
      <c r="Q70" s="59">
        <v>55</v>
      </c>
      <c r="R70" s="59">
        <v>55</v>
      </c>
      <c r="S70" s="59">
        <v>55</v>
      </c>
      <c r="T70" s="59">
        <v>55</v>
      </c>
      <c r="U70" s="59">
        <v>55</v>
      </c>
      <c r="V70" s="59">
        <v>55</v>
      </c>
      <c r="W70" s="59">
        <v>55</v>
      </c>
      <c r="X70" s="59">
        <v>55</v>
      </c>
      <c r="Y70" s="59">
        <v>55</v>
      </c>
      <c r="Z70" s="59">
        <v>55</v>
      </c>
      <c r="AA70" s="59">
        <v>55</v>
      </c>
      <c r="AB70" s="59">
        <v>55</v>
      </c>
      <c r="AC70" s="59">
        <v>1320</v>
      </c>
      <c r="AD70" s="59">
        <v>9240</v>
      </c>
      <c r="AE70" s="59">
        <v>481800</v>
      </c>
    </row>
    <row r="71" spans="1:31">
      <c r="A71" s="59" t="s">
        <v>153</v>
      </c>
      <c r="B71" s="59" t="s">
        <v>94</v>
      </c>
      <c r="C71" s="59" t="s">
        <v>95</v>
      </c>
      <c r="D71" s="59" t="s">
        <v>96</v>
      </c>
      <c r="E71" s="59">
        <v>0.05</v>
      </c>
      <c r="F71" s="59">
        <v>0.05</v>
      </c>
      <c r="G71" s="59">
        <v>0.05</v>
      </c>
      <c r="H71" s="59">
        <v>0.05</v>
      </c>
      <c r="I71" s="59">
        <v>0.05</v>
      </c>
      <c r="J71" s="59">
        <v>0.05</v>
      </c>
      <c r="K71" s="59">
        <v>0.05</v>
      </c>
      <c r="L71" s="59">
        <v>0.05</v>
      </c>
      <c r="M71" s="59">
        <v>0.05</v>
      </c>
      <c r="N71" s="59">
        <v>0.05</v>
      </c>
      <c r="O71" s="59">
        <v>0.05</v>
      </c>
      <c r="P71" s="59">
        <v>0.05</v>
      </c>
      <c r="Q71" s="59">
        <v>0.05</v>
      </c>
      <c r="R71" s="59">
        <v>0.05</v>
      </c>
      <c r="S71" s="59">
        <v>0.05</v>
      </c>
      <c r="T71" s="59">
        <v>0.05</v>
      </c>
      <c r="U71" s="59">
        <v>0.05</v>
      </c>
      <c r="V71" s="59">
        <v>0.05</v>
      </c>
      <c r="W71" s="59">
        <v>0.05</v>
      </c>
      <c r="X71" s="59">
        <v>0.05</v>
      </c>
      <c r="Y71" s="59">
        <v>0.05</v>
      </c>
      <c r="Z71" s="59">
        <v>0.05</v>
      </c>
      <c r="AA71" s="59">
        <v>0.05</v>
      </c>
      <c r="AB71" s="59">
        <v>0.05</v>
      </c>
      <c r="AC71" s="59">
        <v>1.2</v>
      </c>
      <c r="AD71" s="59">
        <v>8.4</v>
      </c>
      <c r="AE71" s="59">
        <v>438</v>
      </c>
    </row>
    <row r="72" spans="1:31">
      <c r="A72" s="59" t="s">
        <v>154</v>
      </c>
      <c r="B72" s="59" t="s">
        <v>94</v>
      </c>
      <c r="C72" s="59" t="s">
        <v>95</v>
      </c>
      <c r="D72" s="59" t="s">
        <v>96</v>
      </c>
      <c r="E72" s="59">
        <v>0.2</v>
      </c>
      <c r="F72" s="59">
        <v>0.2</v>
      </c>
      <c r="G72" s="59">
        <v>0.2</v>
      </c>
      <c r="H72" s="59">
        <v>0.2</v>
      </c>
      <c r="I72" s="59">
        <v>0.2</v>
      </c>
      <c r="J72" s="59">
        <v>0.2</v>
      </c>
      <c r="K72" s="59">
        <v>0.2</v>
      </c>
      <c r="L72" s="59">
        <v>0.2</v>
      </c>
      <c r="M72" s="59">
        <v>0.2</v>
      </c>
      <c r="N72" s="59">
        <v>0.2</v>
      </c>
      <c r="O72" s="59">
        <v>0.2</v>
      </c>
      <c r="P72" s="59">
        <v>0.2</v>
      </c>
      <c r="Q72" s="59">
        <v>0.2</v>
      </c>
      <c r="R72" s="59">
        <v>0.2</v>
      </c>
      <c r="S72" s="59">
        <v>0.2</v>
      </c>
      <c r="T72" s="59">
        <v>0.2</v>
      </c>
      <c r="U72" s="59">
        <v>0.2</v>
      </c>
      <c r="V72" s="59">
        <v>0.2</v>
      </c>
      <c r="W72" s="59">
        <v>0.2</v>
      </c>
      <c r="X72" s="59">
        <v>0.2</v>
      </c>
      <c r="Y72" s="59">
        <v>0.2</v>
      </c>
      <c r="Z72" s="59">
        <v>0.2</v>
      </c>
      <c r="AA72" s="59">
        <v>0.2</v>
      </c>
      <c r="AB72" s="59">
        <v>0.2</v>
      </c>
      <c r="AC72" s="59">
        <v>4.8</v>
      </c>
      <c r="AD72" s="59">
        <v>33.6</v>
      </c>
      <c r="AE72" s="59">
        <v>1752</v>
      </c>
    </row>
    <row r="73" spans="1:31">
      <c r="A73" s="59" t="s">
        <v>155</v>
      </c>
      <c r="B73" s="59" t="s">
        <v>97</v>
      </c>
      <c r="C73" s="59" t="s">
        <v>95</v>
      </c>
      <c r="D73" s="59" t="s">
        <v>96</v>
      </c>
      <c r="E73" s="59">
        <v>48.9</v>
      </c>
      <c r="F73" s="59">
        <v>48.9</v>
      </c>
      <c r="G73" s="59">
        <v>48.9</v>
      </c>
      <c r="H73" s="59">
        <v>48.9</v>
      </c>
      <c r="I73" s="59">
        <v>48.9</v>
      </c>
      <c r="J73" s="59">
        <v>48.9</v>
      </c>
      <c r="K73" s="59">
        <v>48.9</v>
      </c>
      <c r="L73" s="59">
        <v>48.9</v>
      </c>
      <c r="M73" s="59">
        <v>48.9</v>
      </c>
      <c r="N73" s="59">
        <v>48.9</v>
      </c>
      <c r="O73" s="59">
        <v>48.9</v>
      </c>
      <c r="P73" s="59">
        <v>48.9</v>
      </c>
      <c r="Q73" s="59">
        <v>48.9</v>
      </c>
      <c r="R73" s="59">
        <v>48.9</v>
      </c>
      <c r="S73" s="59">
        <v>48.9</v>
      </c>
      <c r="T73" s="59">
        <v>48.9</v>
      </c>
      <c r="U73" s="59">
        <v>48.9</v>
      </c>
      <c r="V73" s="59">
        <v>48.9</v>
      </c>
      <c r="W73" s="59">
        <v>48.9</v>
      </c>
      <c r="X73" s="59">
        <v>48.9</v>
      </c>
      <c r="Y73" s="59">
        <v>48.9</v>
      </c>
      <c r="Z73" s="59">
        <v>48.9</v>
      </c>
      <c r="AA73" s="59">
        <v>48.9</v>
      </c>
      <c r="AB73" s="59">
        <v>48.9</v>
      </c>
      <c r="AC73" s="59">
        <v>1173.5999999999999</v>
      </c>
      <c r="AD73" s="59">
        <v>8215.2000000000007</v>
      </c>
      <c r="AE73" s="59">
        <v>428364</v>
      </c>
    </row>
    <row r="74" spans="1:31">
      <c r="A74" s="59" t="s">
        <v>156</v>
      </c>
      <c r="B74" s="59" t="s">
        <v>97</v>
      </c>
      <c r="C74" s="59" t="s">
        <v>95</v>
      </c>
      <c r="D74" s="59" t="s">
        <v>96</v>
      </c>
      <c r="E74" s="59">
        <v>55</v>
      </c>
      <c r="F74" s="59">
        <v>55</v>
      </c>
      <c r="G74" s="59">
        <v>55</v>
      </c>
      <c r="H74" s="59">
        <v>55</v>
      </c>
      <c r="I74" s="59">
        <v>55</v>
      </c>
      <c r="J74" s="59">
        <v>55</v>
      </c>
      <c r="K74" s="59">
        <v>55</v>
      </c>
      <c r="L74" s="59">
        <v>55</v>
      </c>
      <c r="M74" s="59">
        <v>55</v>
      </c>
      <c r="N74" s="59">
        <v>55</v>
      </c>
      <c r="O74" s="59">
        <v>55</v>
      </c>
      <c r="P74" s="59">
        <v>55</v>
      </c>
      <c r="Q74" s="59">
        <v>55</v>
      </c>
      <c r="R74" s="59">
        <v>55</v>
      </c>
      <c r="S74" s="59">
        <v>55</v>
      </c>
      <c r="T74" s="59">
        <v>55</v>
      </c>
      <c r="U74" s="59">
        <v>55</v>
      </c>
      <c r="V74" s="59">
        <v>55</v>
      </c>
      <c r="W74" s="59">
        <v>55</v>
      </c>
      <c r="X74" s="59">
        <v>55</v>
      </c>
      <c r="Y74" s="59">
        <v>55</v>
      </c>
      <c r="Z74" s="59">
        <v>55</v>
      </c>
      <c r="AA74" s="59">
        <v>55</v>
      </c>
      <c r="AB74" s="59">
        <v>55</v>
      </c>
      <c r="AC74" s="59">
        <v>1320</v>
      </c>
      <c r="AD74" s="59">
        <v>9240</v>
      </c>
      <c r="AE74" s="59">
        <v>481800</v>
      </c>
    </row>
    <row r="75" spans="1:31">
      <c r="A75" s="59" t="s">
        <v>157</v>
      </c>
      <c r="B75" s="59" t="s">
        <v>94</v>
      </c>
      <c r="C75" s="59" t="s">
        <v>95</v>
      </c>
      <c r="D75" s="59" t="s">
        <v>96</v>
      </c>
      <c r="E75" s="59">
        <v>0.05</v>
      </c>
      <c r="F75" s="59">
        <v>0.05</v>
      </c>
      <c r="G75" s="59">
        <v>0.05</v>
      </c>
      <c r="H75" s="59">
        <v>0.05</v>
      </c>
      <c r="I75" s="59">
        <v>0.05</v>
      </c>
      <c r="J75" s="59">
        <v>0.05</v>
      </c>
      <c r="K75" s="59">
        <v>0.05</v>
      </c>
      <c r="L75" s="59">
        <v>0.05</v>
      </c>
      <c r="M75" s="59">
        <v>0.05</v>
      </c>
      <c r="N75" s="59">
        <v>0.05</v>
      </c>
      <c r="O75" s="59">
        <v>0.05</v>
      </c>
      <c r="P75" s="59">
        <v>0.05</v>
      </c>
      <c r="Q75" s="59">
        <v>0.05</v>
      </c>
      <c r="R75" s="59">
        <v>0.05</v>
      </c>
      <c r="S75" s="59">
        <v>0.05</v>
      </c>
      <c r="T75" s="59">
        <v>0.05</v>
      </c>
      <c r="U75" s="59">
        <v>0.05</v>
      </c>
      <c r="V75" s="59">
        <v>0.05</v>
      </c>
      <c r="W75" s="59">
        <v>0.05</v>
      </c>
      <c r="X75" s="59">
        <v>0.05</v>
      </c>
      <c r="Y75" s="59">
        <v>0.05</v>
      </c>
      <c r="Z75" s="59">
        <v>0.05</v>
      </c>
      <c r="AA75" s="59">
        <v>0.05</v>
      </c>
      <c r="AB75" s="59">
        <v>0.05</v>
      </c>
      <c r="AC75" s="59">
        <v>1.2</v>
      </c>
      <c r="AD75" s="59">
        <v>8.4</v>
      </c>
      <c r="AE75" s="59">
        <v>438</v>
      </c>
    </row>
    <row r="76" spans="1:31">
      <c r="A76" s="59" t="s">
        <v>158</v>
      </c>
      <c r="B76" s="59" t="s">
        <v>94</v>
      </c>
      <c r="C76" s="59" t="s">
        <v>95</v>
      </c>
      <c r="D76" s="59" t="s">
        <v>96</v>
      </c>
      <c r="E76" s="59">
        <v>0.2</v>
      </c>
      <c r="F76" s="59">
        <v>0.2</v>
      </c>
      <c r="G76" s="59">
        <v>0.2</v>
      </c>
      <c r="H76" s="59">
        <v>0.2</v>
      </c>
      <c r="I76" s="59">
        <v>0.2</v>
      </c>
      <c r="J76" s="59">
        <v>0.2</v>
      </c>
      <c r="K76" s="59">
        <v>0.2</v>
      </c>
      <c r="L76" s="59">
        <v>0.2</v>
      </c>
      <c r="M76" s="59">
        <v>0.2</v>
      </c>
      <c r="N76" s="59">
        <v>0.2</v>
      </c>
      <c r="O76" s="59">
        <v>0.2</v>
      </c>
      <c r="P76" s="59">
        <v>0.2</v>
      </c>
      <c r="Q76" s="59">
        <v>0.2</v>
      </c>
      <c r="R76" s="59">
        <v>0.2</v>
      </c>
      <c r="S76" s="59">
        <v>0.2</v>
      </c>
      <c r="T76" s="59">
        <v>0.2</v>
      </c>
      <c r="U76" s="59">
        <v>0.2</v>
      </c>
      <c r="V76" s="59">
        <v>0.2</v>
      </c>
      <c r="W76" s="59">
        <v>0.2</v>
      </c>
      <c r="X76" s="59">
        <v>0.2</v>
      </c>
      <c r="Y76" s="59">
        <v>0.2</v>
      </c>
      <c r="Z76" s="59">
        <v>0.2</v>
      </c>
      <c r="AA76" s="59">
        <v>0.2</v>
      </c>
      <c r="AB76" s="59">
        <v>0.2</v>
      </c>
      <c r="AC76" s="59">
        <v>4.8</v>
      </c>
      <c r="AD76" s="59">
        <v>33.6</v>
      </c>
      <c r="AE76" s="59">
        <v>1752</v>
      </c>
    </row>
    <row r="77" spans="1:31">
      <c r="A77" s="59" t="s">
        <v>159</v>
      </c>
      <c r="B77" s="59" t="s">
        <v>97</v>
      </c>
      <c r="C77" s="59" t="s">
        <v>95</v>
      </c>
      <c r="D77" s="59" t="s">
        <v>96</v>
      </c>
      <c r="E77" s="59">
        <v>48.9</v>
      </c>
      <c r="F77" s="59">
        <v>48.9</v>
      </c>
      <c r="G77" s="59">
        <v>48.9</v>
      </c>
      <c r="H77" s="59">
        <v>48.9</v>
      </c>
      <c r="I77" s="59">
        <v>48.9</v>
      </c>
      <c r="J77" s="59">
        <v>48.9</v>
      </c>
      <c r="K77" s="59">
        <v>48.9</v>
      </c>
      <c r="L77" s="59">
        <v>48.9</v>
      </c>
      <c r="M77" s="59">
        <v>48.9</v>
      </c>
      <c r="N77" s="59">
        <v>48.9</v>
      </c>
      <c r="O77" s="59">
        <v>48.9</v>
      </c>
      <c r="P77" s="59">
        <v>48.9</v>
      </c>
      <c r="Q77" s="59">
        <v>48.9</v>
      </c>
      <c r="R77" s="59">
        <v>48.9</v>
      </c>
      <c r="S77" s="59">
        <v>48.9</v>
      </c>
      <c r="T77" s="59">
        <v>48.9</v>
      </c>
      <c r="U77" s="59">
        <v>48.9</v>
      </c>
      <c r="V77" s="59">
        <v>48.9</v>
      </c>
      <c r="W77" s="59">
        <v>48.9</v>
      </c>
      <c r="X77" s="59">
        <v>48.9</v>
      </c>
      <c r="Y77" s="59">
        <v>48.9</v>
      </c>
      <c r="Z77" s="59">
        <v>48.9</v>
      </c>
      <c r="AA77" s="59">
        <v>48.9</v>
      </c>
      <c r="AB77" s="59">
        <v>48.9</v>
      </c>
      <c r="AC77" s="59">
        <v>1173.5999999999999</v>
      </c>
      <c r="AD77" s="59">
        <v>8215.2000000000007</v>
      </c>
      <c r="AE77" s="59">
        <v>428364</v>
      </c>
    </row>
    <row r="78" spans="1:31">
      <c r="A78" s="59" t="s">
        <v>160</v>
      </c>
      <c r="B78" s="59" t="s">
        <v>97</v>
      </c>
      <c r="C78" s="59" t="s">
        <v>95</v>
      </c>
      <c r="D78" s="59" t="s">
        <v>96</v>
      </c>
      <c r="E78" s="59">
        <v>55</v>
      </c>
      <c r="F78" s="59">
        <v>55</v>
      </c>
      <c r="G78" s="59">
        <v>55</v>
      </c>
      <c r="H78" s="59">
        <v>55</v>
      </c>
      <c r="I78" s="59">
        <v>55</v>
      </c>
      <c r="J78" s="59">
        <v>55</v>
      </c>
      <c r="K78" s="59">
        <v>55</v>
      </c>
      <c r="L78" s="59">
        <v>55</v>
      </c>
      <c r="M78" s="59">
        <v>55</v>
      </c>
      <c r="N78" s="59">
        <v>55</v>
      </c>
      <c r="O78" s="59">
        <v>55</v>
      </c>
      <c r="P78" s="59">
        <v>55</v>
      </c>
      <c r="Q78" s="59">
        <v>55</v>
      </c>
      <c r="R78" s="59">
        <v>55</v>
      </c>
      <c r="S78" s="59">
        <v>55</v>
      </c>
      <c r="T78" s="59">
        <v>55</v>
      </c>
      <c r="U78" s="59">
        <v>55</v>
      </c>
      <c r="V78" s="59">
        <v>55</v>
      </c>
      <c r="W78" s="59">
        <v>55</v>
      </c>
      <c r="X78" s="59">
        <v>55</v>
      </c>
      <c r="Y78" s="59">
        <v>55</v>
      </c>
      <c r="Z78" s="59">
        <v>55</v>
      </c>
      <c r="AA78" s="59">
        <v>55</v>
      </c>
      <c r="AB78" s="59">
        <v>55</v>
      </c>
      <c r="AC78" s="59">
        <v>1320</v>
      </c>
      <c r="AD78" s="59">
        <v>9240</v>
      </c>
      <c r="AE78" s="59">
        <v>481800</v>
      </c>
    </row>
    <row r="79" spans="1:31">
      <c r="A79" s="59" t="s">
        <v>161</v>
      </c>
      <c r="B79" s="59" t="s">
        <v>94</v>
      </c>
      <c r="C79" s="59" t="s">
        <v>95</v>
      </c>
      <c r="D79" s="59" t="s">
        <v>96</v>
      </c>
      <c r="E79" s="59">
        <v>0.05</v>
      </c>
      <c r="F79" s="59">
        <v>0.05</v>
      </c>
      <c r="G79" s="59">
        <v>0.05</v>
      </c>
      <c r="H79" s="59">
        <v>0.05</v>
      </c>
      <c r="I79" s="59">
        <v>0.05</v>
      </c>
      <c r="J79" s="59">
        <v>0.05</v>
      </c>
      <c r="K79" s="59">
        <v>0.05</v>
      </c>
      <c r="L79" s="59">
        <v>0.05</v>
      </c>
      <c r="M79" s="59">
        <v>0.05</v>
      </c>
      <c r="N79" s="59">
        <v>0.05</v>
      </c>
      <c r="O79" s="59">
        <v>0.05</v>
      </c>
      <c r="P79" s="59">
        <v>0.05</v>
      </c>
      <c r="Q79" s="59">
        <v>0.05</v>
      </c>
      <c r="R79" s="59">
        <v>0.05</v>
      </c>
      <c r="S79" s="59">
        <v>0.05</v>
      </c>
      <c r="T79" s="59">
        <v>0.05</v>
      </c>
      <c r="U79" s="59">
        <v>0.05</v>
      </c>
      <c r="V79" s="59">
        <v>0.05</v>
      </c>
      <c r="W79" s="59">
        <v>0.05</v>
      </c>
      <c r="X79" s="59">
        <v>0.05</v>
      </c>
      <c r="Y79" s="59">
        <v>0.05</v>
      </c>
      <c r="Z79" s="59">
        <v>0.05</v>
      </c>
      <c r="AA79" s="59">
        <v>0.05</v>
      </c>
      <c r="AB79" s="59">
        <v>0.05</v>
      </c>
      <c r="AC79" s="59">
        <v>1.2</v>
      </c>
      <c r="AD79" s="59">
        <v>8.4</v>
      </c>
      <c r="AE79" s="59">
        <v>438</v>
      </c>
    </row>
    <row r="80" spans="1:31">
      <c r="A80" s="59" t="s">
        <v>162</v>
      </c>
      <c r="B80" s="59" t="s">
        <v>94</v>
      </c>
      <c r="C80" s="59" t="s">
        <v>95</v>
      </c>
      <c r="D80" s="59" t="s">
        <v>96</v>
      </c>
      <c r="E80" s="59">
        <v>0.2</v>
      </c>
      <c r="F80" s="59">
        <v>0.2</v>
      </c>
      <c r="G80" s="59">
        <v>0.2</v>
      </c>
      <c r="H80" s="59">
        <v>0.2</v>
      </c>
      <c r="I80" s="59">
        <v>0.2</v>
      </c>
      <c r="J80" s="59">
        <v>0.2</v>
      </c>
      <c r="K80" s="59">
        <v>0.2</v>
      </c>
      <c r="L80" s="59">
        <v>0.2</v>
      </c>
      <c r="M80" s="59">
        <v>0.2</v>
      </c>
      <c r="N80" s="59">
        <v>0.2</v>
      </c>
      <c r="O80" s="59">
        <v>0.2</v>
      </c>
      <c r="P80" s="59">
        <v>0.2</v>
      </c>
      <c r="Q80" s="59">
        <v>0.2</v>
      </c>
      <c r="R80" s="59">
        <v>0.2</v>
      </c>
      <c r="S80" s="59">
        <v>0.2</v>
      </c>
      <c r="T80" s="59">
        <v>0.2</v>
      </c>
      <c r="U80" s="59">
        <v>0.2</v>
      </c>
      <c r="V80" s="59">
        <v>0.2</v>
      </c>
      <c r="W80" s="59">
        <v>0.2</v>
      </c>
      <c r="X80" s="59">
        <v>0.2</v>
      </c>
      <c r="Y80" s="59">
        <v>0.2</v>
      </c>
      <c r="Z80" s="59">
        <v>0.2</v>
      </c>
      <c r="AA80" s="59">
        <v>0.2</v>
      </c>
      <c r="AB80" s="59">
        <v>0.2</v>
      </c>
      <c r="AC80" s="59">
        <v>4.8</v>
      </c>
      <c r="AD80" s="59">
        <v>33.6</v>
      </c>
      <c r="AE80" s="59">
        <v>1752</v>
      </c>
    </row>
    <row r="81" spans="1:31">
      <c r="A81" s="59" t="s">
        <v>163</v>
      </c>
      <c r="B81" s="59" t="s">
        <v>97</v>
      </c>
      <c r="C81" s="59" t="s">
        <v>95</v>
      </c>
      <c r="D81" s="59" t="s">
        <v>96</v>
      </c>
      <c r="E81" s="59">
        <v>48.9</v>
      </c>
      <c r="F81" s="59">
        <v>48.9</v>
      </c>
      <c r="G81" s="59">
        <v>48.9</v>
      </c>
      <c r="H81" s="59">
        <v>48.9</v>
      </c>
      <c r="I81" s="59">
        <v>48.9</v>
      </c>
      <c r="J81" s="59">
        <v>48.9</v>
      </c>
      <c r="K81" s="59">
        <v>48.9</v>
      </c>
      <c r="L81" s="59">
        <v>48.9</v>
      </c>
      <c r="M81" s="59">
        <v>48.9</v>
      </c>
      <c r="N81" s="59">
        <v>48.9</v>
      </c>
      <c r="O81" s="59">
        <v>48.9</v>
      </c>
      <c r="P81" s="59">
        <v>48.9</v>
      </c>
      <c r="Q81" s="59">
        <v>48.9</v>
      </c>
      <c r="R81" s="59">
        <v>48.9</v>
      </c>
      <c r="S81" s="59">
        <v>48.9</v>
      </c>
      <c r="T81" s="59">
        <v>48.9</v>
      </c>
      <c r="U81" s="59">
        <v>48.9</v>
      </c>
      <c r="V81" s="59">
        <v>48.9</v>
      </c>
      <c r="W81" s="59">
        <v>48.9</v>
      </c>
      <c r="X81" s="59">
        <v>48.9</v>
      </c>
      <c r="Y81" s="59">
        <v>48.9</v>
      </c>
      <c r="Z81" s="59">
        <v>48.9</v>
      </c>
      <c r="AA81" s="59">
        <v>48.9</v>
      </c>
      <c r="AB81" s="59">
        <v>48.9</v>
      </c>
      <c r="AC81" s="59">
        <v>1173.5999999999999</v>
      </c>
      <c r="AD81" s="59">
        <v>8215.2000000000007</v>
      </c>
      <c r="AE81" s="59">
        <v>428364</v>
      </c>
    </row>
    <row r="82" spans="1:31">
      <c r="A82" s="59" t="s">
        <v>164</v>
      </c>
      <c r="B82" s="59" t="s">
        <v>97</v>
      </c>
      <c r="C82" s="59" t="s">
        <v>95</v>
      </c>
      <c r="D82" s="59" t="s">
        <v>96</v>
      </c>
      <c r="E82" s="59">
        <v>55</v>
      </c>
      <c r="F82" s="59">
        <v>55</v>
      </c>
      <c r="G82" s="59">
        <v>55</v>
      </c>
      <c r="H82" s="59">
        <v>55</v>
      </c>
      <c r="I82" s="59">
        <v>55</v>
      </c>
      <c r="J82" s="59">
        <v>55</v>
      </c>
      <c r="K82" s="59">
        <v>55</v>
      </c>
      <c r="L82" s="59">
        <v>55</v>
      </c>
      <c r="M82" s="59">
        <v>55</v>
      </c>
      <c r="N82" s="59">
        <v>55</v>
      </c>
      <c r="O82" s="59">
        <v>55</v>
      </c>
      <c r="P82" s="59">
        <v>55</v>
      </c>
      <c r="Q82" s="59">
        <v>55</v>
      </c>
      <c r="R82" s="59">
        <v>55</v>
      </c>
      <c r="S82" s="59">
        <v>55</v>
      </c>
      <c r="T82" s="59">
        <v>55</v>
      </c>
      <c r="U82" s="59">
        <v>55</v>
      </c>
      <c r="V82" s="59">
        <v>55</v>
      </c>
      <c r="W82" s="59">
        <v>55</v>
      </c>
      <c r="X82" s="59">
        <v>55</v>
      </c>
      <c r="Y82" s="59">
        <v>55</v>
      </c>
      <c r="Z82" s="59">
        <v>55</v>
      </c>
      <c r="AA82" s="59">
        <v>55</v>
      </c>
      <c r="AB82" s="59">
        <v>55</v>
      </c>
      <c r="AC82" s="59">
        <v>1320</v>
      </c>
      <c r="AD82" s="59">
        <v>9240</v>
      </c>
      <c r="AE82" s="59">
        <v>481800</v>
      </c>
    </row>
    <row r="83" spans="1:31">
      <c r="A83" s="59" t="s">
        <v>165</v>
      </c>
      <c r="B83" s="59" t="s">
        <v>94</v>
      </c>
      <c r="C83" s="59" t="s">
        <v>95</v>
      </c>
      <c r="D83" s="59" t="s">
        <v>96</v>
      </c>
      <c r="E83" s="59">
        <v>0.05</v>
      </c>
      <c r="F83" s="59">
        <v>0.05</v>
      </c>
      <c r="G83" s="59">
        <v>0.05</v>
      </c>
      <c r="H83" s="59">
        <v>0.05</v>
      </c>
      <c r="I83" s="59">
        <v>0.05</v>
      </c>
      <c r="J83" s="59">
        <v>0.05</v>
      </c>
      <c r="K83" s="59">
        <v>0.05</v>
      </c>
      <c r="L83" s="59">
        <v>0.05</v>
      </c>
      <c r="M83" s="59">
        <v>0.05</v>
      </c>
      <c r="N83" s="59">
        <v>0.05</v>
      </c>
      <c r="O83" s="59">
        <v>0.05</v>
      </c>
      <c r="P83" s="59">
        <v>0.05</v>
      </c>
      <c r="Q83" s="59">
        <v>0.05</v>
      </c>
      <c r="R83" s="59">
        <v>0.05</v>
      </c>
      <c r="S83" s="59">
        <v>0.05</v>
      </c>
      <c r="T83" s="59">
        <v>0.05</v>
      </c>
      <c r="U83" s="59">
        <v>0.05</v>
      </c>
      <c r="V83" s="59">
        <v>0.05</v>
      </c>
      <c r="W83" s="59">
        <v>0.05</v>
      </c>
      <c r="X83" s="59">
        <v>0.05</v>
      </c>
      <c r="Y83" s="59">
        <v>0.05</v>
      </c>
      <c r="Z83" s="59">
        <v>0.05</v>
      </c>
      <c r="AA83" s="59">
        <v>0.05</v>
      </c>
      <c r="AB83" s="59">
        <v>0.05</v>
      </c>
      <c r="AC83" s="59">
        <v>1.2</v>
      </c>
      <c r="AD83" s="59">
        <v>8.4</v>
      </c>
      <c r="AE83" s="59">
        <v>438</v>
      </c>
    </row>
    <row r="84" spans="1:31">
      <c r="A84" s="59" t="s">
        <v>166</v>
      </c>
      <c r="B84" s="59" t="s">
        <v>94</v>
      </c>
      <c r="C84" s="59" t="s">
        <v>95</v>
      </c>
      <c r="D84" s="59" t="s">
        <v>96</v>
      </c>
      <c r="E84" s="59">
        <v>0.2</v>
      </c>
      <c r="F84" s="59">
        <v>0.2</v>
      </c>
      <c r="G84" s="59">
        <v>0.2</v>
      </c>
      <c r="H84" s="59">
        <v>0.2</v>
      </c>
      <c r="I84" s="59">
        <v>0.2</v>
      </c>
      <c r="J84" s="59">
        <v>0.2</v>
      </c>
      <c r="K84" s="59">
        <v>0.2</v>
      </c>
      <c r="L84" s="59">
        <v>0.2</v>
      </c>
      <c r="M84" s="59">
        <v>0.2</v>
      </c>
      <c r="N84" s="59">
        <v>0.2</v>
      </c>
      <c r="O84" s="59">
        <v>0.2</v>
      </c>
      <c r="P84" s="59">
        <v>0.2</v>
      </c>
      <c r="Q84" s="59">
        <v>0.2</v>
      </c>
      <c r="R84" s="59">
        <v>0.2</v>
      </c>
      <c r="S84" s="59">
        <v>0.2</v>
      </c>
      <c r="T84" s="59">
        <v>0.2</v>
      </c>
      <c r="U84" s="59">
        <v>0.2</v>
      </c>
      <c r="V84" s="59">
        <v>0.2</v>
      </c>
      <c r="W84" s="59">
        <v>0.2</v>
      </c>
      <c r="X84" s="59">
        <v>0.2</v>
      </c>
      <c r="Y84" s="59">
        <v>0.2</v>
      </c>
      <c r="Z84" s="59">
        <v>0.2</v>
      </c>
      <c r="AA84" s="59">
        <v>0.2</v>
      </c>
      <c r="AB84" s="59">
        <v>0.2</v>
      </c>
      <c r="AC84" s="59">
        <v>4.8</v>
      </c>
      <c r="AD84" s="59">
        <v>33.6</v>
      </c>
      <c r="AE84" s="59">
        <v>1752</v>
      </c>
    </row>
    <row r="85" spans="1:31">
      <c r="A85" s="59" t="s">
        <v>167</v>
      </c>
      <c r="B85" s="59" t="s">
        <v>97</v>
      </c>
      <c r="C85" s="59" t="s">
        <v>95</v>
      </c>
      <c r="D85" s="59" t="s">
        <v>96</v>
      </c>
      <c r="E85" s="59">
        <v>48.9</v>
      </c>
      <c r="F85" s="59">
        <v>48.9</v>
      </c>
      <c r="G85" s="59">
        <v>48.9</v>
      </c>
      <c r="H85" s="59">
        <v>48.9</v>
      </c>
      <c r="I85" s="59">
        <v>48.9</v>
      </c>
      <c r="J85" s="59">
        <v>48.9</v>
      </c>
      <c r="K85" s="59">
        <v>48.9</v>
      </c>
      <c r="L85" s="59">
        <v>48.9</v>
      </c>
      <c r="M85" s="59">
        <v>48.9</v>
      </c>
      <c r="N85" s="59">
        <v>48.9</v>
      </c>
      <c r="O85" s="59">
        <v>48.9</v>
      </c>
      <c r="P85" s="59">
        <v>48.9</v>
      </c>
      <c r="Q85" s="59">
        <v>48.9</v>
      </c>
      <c r="R85" s="59">
        <v>48.9</v>
      </c>
      <c r="S85" s="59">
        <v>48.9</v>
      </c>
      <c r="T85" s="59">
        <v>48.9</v>
      </c>
      <c r="U85" s="59">
        <v>48.9</v>
      </c>
      <c r="V85" s="59">
        <v>48.9</v>
      </c>
      <c r="W85" s="59">
        <v>48.9</v>
      </c>
      <c r="X85" s="59">
        <v>48.9</v>
      </c>
      <c r="Y85" s="59">
        <v>48.9</v>
      </c>
      <c r="Z85" s="59">
        <v>48.9</v>
      </c>
      <c r="AA85" s="59">
        <v>48.9</v>
      </c>
      <c r="AB85" s="59">
        <v>48.9</v>
      </c>
      <c r="AC85" s="59">
        <v>1173.5999999999999</v>
      </c>
      <c r="AD85" s="59">
        <v>8215.2000000000007</v>
      </c>
      <c r="AE85" s="59">
        <v>428364</v>
      </c>
    </row>
    <row r="86" spans="1:31">
      <c r="A86" s="59" t="s">
        <v>168</v>
      </c>
      <c r="B86" s="59" t="s">
        <v>97</v>
      </c>
      <c r="C86" s="59" t="s">
        <v>95</v>
      </c>
      <c r="D86" s="59" t="s">
        <v>96</v>
      </c>
      <c r="E86" s="59">
        <v>55</v>
      </c>
      <c r="F86" s="59">
        <v>55</v>
      </c>
      <c r="G86" s="59">
        <v>55</v>
      </c>
      <c r="H86" s="59">
        <v>55</v>
      </c>
      <c r="I86" s="59">
        <v>55</v>
      </c>
      <c r="J86" s="59">
        <v>55</v>
      </c>
      <c r="K86" s="59">
        <v>55</v>
      </c>
      <c r="L86" s="59">
        <v>55</v>
      </c>
      <c r="M86" s="59">
        <v>55</v>
      </c>
      <c r="N86" s="59">
        <v>55</v>
      </c>
      <c r="O86" s="59">
        <v>55</v>
      </c>
      <c r="P86" s="59">
        <v>55</v>
      </c>
      <c r="Q86" s="59">
        <v>55</v>
      </c>
      <c r="R86" s="59">
        <v>55</v>
      </c>
      <c r="S86" s="59">
        <v>55</v>
      </c>
      <c r="T86" s="59">
        <v>55</v>
      </c>
      <c r="U86" s="59">
        <v>55</v>
      </c>
      <c r="V86" s="59">
        <v>55</v>
      </c>
      <c r="W86" s="59">
        <v>55</v>
      </c>
      <c r="X86" s="59">
        <v>55</v>
      </c>
      <c r="Y86" s="59">
        <v>55</v>
      </c>
      <c r="Z86" s="59">
        <v>55</v>
      </c>
      <c r="AA86" s="59">
        <v>55</v>
      </c>
      <c r="AB86" s="59">
        <v>55</v>
      </c>
      <c r="AC86" s="59">
        <v>1320</v>
      </c>
      <c r="AD86" s="59">
        <v>9240</v>
      </c>
      <c r="AE86" s="59">
        <v>481800</v>
      </c>
    </row>
    <row r="87" spans="1:31">
      <c r="A87" s="59" t="s">
        <v>169</v>
      </c>
      <c r="B87" s="59" t="s">
        <v>94</v>
      </c>
      <c r="C87" s="59" t="s">
        <v>95</v>
      </c>
      <c r="D87" s="59" t="s">
        <v>96</v>
      </c>
      <c r="E87" s="59">
        <v>0.05</v>
      </c>
      <c r="F87" s="59">
        <v>0.05</v>
      </c>
      <c r="G87" s="59">
        <v>0.05</v>
      </c>
      <c r="H87" s="59">
        <v>0.05</v>
      </c>
      <c r="I87" s="59">
        <v>0.05</v>
      </c>
      <c r="J87" s="59">
        <v>0.05</v>
      </c>
      <c r="K87" s="59">
        <v>0.05</v>
      </c>
      <c r="L87" s="59">
        <v>0.05</v>
      </c>
      <c r="M87" s="59">
        <v>0.05</v>
      </c>
      <c r="N87" s="59">
        <v>0.05</v>
      </c>
      <c r="O87" s="59">
        <v>0.05</v>
      </c>
      <c r="P87" s="59">
        <v>0.05</v>
      </c>
      <c r="Q87" s="59">
        <v>0.05</v>
      </c>
      <c r="R87" s="59">
        <v>0.05</v>
      </c>
      <c r="S87" s="59">
        <v>0.05</v>
      </c>
      <c r="T87" s="59">
        <v>0.05</v>
      </c>
      <c r="U87" s="59">
        <v>0.05</v>
      </c>
      <c r="V87" s="59">
        <v>0.05</v>
      </c>
      <c r="W87" s="59">
        <v>0.05</v>
      </c>
      <c r="X87" s="59">
        <v>0.05</v>
      </c>
      <c r="Y87" s="59">
        <v>0.05</v>
      </c>
      <c r="Z87" s="59">
        <v>0.05</v>
      </c>
      <c r="AA87" s="59">
        <v>0.05</v>
      </c>
      <c r="AB87" s="59">
        <v>0.05</v>
      </c>
      <c r="AC87" s="59">
        <v>1.2</v>
      </c>
      <c r="AD87" s="59">
        <v>8.4</v>
      </c>
      <c r="AE87" s="59">
        <v>438</v>
      </c>
    </row>
    <row r="88" spans="1:31">
      <c r="A88" s="59" t="s">
        <v>170</v>
      </c>
      <c r="B88" s="59" t="s">
        <v>94</v>
      </c>
      <c r="C88" s="59" t="s">
        <v>95</v>
      </c>
      <c r="D88" s="59" t="s">
        <v>96</v>
      </c>
      <c r="E88" s="59">
        <v>0.2</v>
      </c>
      <c r="F88" s="59">
        <v>0.2</v>
      </c>
      <c r="G88" s="59">
        <v>0.2</v>
      </c>
      <c r="H88" s="59">
        <v>0.2</v>
      </c>
      <c r="I88" s="59">
        <v>0.2</v>
      </c>
      <c r="J88" s="59">
        <v>0.2</v>
      </c>
      <c r="K88" s="59">
        <v>0.2</v>
      </c>
      <c r="L88" s="59">
        <v>0.2</v>
      </c>
      <c r="M88" s="59">
        <v>0.2</v>
      </c>
      <c r="N88" s="59">
        <v>0.2</v>
      </c>
      <c r="O88" s="59">
        <v>0.2</v>
      </c>
      <c r="P88" s="59">
        <v>0.2</v>
      </c>
      <c r="Q88" s="59">
        <v>0.2</v>
      </c>
      <c r="R88" s="59">
        <v>0.2</v>
      </c>
      <c r="S88" s="59">
        <v>0.2</v>
      </c>
      <c r="T88" s="59">
        <v>0.2</v>
      </c>
      <c r="U88" s="59">
        <v>0.2</v>
      </c>
      <c r="V88" s="59">
        <v>0.2</v>
      </c>
      <c r="W88" s="59">
        <v>0.2</v>
      </c>
      <c r="X88" s="59">
        <v>0.2</v>
      </c>
      <c r="Y88" s="59">
        <v>0.2</v>
      </c>
      <c r="Z88" s="59">
        <v>0.2</v>
      </c>
      <c r="AA88" s="59">
        <v>0.2</v>
      </c>
      <c r="AB88" s="59">
        <v>0.2</v>
      </c>
      <c r="AC88" s="59">
        <v>4.8</v>
      </c>
      <c r="AD88" s="59">
        <v>33.6</v>
      </c>
      <c r="AE88" s="59">
        <v>1752</v>
      </c>
    </row>
    <row r="89" spans="1:31">
      <c r="A89" s="59" t="s">
        <v>171</v>
      </c>
      <c r="B89" s="59" t="s">
        <v>97</v>
      </c>
      <c r="C89" s="59" t="s">
        <v>95</v>
      </c>
      <c r="D89" s="59" t="s">
        <v>96</v>
      </c>
      <c r="E89" s="59">
        <v>48.9</v>
      </c>
      <c r="F89" s="59">
        <v>48.9</v>
      </c>
      <c r="G89" s="59">
        <v>48.9</v>
      </c>
      <c r="H89" s="59">
        <v>48.9</v>
      </c>
      <c r="I89" s="59">
        <v>48.9</v>
      </c>
      <c r="J89" s="59">
        <v>48.9</v>
      </c>
      <c r="K89" s="59">
        <v>48.9</v>
      </c>
      <c r="L89" s="59">
        <v>48.9</v>
      </c>
      <c r="M89" s="59">
        <v>48.9</v>
      </c>
      <c r="N89" s="59">
        <v>48.9</v>
      </c>
      <c r="O89" s="59">
        <v>48.9</v>
      </c>
      <c r="P89" s="59">
        <v>48.9</v>
      </c>
      <c r="Q89" s="59">
        <v>48.9</v>
      </c>
      <c r="R89" s="59">
        <v>48.9</v>
      </c>
      <c r="S89" s="59">
        <v>48.9</v>
      </c>
      <c r="T89" s="59">
        <v>48.9</v>
      </c>
      <c r="U89" s="59">
        <v>48.9</v>
      </c>
      <c r="V89" s="59">
        <v>48.9</v>
      </c>
      <c r="W89" s="59">
        <v>48.9</v>
      </c>
      <c r="X89" s="59">
        <v>48.9</v>
      </c>
      <c r="Y89" s="59">
        <v>48.9</v>
      </c>
      <c r="Z89" s="59">
        <v>48.9</v>
      </c>
      <c r="AA89" s="59">
        <v>48.9</v>
      </c>
      <c r="AB89" s="59">
        <v>48.9</v>
      </c>
      <c r="AC89" s="59">
        <v>1173.5999999999999</v>
      </c>
      <c r="AD89" s="59">
        <v>8215.2000000000007</v>
      </c>
      <c r="AE89" s="59">
        <v>428364</v>
      </c>
    </row>
    <row r="90" spans="1:31">
      <c r="A90" s="59" t="s">
        <v>172</v>
      </c>
      <c r="B90" s="59" t="s">
        <v>97</v>
      </c>
      <c r="C90" s="59" t="s">
        <v>95</v>
      </c>
      <c r="D90" s="59" t="s">
        <v>96</v>
      </c>
      <c r="E90" s="59">
        <v>55</v>
      </c>
      <c r="F90" s="59">
        <v>55</v>
      </c>
      <c r="G90" s="59">
        <v>55</v>
      </c>
      <c r="H90" s="59">
        <v>55</v>
      </c>
      <c r="I90" s="59">
        <v>55</v>
      </c>
      <c r="J90" s="59">
        <v>55</v>
      </c>
      <c r="K90" s="59">
        <v>55</v>
      </c>
      <c r="L90" s="59">
        <v>55</v>
      </c>
      <c r="M90" s="59">
        <v>55</v>
      </c>
      <c r="N90" s="59">
        <v>55</v>
      </c>
      <c r="O90" s="59">
        <v>55</v>
      </c>
      <c r="P90" s="59">
        <v>55</v>
      </c>
      <c r="Q90" s="59">
        <v>55</v>
      </c>
      <c r="R90" s="59">
        <v>55</v>
      </c>
      <c r="S90" s="59">
        <v>55</v>
      </c>
      <c r="T90" s="59">
        <v>55</v>
      </c>
      <c r="U90" s="59">
        <v>55</v>
      </c>
      <c r="V90" s="59">
        <v>55</v>
      </c>
      <c r="W90" s="59">
        <v>55</v>
      </c>
      <c r="X90" s="59">
        <v>55</v>
      </c>
      <c r="Y90" s="59">
        <v>55</v>
      </c>
      <c r="Z90" s="59">
        <v>55</v>
      </c>
      <c r="AA90" s="59">
        <v>55</v>
      </c>
      <c r="AB90" s="59">
        <v>55</v>
      </c>
      <c r="AC90" s="59">
        <v>1320</v>
      </c>
      <c r="AD90" s="59">
        <v>9240</v>
      </c>
      <c r="AE90" s="59">
        <v>481800</v>
      </c>
    </row>
    <row r="91" spans="1:31">
      <c r="A91" s="59" t="s">
        <v>173</v>
      </c>
      <c r="B91" s="59" t="s">
        <v>94</v>
      </c>
      <c r="C91" s="59" t="s">
        <v>95</v>
      </c>
      <c r="D91" s="59" t="s">
        <v>96</v>
      </c>
      <c r="E91" s="59">
        <v>0.05</v>
      </c>
      <c r="F91" s="59">
        <v>0.05</v>
      </c>
      <c r="G91" s="59">
        <v>0.05</v>
      </c>
      <c r="H91" s="59">
        <v>0.05</v>
      </c>
      <c r="I91" s="59">
        <v>0.05</v>
      </c>
      <c r="J91" s="59">
        <v>0.05</v>
      </c>
      <c r="K91" s="59">
        <v>0.05</v>
      </c>
      <c r="L91" s="59">
        <v>0.05</v>
      </c>
      <c r="M91" s="59">
        <v>0.05</v>
      </c>
      <c r="N91" s="59">
        <v>0.05</v>
      </c>
      <c r="O91" s="59">
        <v>0.05</v>
      </c>
      <c r="P91" s="59">
        <v>0.05</v>
      </c>
      <c r="Q91" s="59">
        <v>0.05</v>
      </c>
      <c r="R91" s="59">
        <v>0.05</v>
      </c>
      <c r="S91" s="59">
        <v>0.05</v>
      </c>
      <c r="T91" s="59">
        <v>0.05</v>
      </c>
      <c r="U91" s="59">
        <v>0.05</v>
      </c>
      <c r="V91" s="59">
        <v>0.05</v>
      </c>
      <c r="W91" s="59">
        <v>0.05</v>
      </c>
      <c r="X91" s="59">
        <v>0.05</v>
      </c>
      <c r="Y91" s="59">
        <v>0.05</v>
      </c>
      <c r="Z91" s="59">
        <v>0.05</v>
      </c>
      <c r="AA91" s="59">
        <v>0.05</v>
      </c>
      <c r="AB91" s="59">
        <v>0.05</v>
      </c>
      <c r="AC91" s="59">
        <v>1.2</v>
      </c>
      <c r="AD91" s="59">
        <v>8.4</v>
      </c>
      <c r="AE91" s="59">
        <v>438</v>
      </c>
    </row>
    <row r="92" spans="1:31">
      <c r="A92" s="59" t="s">
        <v>174</v>
      </c>
      <c r="B92" s="59" t="s">
        <v>94</v>
      </c>
      <c r="C92" s="59" t="s">
        <v>95</v>
      </c>
      <c r="D92" s="59" t="s">
        <v>96</v>
      </c>
      <c r="E92" s="59">
        <v>0.2</v>
      </c>
      <c r="F92" s="59">
        <v>0.2</v>
      </c>
      <c r="G92" s="59">
        <v>0.2</v>
      </c>
      <c r="H92" s="59">
        <v>0.2</v>
      </c>
      <c r="I92" s="59">
        <v>0.2</v>
      </c>
      <c r="J92" s="59">
        <v>0.2</v>
      </c>
      <c r="K92" s="59">
        <v>0.2</v>
      </c>
      <c r="L92" s="59">
        <v>0.2</v>
      </c>
      <c r="M92" s="59">
        <v>0.2</v>
      </c>
      <c r="N92" s="59">
        <v>0.2</v>
      </c>
      <c r="O92" s="59">
        <v>0.2</v>
      </c>
      <c r="P92" s="59">
        <v>0.2</v>
      </c>
      <c r="Q92" s="59">
        <v>0.2</v>
      </c>
      <c r="R92" s="59">
        <v>0.2</v>
      </c>
      <c r="S92" s="59">
        <v>0.2</v>
      </c>
      <c r="T92" s="59">
        <v>0.2</v>
      </c>
      <c r="U92" s="59">
        <v>0.2</v>
      </c>
      <c r="V92" s="59">
        <v>0.2</v>
      </c>
      <c r="W92" s="59">
        <v>0.2</v>
      </c>
      <c r="X92" s="59">
        <v>0.2</v>
      </c>
      <c r="Y92" s="59">
        <v>0.2</v>
      </c>
      <c r="Z92" s="59">
        <v>0.2</v>
      </c>
      <c r="AA92" s="59">
        <v>0.2</v>
      </c>
      <c r="AB92" s="59">
        <v>0.2</v>
      </c>
      <c r="AC92" s="59">
        <v>4.8</v>
      </c>
      <c r="AD92" s="59">
        <v>33.6</v>
      </c>
      <c r="AE92" s="59">
        <v>1752</v>
      </c>
    </row>
    <row r="93" spans="1:31">
      <c r="A93" s="59" t="s">
        <v>175</v>
      </c>
      <c r="B93" s="59" t="s">
        <v>97</v>
      </c>
      <c r="C93" s="59" t="s">
        <v>95</v>
      </c>
      <c r="D93" s="59" t="s">
        <v>96</v>
      </c>
      <c r="E93" s="59">
        <v>48.9</v>
      </c>
      <c r="F93" s="59">
        <v>48.9</v>
      </c>
      <c r="G93" s="59">
        <v>48.9</v>
      </c>
      <c r="H93" s="59">
        <v>48.9</v>
      </c>
      <c r="I93" s="59">
        <v>48.9</v>
      </c>
      <c r="J93" s="59">
        <v>48.9</v>
      </c>
      <c r="K93" s="59">
        <v>48.9</v>
      </c>
      <c r="L93" s="59">
        <v>48.9</v>
      </c>
      <c r="M93" s="59">
        <v>48.9</v>
      </c>
      <c r="N93" s="59">
        <v>48.9</v>
      </c>
      <c r="O93" s="59">
        <v>48.9</v>
      </c>
      <c r="P93" s="59">
        <v>48.9</v>
      </c>
      <c r="Q93" s="59">
        <v>48.9</v>
      </c>
      <c r="R93" s="59">
        <v>48.9</v>
      </c>
      <c r="S93" s="59">
        <v>48.9</v>
      </c>
      <c r="T93" s="59">
        <v>48.9</v>
      </c>
      <c r="U93" s="59">
        <v>48.9</v>
      </c>
      <c r="V93" s="59">
        <v>48.9</v>
      </c>
      <c r="W93" s="59">
        <v>48.9</v>
      </c>
      <c r="X93" s="59">
        <v>48.9</v>
      </c>
      <c r="Y93" s="59">
        <v>48.9</v>
      </c>
      <c r="Z93" s="59">
        <v>48.9</v>
      </c>
      <c r="AA93" s="59">
        <v>48.9</v>
      </c>
      <c r="AB93" s="59">
        <v>48.9</v>
      </c>
      <c r="AC93" s="59">
        <v>1173.5999999999999</v>
      </c>
      <c r="AD93" s="59">
        <v>8215.2000000000007</v>
      </c>
      <c r="AE93" s="59">
        <v>428364</v>
      </c>
    </row>
    <row r="94" spans="1:31">
      <c r="A94" s="59" t="s">
        <v>176</v>
      </c>
      <c r="B94" s="59" t="s">
        <v>97</v>
      </c>
      <c r="C94" s="59" t="s">
        <v>95</v>
      </c>
      <c r="D94" s="59" t="s">
        <v>96</v>
      </c>
      <c r="E94" s="59">
        <v>55</v>
      </c>
      <c r="F94" s="59">
        <v>55</v>
      </c>
      <c r="G94" s="59">
        <v>55</v>
      </c>
      <c r="H94" s="59">
        <v>55</v>
      </c>
      <c r="I94" s="59">
        <v>55</v>
      </c>
      <c r="J94" s="59">
        <v>55</v>
      </c>
      <c r="K94" s="59">
        <v>55</v>
      </c>
      <c r="L94" s="59">
        <v>55</v>
      </c>
      <c r="M94" s="59">
        <v>55</v>
      </c>
      <c r="N94" s="59">
        <v>55</v>
      </c>
      <c r="O94" s="59">
        <v>55</v>
      </c>
      <c r="P94" s="59">
        <v>55</v>
      </c>
      <c r="Q94" s="59">
        <v>55</v>
      </c>
      <c r="R94" s="59">
        <v>55</v>
      </c>
      <c r="S94" s="59">
        <v>55</v>
      </c>
      <c r="T94" s="59">
        <v>55</v>
      </c>
      <c r="U94" s="59">
        <v>55</v>
      </c>
      <c r="V94" s="59">
        <v>55</v>
      </c>
      <c r="W94" s="59">
        <v>55</v>
      </c>
      <c r="X94" s="59">
        <v>55</v>
      </c>
      <c r="Y94" s="59">
        <v>55</v>
      </c>
      <c r="Z94" s="59">
        <v>55</v>
      </c>
      <c r="AA94" s="59">
        <v>55</v>
      </c>
      <c r="AB94" s="59">
        <v>55</v>
      </c>
      <c r="AC94" s="59">
        <v>1320</v>
      </c>
      <c r="AD94" s="59">
        <v>9240</v>
      </c>
      <c r="AE94" s="59">
        <v>481800</v>
      </c>
    </row>
    <row r="95" spans="1:31">
      <c r="A95" s="59" t="s">
        <v>177</v>
      </c>
      <c r="B95" s="59" t="s">
        <v>94</v>
      </c>
      <c r="C95" s="59" t="s">
        <v>95</v>
      </c>
      <c r="D95" s="59" t="s">
        <v>96</v>
      </c>
      <c r="E95" s="59">
        <v>0.05</v>
      </c>
      <c r="F95" s="59">
        <v>0.05</v>
      </c>
      <c r="G95" s="59">
        <v>0.05</v>
      </c>
      <c r="H95" s="59">
        <v>0.05</v>
      </c>
      <c r="I95" s="59">
        <v>0.05</v>
      </c>
      <c r="J95" s="59">
        <v>0.05</v>
      </c>
      <c r="K95" s="59">
        <v>0.05</v>
      </c>
      <c r="L95" s="59">
        <v>0.05</v>
      </c>
      <c r="M95" s="59">
        <v>0.05</v>
      </c>
      <c r="N95" s="59">
        <v>0.05</v>
      </c>
      <c r="O95" s="59">
        <v>0.05</v>
      </c>
      <c r="P95" s="59">
        <v>0.05</v>
      </c>
      <c r="Q95" s="59">
        <v>0.05</v>
      </c>
      <c r="R95" s="59">
        <v>0.05</v>
      </c>
      <c r="S95" s="59">
        <v>0.05</v>
      </c>
      <c r="T95" s="59">
        <v>0.05</v>
      </c>
      <c r="U95" s="59">
        <v>0.05</v>
      </c>
      <c r="V95" s="59">
        <v>0.05</v>
      </c>
      <c r="W95" s="59">
        <v>0.05</v>
      </c>
      <c r="X95" s="59">
        <v>0.05</v>
      </c>
      <c r="Y95" s="59">
        <v>0.05</v>
      </c>
      <c r="Z95" s="59">
        <v>0.05</v>
      </c>
      <c r="AA95" s="59">
        <v>0.05</v>
      </c>
      <c r="AB95" s="59">
        <v>0.05</v>
      </c>
      <c r="AC95" s="59">
        <v>1.2</v>
      </c>
      <c r="AD95" s="59">
        <v>8.4</v>
      </c>
      <c r="AE95" s="59">
        <v>438</v>
      </c>
    </row>
    <row r="96" spans="1:31">
      <c r="A96" s="59" t="s">
        <v>178</v>
      </c>
      <c r="B96" s="59" t="s">
        <v>94</v>
      </c>
      <c r="C96" s="59" t="s">
        <v>95</v>
      </c>
      <c r="D96" s="59" t="s">
        <v>96</v>
      </c>
      <c r="E96" s="59">
        <v>0.2</v>
      </c>
      <c r="F96" s="59">
        <v>0.2</v>
      </c>
      <c r="G96" s="59">
        <v>0.2</v>
      </c>
      <c r="H96" s="59">
        <v>0.2</v>
      </c>
      <c r="I96" s="59">
        <v>0.2</v>
      </c>
      <c r="J96" s="59">
        <v>0.2</v>
      </c>
      <c r="K96" s="59">
        <v>0.2</v>
      </c>
      <c r="L96" s="59">
        <v>0.2</v>
      </c>
      <c r="M96" s="59">
        <v>0.2</v>
      </c>
      <c r="N96" s="59">
        <v>0.2</v>
      </c>
      <c r="O96" s="59">
        <v>0.2</v>
      </c>
      <c r="P96" s="59">
        <v>0.2</v>
      </c>
      <c r="Q96" s="59">
        <v>0.2</v>
      </c>
      <c r="R96" s="59">
        <v>0.2</v>
      </c>
      <c r="S96" s="59">
        <v>0.2</v>
      </c>
      <c r="T96" s="59">
        <v>0.2</v>
      </c>
      <c r="U96" s="59">
        <v>0.2</v>
      </c>
      <c r="V96" s="59">
        <v>0.2</v>
      </c>
      <c r="W96" s="59">
        <v>0.2</v>
      </c>
      <c r="X96" s="59">
        <v>0.2</v>
      </c>
      <c r="Y96" s="59">
        <v>0.2</v>
      </c>
      <c r="Z96" s="59">
        <v>0.2</v>
      </c>
      <c r="AA96" s="59">
        <v>0.2</v>
      </c>
      <c r="AB96" s="59">
        <v>0.2</v>
      </c>
      <c r="AC96" s="59">
        <v>4.8</v>
      </c>
      <c r="AD96" s="59">
        <v>33.6</v>
      </c>
      <c r="AE96" s="59">
        <v>1752</v>
      </c>
    </row>
    <row r="97" spans="1:31">
      <c r="A97" s="59" t="s">
        <v>179</v>
      </c>
      <c r="B97" s="59" t="s">
        <v>97</v>
      </c>
      <c r="C97" s="59" t="s">
        <v>95</v>
      </c>
      <c r="D97" s="59" t="s">
        <v>96</v>
      </c>
      <c r="E97" s="59">
        <v>48.9</v>
      </c>
      <c r="F97" s="59">
        <v>48.9</v>
      </c>
      <c r="G97" s="59">
        <v>48.9</v>
      </c>
      <c r="H97" s="59">
        <v>48.9</v>
      </c>
      <c r="I97" s="59">
        <v>48.9</v>
      </c>
      <c r="J97" s="59">
        <v>48.9</v>
      </c>
      <c r="K97" s="59">
        <v>48.9</v>
      </c>
      <c r="L97" s="59">
        <v>48.9</v>
      </c>
      <c r="M97" s="59">
        <v>48.9</v>
      </c>
      <c r="N97" s="59">
        <v>48.9</v>
      </c>
      <c r="O97" s="59">
        <v>48.9</v>
      </c>
      <c r="P97" s="59">
        <v>48.9</v>
      </c>
      <c r="Q97" s="59">
        <v>48.9</v>
      </c>
      <c r="R97" s="59">
        <v>48.9</v>
      </c>
      <c r="S97" s="59">
        <v>48.9</v>
      </c>
      <c r="T97" s="59">
        <v>48.9</v>
      </c>
      <c r="U97" s="59">
        <v>48.9</v>
      </c>
      <c r="V97" s="59">
        <v>48.9</v>
      </c>
      <c r="W97" s="59">
        <v>48.9</v>
      </c>
      <c r="X97" s="59">
        <v>48.9</v>
      </c>
      <c r="Y97" s="59">
        <v>48.9</v>
      </c>
      <c r="Z97" s="59">
        <v>48.9</v>
      </c>
      <c r="AA97" s="59">
        <v>48.9</v>
      </c>
      <c r="AB97" s="59">
        <v>48.9</v>
      </c>
      <c r="AC97" s="59">
        <v>1173.5999999999999</v>
      </c>
      <c r="AD97" s="59">
        <v>8215.2000000000007</v>
      </c>
      <c r="AE97" s="59">
        <v>428364</v>
      </c>
    </row>
    <row r="98" spans="1:31">
      <c r="A98" s="59" t="s">
        <v>180</v>
      </c>
      <c r="B98" s="59" t="s">
        <v>97</v>
      </c>
      <c r="C98" s="59" t="s">
        <v>95</v>
      </c>
      <c r="D98" s="59" t="s">
        <v>96</v>
      </c>
      <c r="E98" s="59">
        <v>55</v>
      </c>
      <c r="F98" s="59">
        <v>55</v>
      </c>
      <c r="G98" s="59">
        <v>55</v>
      </c>
      <c r="H98" s="59">
        <v>55</v>
      </c>
      <c r="I98" s="59">
        <v>55</v>
      </c>
      <c r="J98" s="59">
        <v>55</v>
      </c>
      <c r="K98" s="59">
        <v>55</v>
      </c>
      <c r="L98" s="59">
        <v>55</v>
      </c>
      <c r="M98" s="59">
        <v>55</v>
      </c>
      <c r="N98" s="59">
        <v>55</v>
      </c>
      <c r="O98" s="59">
        <v>55</v>
      </c>
      <c r="P98" s="59">
        <v>55</v>
      </c>
      <c r="Q98" s="59">
        <v>55</v>
      </c>
      <c r="R98" s="59">
        <v>55</v>
      </c>
      <c r="S98" s="59">
        <v>55</v>
      </c>
      <c r="T98" s="59">
        <v>55</v>
      </c>
      <c r="U98" s="59">
        <v>55</v>
      </c>
      <c r="V98" s="59">
        <v>55</v>
      </c>
      <c r="W98" s="59">
        <v>55</v>
      </c>
      <c r="X98" s="59">
        <v>55</v>
      </c>
      <c r="Y98" s="59">
        <v>55</v>
      </c>
      <c r="Z98" s="59">
        <v>55</v>
      </c>
      <c r="AA98" s="59">
        <v>55</v>
      </c>
      <c r="AB98" s="59">
        <v>55</v>
      </c>
      <c r="AC98" s="59">
        <v>1320</v>
      </c>
      <c r="AD98" s="59">
        <v>9240</v>
      </c>
      <c r="AE98" s="59">
        <v>481800</v>
      </c>
    </row>
    <row r="99" spans="1:31">
      <c r="A99" s="59" t="s">
        <v>181</v>
      </c>
      <c r="B99" s="59" t="s">
        <v>94</v>
      </c>
      <c r="C99" s="59" t="s">
        <v>95</v>
      </c>
      <c r="D99" s="59" t="s">
        <v>96</v>
      </c>
      <c r="E99" s="59">
        <v>0.05</v>
      </c>
      <c r="F99" s="59">
        <v>0.05</v>
      </c>
      <c r="G99" s="59">
        <v>0.05</v>
      </c>
      <c r="H99" s="59">
        <v>0.05</v>
      </c>
      <c r="I99" s="59">
        <v>0.05</v>
      </c>
      <c r="J99" s="59">
        <v>0.05</v>
      </c>
      <c r="K99" s="59">
        <v>0.05</v>
      </c>
      <c r="L99" s="59">
        <v>0.05</v>
      </c>
      <c r="M99" s="59">
        <v>0.05</v>
      </c>
      <c r="N99" s="59">
        <v>0.05</v>
      </c>
      <c r="O99" s="59">
        <v>0.05</v>
      </c>
      <c r="P99" s="59">
        <v>0.05</v>
      </c>
      <c r="Q99" s="59">
        <v>0.05</v>
      </c>
      <c r="R99" s="59">
        <v>0.05</v>
      </c>
      <c r="S99" s="59">
        <v>0.05</v>
      </c>
      <c r="T99" s="59">
        <v>0.05</v>
      </c>
      <c r="U99" s="59">
        <v>0.05</v>
      </c>
      <c r="V99" s="59">
        <v>0.05</v>
      </c>
      <c r="W99" s="59">
        <v>0.05</v>
      </c>
      <c r="X99" s="59">
        <v>0.05</v>
      </c>
      <c r="Y99" s="59">
        <v>0.05</v>
      </c>
      <c r="Z99" s="59">
        <v>0.05</v>
      </c>
      <c r="AA99" s="59">
        <v>0.05</v>
      </c>
      <c r="AB99" s="59">
        <v>0.05</v>
      </c>
      <c r="AC99" s="59">
        <v>1.2</v>
      </c>
      <c r="AD99" s="59">
        <v>8.4</v>
      </c>
      <c r="AE99" s="59">
        <v>438</v>
      </c>
    </row>
    <row r="100" spans="1:31">
      <c r="A100" s="59" t="s">
        <v>182</v>
      </c>
      <c r="B100" s="59" t="s">
        <v>94</v>
      </c>
      <c r="C100" s="59" t="s">
        <v>95</v>
      </c>
      <c r="D100" s="59" t="s">
        <v>96</v>
      </c>
      <c r="E100" s="59">
        <v>0.2</v>
      </c>
      <c r="F100" s="59">
        <v>0.2</v>
      </c>
      <c r="G100" s="59">
        <v>0.2</v>
      </c>
      <c r="H100" s="59">
        <v>0.2</v>
      </c>
      <c r="I100" s="59">
        <v>0.2</v>
      </c>
      <c r="J100" s="59">
        <v>0.2</v>
      </c>
      <c r="K100" s="59">
        <v>0.2</v>
      </c>
      <c r="L100" s="59">
        <v>0.2</v>
      </c>
      <c r="M100" s="59">
        <v>0.2</v>
      </c>
      <c r="N100" s="59">
        <v>0.2</v>
      </c>
      <c r="O100" s="59">
        <v>0.2</v>
      </c>
      <c r="P100" s="59">
        <v>0.2</v>
      </c>
      <c r="Q100" s="59">
        <v>0.2</v>
      </c>
      <c r="R100" s="59">
        <v>0.2</v>
      </c>
      <c r="S100" s="59">
        <v>0.2</v>
      </c>
      <c r="T100" s="59">
        <v>0.2</v>
      </c>
      <c r="U100" s="59">
        <v>0.2</v>
      </c>
      <c r="V100" s="59">
        <v>0.2</v>
      </c>
      <c r="W100" s="59">
        <v>0.2</v>
      </c>
      <c r="X100" s="59">
        <v>0.2</v>
      </c>
      <c r="Y100" s="59">
        <v>0.2</v>
      </c>
      <c r="Z100" s="59">
        <v>0.2</v>
      </c>
      <c r="AA100" s="59">
        <v>0.2</v>
      </c>
      <c r="AB100" s="59">
        <v>0.2</v>
      </c>
      <c r="AC100" s="59">
        <v>4.8</v>
      </c>
      <c r="AD100" s="59">
        <v>33.6</v>
      </c>
      <c r="AE100" s="59">
        <v>1752</v>
      </c>
    </row>
    <row r="101" spans="1:31">
      <c r="A101" s="59" t="s">
        <v>183</v>
      </c>
      <c r="B101" s="59" t="s">
        <v>97</v>
      </c>
      <c r="C101" s="59" t="s">
        <v>95</v>
      </c>
      <c r="D101" s="59" t="s">
        <v>96</v>
      </c>
      <c r="E101" s="59">
        <v>48.9</v>
      </c>
      <c r="F101" s="59">
        <v>48.9</v>
      </c>
      <c r="G101" s="59">
        <v>48.9</v>
      </c>
      <c r="H101" s="59">
        <v>48.9</v>
      </c>
      <c r="I101" s="59">
        <v>48.9</v>
      </c>
      <c r="J101" s="59">
        <v>48.9</v>
      </c>
      <c r="K101" s="59">
        <v>48.9</v>
      </c>
      <c r="L101" s="59">
        <v>48.9</v>
      </c>
      <c r="M101" s="59">
        <v>48.9</v>
      </c>
      <c r="N101" s="59">
        <v>48.9</v>
      </c>
      <c r="O101" s="59">
        <v>48.9</v>
      </c>
      <c r="P101" s="59">
        <v>48.9</v>
      </c>
      <c r="Q101" s="59">
        <v>48.9</v>
      </c>
      <c r="R101" s="59">
        <v>48.9</v>
      </c>
      <c r="S101" s="59">
        <v>48.9</v>
      </c>
      <c r="T101" s="59">
        <v>48.9</v>
      </c>
      <c r="U101" s="59">
        <v>48.9</v>
      </c>
      <c r="V101" s="59">
        <v>48.9</v>
      </c>
      <c r="W101" s="59">
        <v>48.9</v>
      </c>
      <c r="X101" s="59">
        <v>48.9</v>
      </c>
      <c r="Y101" s="59">
        <v>48.9</v>
      </c>
      <c r="Z101" s="59">
        <v>48.9</v>
      </c>
      <c r="AA101" s="59">
        <v>48.9</v>
      </c>
      <c r="AB101" s="59">
        <v>48.9</v>
      </c>
      <c r="AC101" s="59">
        <v>1173.5999999999999</v>
      </c>
      <c r="AD101" s="59">
        <v>8215.2000000000007</v>
      </c>
      <c r="AE101" s="59">
        <v>428364</v>
      </c>
    </row>
    <row r="102" spans="1:31">
      <c r="A102" s="59" t="s">
        <v>184</v>
      </c>
      <c r="B102" s="59" t="s">
        <v>97</v>
      </c>
      <c r="C102" s="59" t="s">
        <v>95</v>
      </c>
      <c r="D102" s="59" t="s">
        <v>96</v>
      </c>
      <c r="E102" s="59">
        <v>55</v>
      </c>
      <c r="F102" s="59">
        <v>55</v>
      </c>
      <c r="G102" s="59">
        <v>55</v>
      </c>
      <c r="H102" s="59">
        <v>55</v>
      </c>
      <c r="I102" s="59">
        <v>55</v>
      </c>
      <c r="J102" s="59">
        <v>55</v>
      </c>
      <c r="K102" s="59">
        <v>55</v>
      </c>
      <c r="L102" s="59">
        <v>55</v>
      </c>
      <c r="M102" s="59">
        <v>55</v>
      </c>
      <c r="N102" s="59">
        <v>55</v>
      </c>
      <c r="O102" s="59">
        <v>55</v>
      </c>
      <c r="P102" s="59">
        <v>55</v>
      </c>
      <c r="Q102" s="59">
        <v>55</v>
      </c>
      <c r="R102" s="59">
        <v>55</v>
      </c>
      <c r="S102" s="59">
        <v>55</v>
      </c>
      <c r="T102" s="59">
        <v>55</v>
      </c>
      <c r="U102" s="59">
        <v>55</v>
      </c>
      <c r="V102" s="59">
        <v>55</v>
      </c>
      <c r="W102" s="59">
        <v>55</v>
      </c>
      <c r="X102" s="59">
        <v>55</v>
      </c>
      <c r="Y102" s="59">
        <v>55</v>
      </c>
      <c r="Z102" s="59">
        <v>55</v>
      </c>
      <c r="AA102" s="59">
        <v>55</v>
      </c>
      <c r="AB102" s="59">
        <v>55</v>
      </c>
      <c r="AC102" s="59">
        <v>1320</v>
      </c>
      <c r="AD102" s="59">
        <v>9240</v>
      </c>
      <c r="AE102" s="59">
        <v>481800</v>
      </c>
    </row>
    <row r="103" spans="1:31">
      <c r="A103" s="59" t="s">
        <v>185</v>
      </c>
      <c r="B103" s="59" t="s">
        <v>94</v>
      </c>
      <c r="C103" s="59" t="s">
        <v>95</v>
      </c>
      <c r="D103" s="59" t="s">
        <v>96</v>
      </c>
      <c r="E103" s="59">
        <v>0.05</v>
      </c>
      <c r="F103" s="59">
        <v>0.05</v>
      </c>
      <c r="G103" s="59">
        <v>0.05</v>
      </c>
      <c r="H103" s="59">
        <v>0.05</v>
      </c>
      <c r="I103" s="59">
        <v>0.05</v>
      </c>
      <c r="J103" s="59">
        <v>0.05</v>
      </c>
      <c r="K103" s="59">
        <v>0.05</v>
      </c>
      <c r="L103" s="59">
        <v>0.05</v>
      </c>
      <c r="M103" s="59">
        <v>0.05</v>
      </c>
      <c r="N103" s="59">
        <v>0.05</v>
      </c>
      <c r="O103" s="59">
        <v>0.05</v>
      </c>
      <c r="P103" s="59">
        <v>0.05</v>
      </c>
      <c r="Q103" s="59">
        <v>0.05</v>
      </c>
      <c r="R103" s="59">
        <v>0.05</v>
      </c>
      <c r="S103" s="59">
        <v>0.05</v>
      </c>
      <c r="T103" s="59">
        <v>0.05</v>
      </c>
      <c r="U103" s="59">
        <v>0.05</v>
      </c>
      <c r="V103" s="59">
        <v>0.05</v>
      </c>
      <c r="W103" s="59">
        <v>0.05</v>
      </c>
      <c r="X103" s="59">
        <v>0.05</v>
      </c>
      <c r="Y103" s="59">
        <v>0.05</v>
      </c>
      <c r="Z103" s="59">
        <v>0.05</v>
      </c>
      <c r="AA103" s="59">
        <v>0.05</v>
      </c>
      <c r="AB103" s="59">
        <v>0.05</v>
      </c>
      <c r="AC103" s="59">
        <v>1.2</v>
      </c>
      <c r="AD103" s="59">
        <v>8.4</v>
      </c>
      <c r="AE103" s="59">
        <v>438</v>
      </c>
    </row>
    <row r="104" spans="1:31">
      <c r="A104" s="59" t="s">
        <v>186</v>
      </c>
      <c r="B104" s="59" t="s">
        <v>94</v>
      </c>
      <c r="C104" s="59" t="s">
        <v>95</v>
      </c>
      <c r="D104" s="59" t="s">
        <v>96</v>
      </c>
      <c r="E104" s="59">
        <v>0.2</v>
      </c>
      <c r="F104" s="59">
        <v>0.2</v>
      </c>
      <c r="G104" s="59">
        <v>0.2</v>
      </c>
      <c r="H104" s="59">
        <v>0.2</v>
      </c>
      <c r="I104" s="59">
        <v>0.2</v>
      </c>
      <c r="J104" s="59">
        <v>0.2</v>
      </c>
      <c r="K104" s="59">
        <v>0.2</v>
      </c>
      <c r="L104" s="59">
        <v>0.2</v>
      </c>
      <c r="M104" s="59">
        <v>0.2</v>
      </c>
      <c r="N104" s="59">
        <v>0.2</v>
      </c>
      <c r="O104" s="59">
        <v>0.2</v>
      </c>
      <c r="P104" s="59">
        <v>0.2</v>
      </c>
      <c r="Q104" s="59">
        <v>0.2</v>
      </c>
      <c r="R104" s="59">
        <v>0.2</v>
      </c>
      <c r="S104" s="59">
        <v>0.2</v>
      </c>
      <c r="T104" s="59">
        <v>0.2</v>
      </c>
      <c r="U104" s="59">
        <v>0.2</v>
      </c>
      <c r="V104" s="59">
        <v>0.2</v>
      </c>
      <c r="W104" s="59">
        <v>0.2</v>
      </c>
      <c r="X104" s="59">
        <v>0.2</v>
      </c>
      <c r="Y104" s="59">
        <v>0.2</v>
      </c>
      <c r="Z104" s="59">
        <v>0.2</v>
      </c>
      <c r="AA104" s="59">
        <v>0.2</v>
      </c>
      <c r="AB104" s="59">
        <v>0.2</v>
      </c>
      <c r="AC104" s="59">
        <v>4.8</v>
      </c>
      <c r="AD104" s="59">
        <v>33.6</v>
      </c>
      <c r="AE104" s="59">
        <v>1752</v>
      </c>
    </row>
    <row r="105" spans="1:31">
      <c r="A105" s="59" t="s">
        <v>187</v>
      </c>
      <c r="B105" s="59" t="s">
        <v>97</v>
      </c>
      <c r="C105" s="59" t="s">
        <v>95</v>
      </c>
      <c r="D105" s="59" t="s">
        <v>96</v>
      </c>
      <c r="E105" s="59">
        <v>48.9</v>
      </c>
      <c r="F105" s="59">
        <v>48.9</v>
      </c>
      <c r="G105" s="59">
        <v>48.9</v>
      </c>
      <c r="H105" s="59">
        <v>48.9</v>
      </c>
      <c r="I105" s="59">
        <v>48.9</v>
      </c>
      <c r="J105" s="59">
        <v>48.9</v>
      </c>
      <c r="K105" s="59">
        <v>48.9</v>
      </c>
      <c r="L105" s="59">
        <v>48.9</v>
      </c>
      <c r="M105" s="59">
        <v>48.9</v>
      </c>
      <c r="N105" s="59">
        <v>48.9</v>
      </c>
      <c r="O105" s="59">
        <v>48.9</v>
      </c>
      <c r="P105" s="59">
        <v>48.9</v>
      </c>
      <c r="Q105" s="59">
        <v>48.9</v>
      </c>
      <c r="R105" s="59">
        <v>48.9</v>
      </c>
      <c r="S105" s="59">
        <v>48.9</v>
      </c>
      <c r="T105" s="59">
        <v>48.9</v>
      </c>
      <c r="U105" s="59">
        <v>48.9</v>
      </c>
      <c r="V105" s="59">
        <v>48.9</v>
      </c>
      <c r="W105" s="59">
        <v>48.9</v>
      </c>
      <c r="X105" s="59">
        <v>48.9</v>
      </c>
      <c r="Y105" s="59">
        <v>48.9</v>
      </c>
      <c r="Z105" s="59">
        <v>48.9</v>
      </c>
      <c r="AA105" s="59">
        <v>48.9</v>
      </c>
      <c r="AB105" s="59">
        <v>48.9</v>
      </c>
      <c r="AC105" s="59">
        <v>1173.5999999999999</v>
      </c>
      <c r="AD105" s="59">
        <v>8215.2000000000007</v>
      </c>
      <c r="AE105" s="59">
        <v>428364</v>
      </c>
    </row>
    <row r="106" spans="1:31">
      <c r="A106" s="59" t="s">
        <v>188</v>
      </c>
      <c r="B106" s="59" t="s">
        <v>97</v>
      </c>
      <c r="C106" s="59" t="s">
        <v>95</v>
      </c>
      <c r="D106" s="59" t="s">
        <v>96</v>
      </c>
      <c r="E106" s="59">
        <v>55</v>
      </c>
      <c r="F106" s="59">
        <v>55</v>
      </c>
      <c r="G106" s="59">
        <v>55</v>
      </c>
      <c r="H106" s="59">
        <v>55</v>
      </c>
      <c r="I106" s="59">
        <v>55</v>
      </c>
      <c r="J106" s="59">
        <v>55</v>
      </c>
      <c r="K106" s="59">
        <v>55</v>
      </c>
      <c r="L106" s="59">
        <v>55</v>
      </c>
      <c r="M106" s="59">
        <v>55</v>
      </c>
      <c r="N106" s="59">
        <v>55</v>
      </c>
      <c r="O106" s="59">
        <v>55</v>
      </c>
      <c r="P106" s="59">
        <v>55</v>
      </c>
      <c r="Q106" s="59">
        <v>55</v>
      </c>
      <c r="R106" s="59">
        <v>55</v>
      </c>
      <c r="S106" s="59">
        <v>55</v>
      </c>
      <c r="T106" s="59">
        <v>55</v>
      </c>
      <c r="U106" s="59">
        <v>55</v>
      </c>
      <c r="V106" s="59">
        <v>55</v>
      </c>
      <c r="W106" s="59">
        <v>55</v>
      </c>
      <c r="X106" s="59">
        <v>55</v>
      </c>
      <c r="Y106" s="59">
        <v>55</v>
      </c>
      <c r="Z106" s="59">
        <v>55</v>
      </c>
      <c r="AA106" s="59">
        <v>55</v>
      </c>
      <c r="AB106" s="59">
        <v>55</v>
      </c>
      <c r="AC106" s="59">
        <v>1320</v>
      </c>
      <c r="AD106" s="59">
        <v>9240</v>
      </c>
      <c r="AE106" s="59">
        <v>481800</v>
      </c>
    </row>
    <row r="107" spans="1:31">
      <c r="A107" s="59" t="s">
        <v>189</v>
      </c>
      <c r="B107" s="59" t="s">
        <v>94</v>
      </c>
      <c r="C107" s="59" t="s">
        <v>95</v>
      </c>
      <c r="D107" s="59" t="s">
        <v>96</v>
      </c>
      <c r="E107" s="59">
        <v>0.05</v>
      </c>
      <c r="F107" s="59">
        <v>0.05</v>
      </c>
      <c r="G107" s="59">
        <v>0.05</v>
      </c>
      <c r="H107" s="59">
        <v>0.05</v>
      </c>
      <c r="I107" s="59">
        <v>0.05</v>
      </c>
      <c r="J107" s="59">
        <v>0.05</v>
      </c>
      <c r="K107" s="59">
        <v>0.05</v>
      </c>
      <c r="L107" s="59">
        <v>0.05</v>
      </c>
      <c r="M107" s="59">
        <v>0.05</v>
      </c>
      <c r="N107" s="59">
        <v>0.05</v>
      </c>
      <c r="O107" s="59">
        <v>0.05</v>
      </c>
      <c r="P107" s="59">
        <v>0.05</v>
      </c>
      <c r="Q107" s="59">
        <v>0.05</v>
      </c>
      <c r="R107" s="59">
        <v>0.05</v>
      </c>
      <c r="S107" s="59">
        <v>0.05</v>
      </c>
      <c r="T107" s="59">
        <v>0.05</v>
      </c>
      <c r="U107" s="59">
        <v>0.05</v>
      </c>
      <c r="V107" s="59">
        <v>0.05</v>
      </c>
      <c r="W107" s="59">
        <v>0.05</v>
      </c>
      <c r="X107" s="59">
        <v>0.05</v>
      </c>
      <c r="Y107" s="59">
        <v>0.05</v>
      </c>
      <c r="Z107" s="59">
        <v>0.05</v>
      </c>
      <c r="AA107" s="59">
        <v>0.05</v>
      </c>
      <c r="AB107" s="59">
        <v>0.05</v>
      </c>
      <c r="AC107" s="59">
        <v>1.2</v>
      </c>
      <c r="AD107" s="59">
        <v>8.4</v>
      </c>
      <c r="AE107" s="59">
        <v>438</v>
      </c>
    </row>
    <row r="108" spans="1:31">
      <c r="A108" s="59" t="s">
        <v>190</v>
      </c>
      <c r="B108" s="59" t="s">
        <v>94</v>
      </c>
      <c r="C108" s="59" t="s">
        <v>95</v>
      </c>
      <c r="D108" s="59" t="s">
        <v>96</v>
      </c>
      <c r="E108" s="59">
        <v>0.2</v>
      </c>
      <c r="F108" s="59">
        <v>0.2</v>
      </c>
      <c r="G108" s="59">
        <v>0.2</v>
      </c>
      <c r="H108" s="59">
        <v>0.2</v>
      </c>
      <c r="I108" s="59">
        <v>0.2</v>
      </c>
      <c r="J108" s="59">
        <v>0.2</v>
      </c>
      <c r="K108" s="59">
        <v>0.2</v>
      </c>
      <c r="L108" s="59">
        <v>0.2</v>
      </c>
      <c r="M108" s="59">
        <v>0.2</v>
      </c>
      <c r="N108" s="59">
        <v>0.2</v>
      </c>
      <c r="O108" s="59">
        <v>0.2</v>
      </c>
      <c r="P108" s="59">
        <v>0.2</v>
      </c>
      <c r="Q108" s="59">
        <v>0.2</v>
      </c>
      <c r="R108" s="59">
        <v>0.2</v>
      </c>
      <c r="S108" s="59">
        <v>0.2</v>
      </c>
      <c r="T108" s="59">
        <v>0.2</v>
      </c>
      <c r="U108" s="59">
        <v>0.2</v>
      </c>
      <c r="V108" s="59">
        <v>0.2</v>
      </c>
      <c r="W108" s="59">
        <v>0.2</v>
      </c>
      <c r="X108" s="59">
        <v>0.2</v>
      </c>
      <c r="Y108" s="59">
        <v>0.2</v>
      </c>
      <c r="Z108" s="59">
        <v>0.2</v>
      </c>
      <c r="AA108" s="59">
        <v>0.2</v>
      </c>
      <c r="AB108" s="59">
        <v>0.2</v>
      </c>
      <c r="AC108" s="59">
        <v>4.8</v>
      </c>
      <c r="AD108" s="59">
        <v>33.6</v>
      </c>
      <c r="AE108" s="59">
        <v>1752</v>
      </c>
    </row>
    <row r="109" spans="1:31">
      <c r="A109" s="59" t="s">
        <v>191</v>
      </c>
      <c r="B109" s="59" t="s">
        <v>97</v>
      </c>
      <c r="C109" s="59" t="s">
        <v>95</v>
      </c>
      <c r="D109" s="59" t="s">
        <v>96</v>
      </c>
      <c r="E109" s="59">
        <v>48.9</v>
      </c>
      <c r="F109" s="59">
        <v>48.9</v>
      </c>
      <c r="G109" s="59">
        <v>48.9</v>
      </c>
      <c r="H109" s="59">
        <v>48.9</v>
      </c>
      <c r="I109" s="59">
        <v>48.9</v>
      </c>
      <c r="J109" s="59">
        <v>48.9</v>
      </c>
      <c r="K109" s="59">
        <v>48.9</v>
      </c>
      <c r="L109" s="59">
        <v>48.9</v>
      </c>
      <c r="M109" s="59">
        <v>48.9</v>
      </c>
      <c r="N109" s="59">
        <v>48.9</v>
      </c>
      <c r="O109" s="59">
        <v>48.9</v>
      </c>
      <c r="P109" s="59">
        <v>48.9</v>
      </c>
      <c r="Q109" s="59">
        <v>48.9</v>
      </c>
      <c r="R109" s="59">
        <v>48.9</v>
      </c>
      <c r="S109" s="59">
        <v>48.9</v>
      </c>
      <c r="T109" s="59">
        <v>48.9</v>
      </c>
      <c r="U109" s="59">
        <v>48.9</v>
      </c>
      <c r="V109" s="59">
        <v>48.9</v>
      </c>
      <c r="W109" s="59">
        <v>48.9</v>
      </c>
      <c r="X109" s="59">
        <v>48.9</v>
      </c>
      <c r="Y109" s="59">
        <v>48.9</v>
      </c>
      <c r="Z109" s="59">
        <v>48.9</v>
      </c>
      <c r="AA109" s="59">
        <v>48.9</v>
      </c>
      <c r="AB109" s="59">
        <v>48.9</v>
      </c>
      <c r="AC109" s="59">
        <v>1173.5999999999999</v>
      </c>
      <c r="AD109" s="59">
        <v>8215.2000000000007</v>
      </c>
      <c r="AE109" s="59">
        <v>428364</v>
      </c>
    </row>
    <row r="110" spans="1:31">
      <c r="A110" s="59" t="s">
        <v>192</v>
      </c>
      <c r="B110" s="59" t="s">
        <v>97</v>
      </c>
      <c r="C110" s="59" t="s">
        <v>95</v>
      </c>
      <c r="D110" s="59" t="s">
        <v>96</v>
      </c>
      <c r="E110" s="59">
        <v>55</v>
      </c>
      <c r="F110" s="59">
        <v>55</v>
      </c>
      <c r="G110" s="59">
        <v>55</v>
      </c>
      <c r="H110" s="59">
        <v>55</v>
      </c>
      <c r="I110" s="59">
        <v>55</v>
      </c>
      <c r="J110" s="59">
        <v>55</v>
      </c>
      <c r="K110" s="59">
        <v>55</v>
      </c>
      <c r="L110" s="59">
        <v>55</v>
      </c>
      <c r="M110" s="59">
        <v>55</v>
      </c>
      <c r="N110" s="59">
        <v>55</v>
      </c>
      <c r="O110" s="59">
        <v>55</v>
      </c>
      <c r="P110" s="59">
        <v>55</v>
      </c>
      <c r="Q110" s="59">
        <v>55</v>
      </c>
      <c r="R110" s="59">
        <v>55</v>
      </c>
      <c r="S110" s="59">
        <v>55</v>
      </c>
      <c r="T110" s="59">
        <v>55</v>
      </c>
      <c r="U110" s="59">
        <v>55</v>
      </c>
      <c r="V110" s="59">
        <v>55</v>
      </c>
      <c r="W110" s="59">
        <v>55</v>
      </c>
      <c r="X110" s="59">
        <v>55</v>
      </c>
      <c r="Y110" s="59">
        <v>55</v>
      </c>
      <c r="Z110" s="59">
        <v>55</v>
      </c>
      <c r="AA110" s="59">
        <v>55</v>
      </c>
      <c r="AB110" s="59">
        <v>55</v>
      </c>
      <c r="AC110" s="59">
        <v>1320</v>
      </c>
      <c r="AD110" s="59">
        <v>9240</v>
      </c>
      <c r="AE110" s="59">
        <v>481800</v>
      </c>
    </row>
    <row r="111" spans="1:31">
      <c r="A111" s="59" t="s">
        <v>193</v>
      </c>
      <c r="B111" s="59" t="s">
        <v>94</v>
      </c>
      <c r="C111" s="59" t="s">
        <v>95</v>
      </c>
      <c r="D111" s="59" t="s">
        <v>96</v>
      </c>
      <c r="E111" s="59">
        <v>0.05</v>
      </c>
      <c r="F111" s="59">
        <v>0.05</v>
      </c>
      <c r="G111" s="59">
        <v>0.05</v>
      </c>
      <c r="H111" s="59">
        <v>0.05</v>
      </c>
      <c r="I111" s="59">
        <v>0.05</v>
      </c>
      <c r="J111" s="59">
        <v>0.05</v>
      </c>
      <c r="K111" s="59">
        <v>0.05</v>
      </c>
      <c r="L111" s="59">
        <v>0.05</v>
      </c>
      <c r="M111" s="59">
        <v>0.05</v>
      </c>
      <c r="N111" s="59">
        <v>0.05</v>
      </c>
      <c r="O111" s="59">
        <v>0.05</v>
      </c>
      <c r="P111" s="59">
        <v>0.05</v>
      </c>
      <c r="Q111" s="59">
        <v>0.05</v>
      </c>
      <c r="R111" s="59">
        <v>0.05</v>
      </c>
      <c r="S111" s="59">
        <v>0.05</v>
      </c>
      <c r="T111" s="59">
        <v>0.05</v>
      </c>
      <c r="U111" s="59">
        <v>0.05</v>
      </c>
      <c r="V111" s="59">
        <v>0.05</v>
      </c>
      <c r="W111" s="59">
        <v>0.05</v>
      </c>
      <c r="X111" s="59">
        <v>0.05</v>
      </c>
      <c r="Y111" s="59">
        <v>0.05</v>
      </c>
      <c r="Z111" s="59">
        <v>0.05</v>
      </c>
      <c r="AA111" s="59">
        <v>0.05</v>
      </c>
      <c r="AB111" s="59">
        <v>0.05</v>
      </c>
      <c r="AC111" s="59">
        <v>1.2</v>
      </c>
      <c r="AD111" s="59">
        <v>8.4</v>
      </c>
      <c r="AE111" s="59">
        <v>438</v>
      </c>
    </row>
    <row r="112" spans="1:31">
      <c r="A112" s="59" t="s">
        <v>194</v>
      </c>
      <c r="B112" s="59" t="s">
        <v>94</v>
      </c>
      <c r="C112" s="59" t="s">
        <v>95</v>
      </c>
      <c r="D112" s="59" t="s">
        <v>96</v>
      </c>
      <c r="E112" s="59">
        <v>0.2</v>
      </c>
      <c r="F112" s="59">
        <v>0.2</v>
      </c>
      <c r="G112" s="59">
        <v>0.2</v>
      </c>
      <c r="H112" s="59">
        <v>0.2</v>
      </c>
      <c r="I112" s="59">
        <v>0.2</v>
      </c>
      <c r="J112" s="59">
        <v>0.2</v>
      </c>
      <c r="K112" s="59">
        <v>0.2</v>
      </c>
      <c r="L112" s="59">
        <v>0.2</v>
      </c>
      <c r="M112" s="59">
        <v>0.2</v>
      </c>
      <c r="N112" s="59">
        <v>0.2</v>
      </c>
      <c r="O112" s="59">
        <v>0.2</v>
      </c>
      <c r="P112" s="59">
        <v>0.2</v>
      </c>
      <c r="Q112" s="59">
        <v>0.2</v>
      </c>
      <c r="R112" s="59">
        <v>0.2</v>
      </c>
      <c r="S112" s="59">
        <v>0.2</v>
      </c>
      <c r="T112" s="59">
        <v>0.2</v>
      </c>
      <c r="U112" s="59">
        <v>0.2</v>
      </c>
      <c r="V112" s="59">
        <v>0.2</v>
      </c>
      <c r="W112" s="59">
        <v>0.2</v>
      </c>
      <c r="X112" s="59">
        <v>0.2</v>
      </c>
      <c r="Y112" s="59">
        <v>0.2</v>
      </c>
      <c r="Z112" s="59">
        <v>0.2</v>
      </c>
      <c r="AA112" s="59">
        <v>0.2</v>
      </c>
      <c r="AB112" s="59">
        <v>0.2</v>
      </c>
      <c r="AC112" s="59">
        <v>4.8</v>
      </c>
      <c r="AD112" s="59">
        <v>33.6</v>
      </c>
      <c r="AE112" s="59">
        <v>1752</v>
      </c>
    </row>
    <row r="113" spans="1:31">
      <c r="A113" s="59" t="s">
        <v>195</v>
      </c>
      <c r="B113" s="59" t="s">
        <v>97</v>
      </c>
      <c r="C113" s="59" t="s">
        <v>95</v>
      </c>
      <c r="D113" s="59" t="s">
        <v>96</v>
      </c>
      <c r="E113" s="59">
        <v>48.9</v>
      </c>
      <c r="F113" s="59">
        <v>48.9</v>
      </c>
      <c r="G113" s="59">
        <v>48.9</v>
      </c>
      <c r="H113" s="59">
        <v>48.9</v>
      </c>
      <c r="I113" s="59">
        <v>48.9</v>
      </c>
      <c r="J113" s="59">
        <v>48.9</v>
      </c>
      <c r="K113" s="59">
        <v>48.9</v>
      </c>
      <c r="L113" s="59">
        <v>48.9</v>
      </c>
      <c r="M113" s="59">
        <v>48.9</v>
      </c>
      <c r="N113" s="59">
        <v>48.9</v>
      </c>
      <c r="O113" s="59">
        <v>48.9</v>
      </c>
      <c r="P113" s="59">
        <v>48.9</v>
      </c>
      <c r="Q113" s="59">
        <v>48.9</v>
      </c>
      <c r="R113" s="59">
        <v>48.9</v>
      </c>
      <c r="S113" s="59">
        <v>48.9</v>
      </c>
      <c r="T113" s="59">
        <v>48.9</v>
      </c>
      <c r="U113" s="59">
        <v>48.9</v>
      </c>
      <c r="V113" s="59">
        <v>48.9</v>
      </c>
      <c r="W113" s="59">
        <v>48.9</v>
      </c>
      <c r="X113" s="59">
        <v>48.9</v>
      </c>
      <c r="Y113" s="59">
        <v>48.9</v>
      </c>
      <c r="Z113" s="59">
        <v>48.9</v>
      </c>
      <c r="AA113" s="59">
        <v>48.9</v>
      </c>
      <c r="AB113" s="59">
        <v>48.9</v>
      </c>
      <c r="AC113" s="59">
        <v>1173.5999999999999</v>
      </c>
      <c r="AD113" s="59">
        <v>8215.2000000000007</v>
      </c>
      <c r="AE113" s="59">
        <v>428364</v>
      </c>
    </row>
    <row r="114" spans="1:31">
      <c r="A114" s="59" t="s">
        <v>196</v>
      </c>
      <c r="B114" s="59" t="s">
        <v>97</v>
      </c>
      <c r="C114" s="59" t="s">
        <v>95</v>
      </c>
      <c r="D114" s="59" t="s">
        <v>96</v>
      </c>
      <c r="E114" s="59">
        <v>55</v>
      </c>
      <c r="F114" s="59">
        <v>55</v>
      </c>
      <c r="G114" s="59">
        <v>55</v>
      </c>
      <c r="H114" s="59">
        <v>55</v>
      </c>
      <c r="I114" s="59">
        <v>55</v>
      </c>
      <c r="J114" s="59">
        <v>55</v>
      </c>
      <c r="K114" s="59">
        <v>55</v>
      </c>
      <c r="L114" s="59">
        <v>55</v>
      </c>
      <c r="M114" s="59">
        <v>55</v>
      </c>
      <c r="N114" s="59">
        <v>55</v>
      </c>
      <c r="O114" s="59">
        <v>55</v>
      </c>
      <c r="P114" s="59">
        <v>55</v>
      </c>
      <c r="Q114" s="59">
        <v>55</v>
      </c>
      <c r="R114" s="59">
        <v>55</v>
      </c>
      <c r="S114" s="59">
        <v>55</v>
      </c>
      <c r="T114" s="59">
        <v>55</v>
      </c>
      <c r="U114" s="59">
        <v>55</v>
      </c>
      <c r="V114" s="59">
        <v>55</v>
      </c>
      <c r="W114" s="59">
        <v>55</v>
      </c>
      <c r="X114" s="59">
        <v>55</v>
      </c>
      <c r="Y114" s="59">
        <v>55</v>
      </c>
      <c r="Z114" s="59">
        <v>55</v>
      </c>
      <c r="AA114" s="59">
        <v>55</v>
      </c>
      <c r="AB114" s="59">
        <v>55</v>
      </c>
      <c r="AC114" s="59">
        <v>1320</v>
      </c>
      <c r="AD114" s="59">
        <v>9240</v>
      </c>
      <c r="AE114" s="59">
        <v>481800</v>
      </c>
    </row>
    <row r="115" spans="1:31">
      <c r="A115" s="59" t="s">
        <v>197</v>
      </c>
      <c r="B115" s="59" t="s">
        <v>94</v>
      </c>
      <c r="C115" s="59" t="s">
        <v>95</v>
      </c>
      <c r="D115" s="59" t="s">
        <v>96</v>
      </c>
      <c r="E115" s="59">
        <v>0.05</v>
      </c>
      <c r="F115" s="59">
        <v>0.05</v>
      </c>
      <c r="G115" s="59">
        <v>0.05</v>
      </c>
      <c r="H115" s="59">
        <v>0.05</v>
      </c>
      <c r="I115" s="59">
        <v>0.05</v>
      </c>
      <c r="J115" s="59">
        <v>0.05</v>
      </c>
      <c r="K115" s="59">
        <v>0.05</v>
      </c>
      <c r="L115" s="59">
        <v>0.05</v>
      </c>
      <c r="M115" s="59">
        <v>0.05</v>
      </c>
      <c r="N115" s="59">
        <v>0.05</v>
      </c>
      <c r="O115" s="59">
        <v>0.05</v>
      </c>
      <c r="P115" s="59">
        <v>0.05</v>
      </c>
      <c r="Q115" s="59">
        <v>0.05</v>
      </c>
      <c r="R115" s="59">
        <v>0.05</v>
      </c>
      <c r="S115" s="59">
        <v>0.05</v>
      </c>
      <c r="T115" s="59">
        <v>0.05</v>
      </c>
      <c r="U115" s="59">
        <v>0.05</v>
      </c>
      <c r="V115" s="59">
        <v>0.05</v>
      </c>
      <c r="W115" s="59">
        <v>0.05</v>
      </c>
      <c r="X115" s="59">
        <v>0.05</v>
      </c>
      <c r="Y115" s="59">
        <v>0.05</v>
      </c>
      <c r="Z115" s="59">
        <v>0.05</v>
      </c>
      <c r="AA115" s="59">
        <v>0.05</v>
      </c>
      <c r="AB115" s="59">
        <v>0.05</v>
      </c>
      <c r="AC115" s="59">
        <v>1.2</v>
      </c>
      <c r="AD115" s="59">
        <v>8.4</v>
      </c>
      <c r="AE115" s="59">
        <v>438</v>
      </c>
    </row>
    <row r="116" spans="1:31">
      <c r="A116" s="59" t="s">
        <v>198</v>
      </c>
      <c r="B116" s="59" t="s">
        <v>94</v>
      </c>
      <c r="C116" s="59" t="s">
        <v>95</v>
      </c>
      <c r="D116" s="59" t="s">
        <v>96</v>
      </c>
      <c r="E116" s="59">
        <v>0.2</v>
      </c>
      <c r="F116" s="59">
        <v>0.2</v>
      </c>
      <c r="G116" s="59">
        <v>0.2</v>
      </c>
      <c r="H116" s="59">
        <v>0.2</v>
      </c>
      <c r="I116" s="59">
        <v>0.2</v>
      </c>
      <c r="J116" s="59">
        <v>0.2</v>
      </c>
      <c r="K116" s="59">
        <v>0.2</v>
      </c>
      <c r="L116" s="59">
        <v>0.2</v>
      </c>
      <c r="M116" s="59">
        <v>0.2</v>
      </c>
      <c r="N116" s="59">
        <v>0.2</v>
      </c>
      <c r="O116" s="59">
        <v>0.2</v>
      </c>
      <c r="P116" s="59">
        <v>0.2</v>
      </c>
      <c r="Q116" s="59">
        <v>0.2</v>
      </c>
      <c r="R116" s="59">
        <v>0.2</v>
      </c>
      <c r="S116" s="59">
        <v>0.2</v>
      </c>
      <c r="T116" s="59">
        <v>0.2</v>
      </c>
      <c r="U116" s="59">
        <v>0.2</v>
      </c>
      <c r="V116" s="59">
        <v>0.2</v>
      </c>
      <c r="W116" s="59">
        <v>0.2</v>
      </c>
      <c r="X116" s="59">
        <v>0.2</v>
      </c>
      <c r="Y116" s="59">
        <v>0.2</v>
      </c>
      <c r="Z116" s="59">
        <v>0.2</v>
      </c>
      <c r="AA116" s="59">
        <v>0.2</v>
      </c>
      <c r="AB116" s="59">
        <v>0.2</v>
      </c>
      <c r="AC116" s="59">
        <v>4.8</v>
      </c>
      <c r="AD116" s="59">
        <v>33.6</v>
      </c>
      <c r="AE116" s="59">
        <v>1752</v>
      </c>
    </row>
    <row r="117" spans="1:31">
      <c r="A117" s="59" t="s">
        <v>199</v>
      </c>
      <c r="B117" s="59" t="s">
        <v>97</v>
      </c>
      <c r="C117" s="59" t="s">
        <v>95</v>
      </c>
      <c r="D117" s="59" t="s">
        <v>96</v>
      </c>
      <c r="E117" s="59">
        <v>48.9</v>
      </c>
      <c r="F117" s="59">
        <v>48.9</v>
      </c>
      <c r="G117" s="59">
        <v>48.9</v>
      </c>
      <c r="H117" s="59">
        <v>48.9</v>
      </c>
      <c r="I117" s="59">
        <v>48.9</v>
      </c>
      <c r="J117" s="59">
        <v>48.9</v>
      </c>
      <c r="K117" s="59">
        <v>48.9</v>
      </c>
      <c r="L117" s="59">
        <v>48.9</v>
      </c>
      <c r="M117" s="59">
        <v>48.9</v>
      </c>
      <c r="N117" s="59">
        <v>48.9</v>
      </c>
      <c r="O117" s="59">
        <v>48.9</v>
      </c>
      <c r="P117" s="59">
        <v>48.9</v>
      </c>
      <c r="Q117" s="59">
        <v>48.9</v>
      </c>
      <c r="R117" s="59">
        <v>48.9</v>
      </c>
      <c r="S117" s="59">
        <v>48.9</v>
      </c>
      <c r="T117" s="59">
        <v>48.9</v>
      </c>
      <c r="U117" s="59">
        <v>48.9</v>
      </c>
      <c r="V117" s="59">
        <v>48.9</v>
      </c>
      <c r="W117" s="59">
        <v>48.9</v>
      </c>
      <c r="X117" s="59">
        <v>48.9</v>
      </c>
      <c r="Y117" s="59">
        <v>48.9</v>
      </c>
      <c r="Z117" s="59">
        <v>48.9</v>
      </c>
      <c r="AA117" s="59">
        <v>48.9</v>
      </c>
      <c r="AB117" s="59">
        <v>48.9</v>
      </c>
      <c r="AC117" s="59">
        <v>1173.5999999999999</v>
      </c>
      <c r="AD117" s="59">
        <v>8215.2000000000007</v>
      </c>
      <c r="AE117" s="59">
        <v>428364</v>
      </c>
    </row>
    <row r="118" spans="1:31">
      <c r="A118" s="59" t="s">
        <v>200</v>
      </c>
      <c r="B118" s="59" t="s">
        <v>97</v>
      </c>
      <c r="C118" s="59" t="s">
        <v>95</v>
      </c>
      <c r="D118" s="59" t="s">
        <v>96</v>
      </c>
      <c r="E118" s="59">
        <v>55</v>
      </c>
      <c r="F118" s="59">
        <v>55</v>
      </c>
      <c r="G118" s="59">
        <v>55</v>
      </c>
      <c r="H118" s="59">
        <v>55</v>
      </c>
      <c r="I118" s="59">
        <v>55</v>
      </c>
      <c r="J118" s="59">
        <v>55</v>
      </c>
      <c r="K118" s="59">
        <v>55</v>
      </c>
      <c r="L118" s="59">
        <v>55</v>
      </c>
      <c r="M118" s="59">
        <v>55</v>
      </c>
      <c r="N118" s="59">
        <v>55</v>
      </c>
      <c r="O118" s="59">
        <v>55</v>
      </c>
      <c r="P118" s="59">
        <v>55</v>
      </c>
      <c r="Q118" s="59">
        <v>55</v>
      </c>
      <c r="R118" s="59">
        <v>55</v>
      </c>
      <c r="S118" s="59">
        <v>55</v>
      </c>
      <c r="T118" s="59">
        <v>55</v>
      </c>
      <c r="U118" s="59">
        <v>55</v>
      </c>
      <c r="V118" s="59">
        <v>55</v>
      </c>
      <c r="W118" s="59">
        <v>55</v>
      </c>
      <c r="X118" s="59">
        <v>55</v>
      </c>
      <c r="Y118" s="59">
        <v>55</v>
      </c>
      <c r="Z118" s="59">
        <v>55</v>
      </c>
      <c r="AA118" s="59">
        <v>55</v>
      </c>
      <c r="AB118" s="59">
        <v>55</v>
      </c>
      <c r="AC118" s="59">
        <v>1320</v>
      </c>
      <c r="AD118" s="59">
        <v>9240</v>
      </c>
      <c r="AE118" s="59">
        <v>481800</v>
      </c>
    </row>
    <row r="119" spans="1:31">
      <c r="A119" s="59" t="s">
        <v>201</v>
      </c>
      <c r="B119" s="59" t="s">
        <v>94</v>
      </c>
      <c r="C119" s="59" t="s">
        <v>95</v>
      </c>
      <c r="D119" s="59" t="s">
        <v>96</v>
      </c>
      <c r="E119" s="59">
        <v>0.05</v>
      </c>
      <c r="F119" s="59">
        <v>0.05</v>
      </c>
      <c r="G119" s="59">
        <v>0.05</v>
      </c>
      <c r="H119" s="59">
        <v>0.05</v>
      </c>
      <c r="I119" s="59">
        <v>0.05</v>
      </c>
      <c r="J119" s="59">
        <v>0.05</v>
      </c>
      <c r="K119" s="59">
        <v>0.05</v>
      </c>
      <c r="L119" s="59">
        <v>0.05</v>
      </c>
      <c r="M119" s="59">
        <v>0.05</v>
      </c>
      <c r="N119" s="59">
        <v>0.05</v>
      </c>
      <c r="O119" s="59">
        <v>0.05</v>
      </c>
      <c r="P119" s="59">
        <v>0.05</v>
      </c>
      <c r="Q119" s="59">
        <v>0.05</v>
      </c>
      <c r="R119" s="59">
        <v>0.05</v>
      </c>
      <c r="S119" s="59">
        <v>0.05</v>
      </c>
      <c r="T119" s="59">
        <v>0.05</v>
      </c>
      <c r="U119" s="59">
        <v>0.05</v>
      </c>
      <c r="V119" s="59">
        <v>0.05</v>
      </c>
      <c r="W119" s="59">
        <v>0.05</v>
      </c>
      <c r="X119" s="59">
        <v>0.05</v>
      </c>
      <c r="Y119" s="59">
        <v>0.05</v>
      </c>
      <c r="Z119" s="59">
        <v>0.05</v>
      </c>
      <c r="AA119" s="59">
        <v>0.05</v>
      </c>
      <c r="AB119" s="59">
        <v>0.05</v>
      </c>
      <c r="AC119" s="59">
        <v>1.2</v>
      </c>
      <c r="AD119" s="59">
        <v>8.4</v>
      </c>
      <c r="AE119" s="59">
        <v>438</v>
      </c>
    </row>
    <row r="120" spans="1:31">
      <c r="A120" s="59" t="s">
        <v>202</v>
      </c>
      <c r="B120" s="59" t="s">
        <v>94</v>
      </c>
      <c r="C120" s="59" t="s">
        <v>95</v>
      </c>
      <c r="D120" s="59" t="s">
        <v>96</v>
      </c>
      <c r="E120" s="59">
        <v>0.2</v>
      </c>
      <c r="F120" s="59">
        <v>0.2</v>
      </c>
      <c r="G120" s="59">
        <v>0.2</v>
      </c>
      <c r="H120" s="59">
        <v>0.2</v>
      </c>
      <c r="I120" s="59">
        <v>0.2</v>
      </c>
      <c r="J120" s="59">
        <v>0.2</v>
      </c>
      <c r="K120" s="59">
        <v>0.2</v>
      </c>
      <c r="L120" s="59">
        <v>0.2</v>
      </c>
      <c r="M120" s="59">
        <v>0.2</v>
      </c>
      <c r="N120" s="59">
        <v>0.2</v>
      </c>
      <c r="O120" s="59">
        <v>0.2</v>
      </c>
      <c r="P120" s="59">
        <v>0.2</v>
      </c>
      <c r="Q120" s="59">
        <v>0.2</v>
      </c>
      <c r="R120" s="59">
        <v>0.2</v>
      </c>
      <c r="S120" s="59">
        <v>0.2</v>
      </c>
      <c r="T120" s="59">
        <v>0.2</v>
      </c>
      <c r="U120" s="59">
        <v>0.2</v>
      </c>
      <c r="V120" s="59">
        <v>0.2</v>
      </c>
      <c r="W120" s="59">
        <v>0.2</v>
      </c>
      <c r="X120" s="59">
        <v>0.2</v>
      </c>
      <c r="Y120" s="59">
        <v>0.2</v>
      </c>
      <c r="Z120" s="59">
        <v>0.2</v>
      </c>
      <c r="AA120" s="59">
        <v>0.2</v>
      </c>
      <c r="AB120" s="59">
        <v>0.2</v>
      </c>
      <c r="AC120" s="59">
        <v>4.8</v>
      </c>
      <c r="AD120" s="59">
        <v>33.6</v>
      </c>
      <c r="AE120" s="59">
        <v>1752</v>
      </c>
    </row>
    <row r="121" spans="1:31">
      <c r="A121" s="59" t="s">
        <v>203</v>
      </c>
      <c r="B121" s="59" t="s">
        <v>97</v>
      </c>
      <c r="C121" s="59" t="s">
        <v>95</v>
      </c>
      <c r="D121" s="59" t="s">
        <v>96</v>
      </c>
      <c r="E121" s="59">
        <v>48.9</v>
      </c>
      <c r="F121" s="59">
        <v>48.9</v>
      </c>
      <c r="G121" s="59">
        <v>48.9</v>
      </c>
      <c r="H121" s="59">
        <v>48.9</v>
      </c>
      <c r="I121" s="59">
        <v>48.9</v>
      </c>
      <c r="J121" s="59">
        <v>48.9</v>
      </c>
      <c r="K121" s="59">
        <v>48.9</v>
      </c>
      <c r="L121" s="59">
        <v>48.9</v>
      </c>
      <c r="M121" s="59">
        <v>48.9</v>
      </c>
      <c r="N121" s="59">
        <v>48.9</v>
      </c>
      <c r="O121" s="59">
        <v>48.9</v>
      </c>
      <c r="P121" s="59">
        <v>48.9</v>
      </c>
      <c r="Q121" s="59">
        <v>48.9</v>
      </c>
      <c r="R121" s="59">
        <v>48.9</v>
      </c>
      <c r="S121" s="59">
        <v>48.9</v>
      </c>
      <c r="T121" s="59">
        <v>48.9</v>
      </c>
      <c r="U121" s="59">
        <v>48.9</v>
      </c>
      <c r="V121" s="59">
        <v>48.9</v>
      </c>
      <c r="W121" s="59">
        <v>48.9</v>
      </c>
      <c r="X121" s="59">
        <v>48.9</v>
      </c>
      <c r="Y121" s="59">
        <v>48.9</v>
      </c>
      <c r="Z121" s="59">
        <v>48.9</v>
      </c>
      <c r="AA121" s="59">
        <v>48.9</v>
      </c>
      <c r="AB121" s="59">
        <v>48.9</v>
      </c>
      <c r="AC121" s="59">
        <v>1173.5999999999999</v>
      </c>
      <c r="AD121" s="59">
        <v>8215.2000000000007</v>
      </c>
      <c r="AE121" s="59">
        <v>428364</v>
      </c>
    </row>
    <row r="122" spans="1:31">
      <c r="A122" s="59" t="s">
        <v>204</v>
      </c>
      <c r="B122" s="59" t="s">
        <v>97</v>
      </c>
      <c r="C122" s="59" t="s">
        <v>95</v>
      </c>
      <c r="D122" s="59" t="s">
        <v>96</v>
      </c>
      <c r="E122" s="59">
        <v>55</v>
      </c>
      <c r="F122" s="59">
        <v>55</v>
      </c>
      <c r="G122" s="59">
        <v>55</v>
      </c>
      <c r="H122" s="59">
        <v>55</v>
      </c>
      <c r="I122" s="59">
        <v>55</v>
      </c>
      <c r="J122" s="59">
        <v>55</v>
      </c>
      <c r="K122" s="59">
        <v>55</v>
      </c>
      <c r="L122" s="59">
        <v>55</v>
      </c>
      <c r="M122" s="59">
        <v>55</v>
      </c>
      <c r="N122" s="59">
        <v>55</v>
      </c>
      <c r="O122" s="59">
        <v>55</v>
      </c>
      <c r="P122" s="59">
        <v>55</v>
      </c>
      <c r="Q122" s="59">
        <v>55</v>
      </c>
      <c r="R122" s="59">
        <v>55</v>
      </c>
      <c r="S122" s="59">
        <v>55</v>
      </c>
      <c r="T122" s="59">
        <v>55</v>
      </c>
      <c r="U122" s="59">
        <v>55</v>
      </c>
      <c r="V122" s="59">
        <v>55</v>
      </c>
      <c r="W122" s="59">
        <v>55</v>
      </c>
      <c r="X122" s="59">
        <v>55</v>
      </c>
      <c r="Y122" s="59">
        <v>55</v>
      </c>
      <c r="Z122" s="59">
        <v>55</v>
      </c>
      <c r="AA122" s="59">
        <v>55</v>
      </c>
      <c r="AB122" s="59">
        <v>55</v>
      </c>
      <c r="AC122" s="59">
        <v>1320</v>
      </c>
      <c r="AD122" s="59">
        <v>9240</v>
      </c>
      <c r="AE122" s="59">
        <v>481800</v>
      </c>
    </row>
    <row r="123" spans="1:31">
      <c r="A123" s="59" t="s">
        <v>205</v>
      </c>
      <c r="B123" s="59" t="s">
        <v>94</v>
      </c>
      <c r="C123" s="59" t="s">
        <v>95</v>
      </c>
      <c r="D123" s="59" t="s">
        <v>96</v>
      </c>
      <c r="E123" s="59">
        <v>0.05</v>
      </c>
      <c r="F123" s="59">
        <v>0.05</v>
      </c>
      <c r="G123" s="59">
        <v>0.05</v>
      </c>
      <c r="H123" s="59">
        <v>0.05</v>
      </c>
      <c r="I123" s="59">
        <v>0.05</v>
      </c>
      <c r="J123" s="59">
        <v>0.05</v>
      </c>
      <c r="K123" s="59">
        <v>0.05</v>
      </c>
      <c r="L123" s="59">
        <v>0.05</v>
      </c>
      <c r="M123" s="59">
        <v>0.05</v>
      </c>
      <c r="N123" s="59">
        <v>0.05</v>
      </c>
      <c r="O123" s="59">
        <v>0.05</v>
      </c>
      <c r="P123" s="59">
        <v>0.05</v>
      </c>
      <c r="Q123" s="59">
        <v>0.05</v>
      </c>
      <c r="R123" s="59">
        <v>0.05</v>
      </c>
      <c r="S123" s="59">
        <v>0.05</v>
      </c>
      <c r="T123" s="59">
        <v>0.05</v>
      </c>
      <c r="U123" s="59">
        <v>0.05</v>
      </c>
      <c r="V123" s="59">
        <v>0.05</v>
      </c>
      <c r="W123" s="59">
        <v>0.05</v>
      </c>
      <c r="X123" s="59">
        <v>0.05</v>
      </c>
      <c r="Y123" s="59">
        <v>0.05</v>
      </c>
      <c r="Z123" s="59">
        <v>0.05</v>
      </c>
      <c r="AA123" s="59">
        <v>0.05</v>
      </c>
      <c r="AB123" s="59">
        <v>0.05</v>
      </c>
      <c r="AC123" s="59">
        <v>1.2</v>
      </c>
      <c r="AD123" s="59">
        <v>8.4</v>
      </c>
      <c r="AE123" s="59">
        <v>438</v>
      </c>
    </row>
    <row r="124" spans="1:31">
      <c r="A124" s="59" t="s">
        <v>206</v>
      </c>
      <c r="B124" s="59" t="s">
        <v>94</v>
      </c>
      <c r="C124" s="59" t="s">
        <v>95</v>
      </c>
      <c r="D124" s="59" t="s">
        <v>96</v>
      </c>
      <c r="E124" s="59">
        <v>0.2</v>
      </c>
      <c r="F124" s="59">
        <v>0.2</v>
      </c>
      <c r="G124" s="59">
        <v>0.2</v>
      </c>
      <c r="H124" s="59">
        <v>0.2</v>
      </c>
      <c r="I124" s="59">
        <v>0.2</v>
      </c>
      <c r="J124" s="59">
        <v>0.2</v>
      </c>
      <c r="K124" s="59">
        <v>0.2</v>
      </c>
      <c r="L124" s="59">
        <v>0.2</v>
      </c>
      <c r="M124" s="59">
        <v>0.2</v>
      </c>
      <c r="N124" s="59">
        <v>0.2</v>
      </c>
      <c r="O124" s="59">
        <v>0.2</v>
      </c>
      <c r="P124" s="59">
        <v>0.2</v>
      </c>
      <c r="Q124" s="59">
        <v>0.2</v>
      </c>
      <c r="R124" s="59">
        <v>0.2</v>
      </c>
      <c r="S124" s="59">
        <v>0.2</v>
      </c>
      <c r="T124" s="59">
        <v>0.2</v>
      </c>
      <c r="U124" s="59">
        <v>0.2</v>
      </c>
      <c r="V124" s="59">
        <v>0.2</v>
      </c>
      <c r="W124" s="59">
        <v>0.2</v>
      </c>
      <c r="X124" s="59">
        <v>0.2</v>
      </c>
      <c r="Y124" s="59">
        <v>0.2</v>
      </c>
      <c r="Z124" s="59">
        <v>0.2</v>
      </c>
      <c r="AA124" s="59">
        <v>0.2</v>
      </c>
      <c r="AB124" s="59">
        <v>0.2</v>
      </c>
      <c r="AC124" s="59">
        <v>4.8</v>
      </c>
      <c r="AD124" s="59">
        <v>33.6</v>
      </c>
      <c r="AE124" s="59">
        <v>1752</v>
      </c>
    </row>
    <row r="125" spans="1:31">
      <c r="A125" s="59" t="s">
        <v>207</v>
      </c>
      <c r="B125" s="59" t="s">
        <v>97</v>
      </c>
      <c r="C125" s="59" t="s">
        <v>95</v>
      </c>
      <c r="D125" s="59" t="s">
        <v>96</v>
      </c>
      <c r="E125" s="59">
        <v>48.9</v>
      </c>
      <c r="F125" s="59">
        <v>48.9</v>
      </c>
      <c r="G125" s="59">
        <v>48.9</v>
      </c>
      <c r="H125" s="59">
        <v>48.9</v>
      </c>
      <c r="I125" s="59">
        <v>48.9</v>
      </c>
      <c r="J125" s="59">
        <v>48.9</v>
      </c>
      <c r="K125" s="59">
        <v>48.9</v>
      </c>
      <c r="L125" s="59">
        <v>48.9</v>
      </c>
      <c r="M125" s="59">
        <v>48.9</v>
      </c>
      <c r="N125" s="59">
        <v>48.9</v>
      </c>
      <c r="O125" s="59">
        <v>48.9</v>
      </c>
      <c r="P125" s="59">
        <v>48.9</v>
      </c>
      <c r="Q125" s="59">
        <v>48.9</v>
      </c>
      <c r="R125" s="59">
        <v>48.9</v>
      </c>
      <c r="S125" s="59">
        <v>48.9</v>
      </c>
      <c r="T125" s="59">
        <v>48.9</v>
      </c>
      <c r="U125" s="59">
        <v>48.9</v>
      </c>
      <c r="V125" s="59">
        <v>48.9</v>
      </c>
      <c r="W125" s="59">
        <v>48.9</v>
      </c>
      <c r="X125" s="59">
        <v>48.9</v>
      </c>
      <c r="Y125" s="59">
        <v>48.9</v>
      </c>
      <c r="Z125" s="59">
        <v>48.9</v>
      </c>
      <c r="AA125" s="59">
        <v>48.9</v>
      </c>
      <c r="AB125" s="59">
        <v>48.9</v>
      </c>
      <c r="AC125" s="59">
        <v>1173.5999999999999</v>
      </c>
      <c r="AD125" s="59">
        <v>8215.2000000000007</v>
      </c>
      <c r="AE125" s="59">
        <v>428364</v>
      </c>
    </row>
    <row r="126" spans="1:31">
      <c r="A126" s="59" t="s">
        <v>208</v>
      </c>
      <c r="B126" s="59" t="s">
        <v>97</v>
      </c>
      <c r="C126" s="59" t="s">
        <v>95</v>
      </c>
      <c r="D126" s="59" t="s">
        <v>96</v>
      </c>
      <c r="E126" s="59">
        <v>55</v>
      </c>
      <c r="F126" s="59">
        <v>55</v>
      </c>
      <c r="G126" s="59">
        <v>55</v>
      </c>
      <c r="H126" s="59">
        <v>55</v>
      </c>
      <c r="I126" s="59">
        <v>55</v>
      </c>
      <c r="J126" s="59">
        <v>55</v>
      </c>
      <c r="K126" s="59">
        <v>55</v>
      </c>
      <c r="L126" s="59">
        <v>55</v>
      </c>
      <c r="M126" s="59">
        <v>55</v>
      </c>
      <c r="N126" s="59">
        <v>55</v>
      </c>
      <c r="O126" s="59">
        <v>55</v>
      </c>
      <c r="P126" s="59">
        <v>55</v>
      </c>
      <c r="Q126" s="59">
        <v>55</v>
      </c>
      <c r="R126" s="59">
        <v>55</v>
      </c>
      <c r="S126" s="59">
        <v>55</v>
      </c>
      <c r="T126" s="59">
        <v>55</v>
      </c>
      <c r="U126" s="59">
        <v>55</v>
      </c>
      <c r="V126" s="59">
        <v>55</v>
      </c>
      <c r="W126" s="59">
        <v>55</v>
      </c>
      <c r="X126" s="59">
        <v>55</v>
      </c>
      <c r="Y126" s="59">
        <v>55</v>
      </c>
      <c r="Z126" s="59">
        <v>55</v>
      </c>
      <c r="AA126" s="59">
        <v>55</v>
      </c>
      <c r="AB126" s="59">
        <v>55</v>
      </c>
      <c r="AC126" s="59">
        <v>1320</v>
      </c>
      <c r="AD126" s="59">
        <v>9240</v>
      </c>
      <c r="AE126" s="59">
        <v>481800</v>
      </c>
    </row>
    <row r="127" spans="1:31">
      <c r="A127" s="59" t="s">
        <v>98</v>
      </c>
      <c r="B127" s="59" t="s">
        <v>97</v>
      </c>
      <c r="C127" s="59" t="s">
        <v>95</v>
      </c>
      <c r="D127" s="59" t="s">
        <v>96</v>
      </c>
      <c r="E127" s="59">
        <v>55</v>
      </c>
      <c r="F127" s="59">
        <v>55</v>
      </c>
      <c r="G127" s="59">
        <v>55</v>
      </c>
      <c r="H127" s="59">
        <v>55</v>
      </c>
      <c r="I127" s="59">
        <v>55</v>
      </c>
      <c r="J127" s="59">
        <v>55</v>
      </c>
      <c r="K127" s="59">
        <v>55</v>
      </c>
      <c r="L127" s="59">
        <v>55</v>
      </c>
      <c r="M127" s="59">
        <v>55</v>
      </c>
      <c r="N127" s="59">
        <v>55</v>
      </c>
      <c r="O127" s="59">
        <v>55</v>
      </c>
      <c r="P127" s="59">
        <v>55</v>
      </c>
      <c r="Q127" s="59">
        <v>55</v>
      </c>
      <c r="R127" s="59">
        <v>55</v>
      </c>
      <c r="S127" s="59">
        <v>55</v>
      </c>
      <c r="T127" s="59">
        <v>55</v>
      </c>
      <c r="U127" s="59">
        <v>55</v>
      </c>
      <c r="V127" s="59">
        <v>55</v>
      </c>
      <c r="W127" s="59">
        <v>55</v>
      </c>
      <c r="X127" s="59">
        <v>55</v>
      </c>
      <c r="Y127" s="59">
        <v>55</v>
      </c>
      <c r="Z127" s="59">
        <v>55</v>
      </c>
      <c r="AA127" s="59">
        <v>55</v>
      </c>
      <c r="AB127" s="59">
        <v>55</v>
      </c>
      <c r="AC127" s="59">
        <v>1320</v>
      </c>
      <c r="AD127" s="59">
        <v>9240</v>
      </c>
      <c r="AE127" s="59">
        <v>481800</v>
      </c>
    </row>
    <row r="128" spans="1:31">
      <c r="A128" s="59" t="s">
        <v>334</v>
      </c>
      <c r="B128" s="59" t="s">
        <v>97</v>
      </c>
      <c r="C128" s="59" t="s">
        <v>95</v>
      </c>
      <c r="D128" s="59" t="s">
        <v>96</v>
      </c>
      <c r="E128" s="59">
        <v>60</v>
      </c>
      <c r="F128" s="59">
        <v>60</v>
      </c>
      <c r="G128" s="59">
        <v>60</v>
      </c>
      <c r="H128" s="59">
        <v>60</v>
      </c>
      <c r="I128" s="59">
        <v>60</v>
      </c>
      <c r="J128" s="59">
        <v>60</v>
      </c>
      <c r="K128" s="59">
        <v>60</v>
      </c>
      <c r="L128" s="59">
        <v>60</v>
      </c>
      <c r="M128" s="59">
        <v>60</v>
      </c>
      <c r="N128" s="59">
        <v>60</v>
      </c>
      <c r="O128" s="59">
        <v>60</v>
      </c>
      <c r="P128" s="59">
        <v>60</v>
      </c>
      <c r="Q128" s="59">
        <v>60</v>
      </c>
      <c r="R128" s="59">
        <v>60</v>
      </c>
      <c r="S128" s="59">
        <v>60</v>
      </c>
      <c r="T128" s="59">
        <v>60</v>
      </c>
      <c r="U128" s="59">
        <v>60</v>
      </c>
      <c r="V128" s="59">
        <v>60</v>
      </c>
      <c r="W128" s="59">
        <v>60</v>
      </c>
      <c r="X128" s="59">
        <v>60</v>
      </c>
      <c r="Y128" s="59">
        <v>60</v>
      </c>
      <c r="Z128" s="59">
        <v>60</v>
      </c>
      <c r="AA128" s="59">
        <v>60</v>
      </c>
      <c r="AB128" s="59">
        <v>60</v>
      </c>
      <c r="AC128" s="59">
        <v>1440</v>
      </c>
      <c r="AD128" s="59">
        <v>10080</v>
      </c>
      <c r="AE128" s="59">
        <v>525600</v>
      </c>
    </row>
    <row r="129" spans="1:31">
      <c r="A129" s="59" t="s">
        <v>335</v>
      </c>
      <c r="B129" s="59" t="s">
        <v>97</v>
      </c>
      <c r="C129" s="59" t="s">
        <v>95</v>
      </c>
      <c r="D129" s="59" t="s">
        <v>96</v>
      </c>
      <c r="E129" s="59">
        <v>22</v>
      </c>
      <c r="F129" s="59">
        <v>22</v>
      </c>
      <c r="G129" s="59">
        <v>22</v>
      </c>
      <c r="H129" s="59">
        <v>22</v>
      </c>
      <c r="I129" s="59">
        <v>22</v>
      </c>
      <c r="J129" s="59">
        <v>22</v>
      </c>
      <c r="K129" s="59">
        <v>22</v>
      </c>
      <c r="L129" s="59">
        <v>22</v>
      </c>
      <c r="M129" s="59">
        <v>22</v>
      </c>
      <c r="N129" s="59">
        <v>22</v>
      </c>
      <c r="O129" s="59">
        <v>22</v>
      </c>
      <c r="P129" s="59">
        <v>22</v>
      </c>
      <c r="Q129" s="59">
        <v>22</v>
      </c>
      <c r="R129" s="59">
        <v>22</v>
      </c>
      <c r="S129" s="59">
        <v>22</v>
      </c>
      <c r="T129" s="59">
        <v>22</v>
      </c>
      <c r="U129" s="59">
        <v>22</v>
      </c>
      <c r="V129" s="59">
        <v>22</v>
      </c>
      <c r="W129" s="59">
        <v>22</v>
      </c>
      <c r="X129" s="59">
        <v>22</v>
      </c>
      <c r="Y129" s="59">
        <v>22</v>
      </c>
      <c r="Z129" s="59">
        <v>22</v>
      </c>
      <c r="AA129" s="59">
        <v>22</v>
      </c>
      <c r="AB129" s="59">
        <v>22</v>
      </c>
      <c r="AC129" s="59">
        <v>528</v>
      </c>
      <c r="AD129" s="59">
        <v>3696</v>
      </c>
      <c r="AE129" s="59">
        <v>192720</v>
      </c>
    </row>
    <row r="130" spans="1:31">
      <c r="A130" s="59" t="s">
        <v>276</v>
      </c>
      <c r="B130" s="59" t="s">
        <v>97</v>
      </c>
      <c r="C130" s="59" t="s">
        <v>95</v>
      </c>
      <c r="D130" s="59" t="s">
        <v>96</v>
      </c>
      <c r="E130" s="59">
        <v>21.1</v>
      </c>
      <c r="F130" s="59">
        <v>21.1</v>
      </c>
      <c r="G130" s="59">
        <v>21.1</v>
      </c>
      <c r="H130" s="59">
        <v>21.1</v>
      </c>
      <c r="I130" s="59">
        <v>21.1</v>
      </c>
      <c r="J130" s="59">
        <v>21.1</v>
      </c>
      <c r="K130" s="59">
        <v>21.1</v>
      </c>
      <c r="L130" s="59">
        <v>21.1</v>
      </c>
      <c r="M130" s="59">
        <v>21.1</v>
      </c>
      <c r="N130" s="59">
        <v>21.1</v>
      </c>
      <c r="O130" s="59">
        <v>21.1</v>
      </c>
      <c r="P130" s="59">
        <v>21.1</v>
      </c>
      <c r="Q130" s="59">
        <v>21.1</v>
      </c>
      <c r="R130" s="59">
        <v>21.1</v>
      </c>
      <c r="S130" s="59">
        <v>21.1</v>
      </c>
      <c r="T130" s="59">
        <v>21.1</v>
      </c>
      <c r="U130" s="59">
        <v>21.1</v>
      </c>
      <c r="V130" s="59">
        <v>21.1</v>
      </c>
      <c r="W130" s="59">
        <v>21.1</v>
      </c>
      <c r="X130" s="59">
        <v>21.1</v>
      </c>
      <c r="Y130" s="59">
        <v>21.1</v>
      </c>
      <c r="Z130" s="59">
        <v>21.1</v>
      </c>
      <c r="AA130" s="59">
        <v>21.1</v>
      </c>
      <c r="AB130" s="59">
        <v>21.1</v>
      </c>
      <c r="AC130" s="59">
        <v>506.4</v>
      </c>
      <c r="AD130" s="59">
        <v>3544.8</v>
      </c>
      <c r="AE130" s="59">
        <v>184836</v>
      </c>
    </row>
    <row r="131" spans="1:31">
      <c r="A131" s="59" t="s">
        <v>277</v>
      </c>
      <c r="B131" s="59" t="s">
        <v>97</v>
      </c>
      <c r="C131" s="59" t="s">
        <v>95</v>
      </c>
      <c r="D131" s="59" t="s">
        <v>96</v>
      </c>
      <c r="E131" s="59">
        <v>21.1</v>
      </c>
      <c r="F131" s="59">
        <v>21.1</v>
      </c>
      <c r="G131" s="59">
        <v>21.1</v>
      </c>
      <c r="H131" s="59">
        <v>21.1</v>
      </c>
      <c r="I131" s="59">
        <v>21.1</v>
      </c>
      <c r="J131" s="59">
        <v>21.1</v>
      </c>
      <c r="K131" s="59">
        <v>21.1</v>
      </c>
      <c r="L131" s="59">
        <v>21.1</v>
      </c>
      <c r="M131" s="59">
        <v>21.1</v>
      </c>
      <c r="N131" s="59">
        <v>21.1</v>
      </c>
      <c r="O131" s="59">
        <v>21.1</v>
      </c>
      <c r="P131" s="59">
        <v>21.1</v>
      </c>
      <c r="Q131" s="59">
        <v>21.1</v>
      </c>
      <c r="R131" s="59">
        <v>21.1</v>
      </c>
      <c r="S131" s="59">
        <v>21.1</v>
      </c>
      <c r="T131" s="59">
        <v>21.1</v>
      </c>
      <c r="U131" s="59">
        <v>21.1</v>
      </c>
      <c r="V131" s="59">
        <v>21.1</v>
      </c>
      <c r="W131" s="59">
        <v>21.1</v>
      </c>
      <c r="X131" s="59">
        <v>21.1</v>
      </c>
      <c r="Y131" s="59">
        <v>21.1</v>
      </c>
      <c r="Z131" s="59">
        <v>21.1</v>
      </c>
      <c r="AA131" s="59">
        <v>21.1</v>
      </c>
      <c r="AB131" s="59">
        <v>21.1</v>
      </c>
      <c r="AC131" s="59">
        <v>506.4</v>
      </c>
      <c r="AD131" s="59">
        <v>3544.8</v>
      </c>
      <c r="AE131" s="59">
        <v>184836</v>
      </c>
    </row>
    <row r="132" spans="1:31">
      <c r="A132" s="59" t="s">
        <v>278</v>
      </c>
      <c r="B132" s="59" t="s">
        <v>97</v>
      </c>
      <c r="C132" s="59" t="s">
        <v>95</v>
      </c>
      <c r="D132" s="59" t="s">
        <v>96</v>
      </c>
      <c r="E132" s="59">
        <v>18.899999999999999</v>
      </c>
      <c r="F132" s="59">
        <v>18.899999999999999</v>
      </c>
      <c r="G132" s="59">
        <v>18.899999999999999</v>
      </c>
      <c r="H132" s="59">
        <v>18.899999999999999</v>
      </c>
      <c r="I132" s="59">
        <v>18.899999999999999</v>
      </c>
      <c r="J132" s="59">
        <v>18.899999999999999</v>
      </c>
      <c r="K132" s="59">
        <v>18.899999999999999</v>
      </c>
      <c r="L132" s="59">
        <v>18.899999999999999</v>
      </c>
      <c r="M132" s="59">
        <v>18.899999999999999</v>
      </c>
      <c r="N132" s="59">
        <v>18.899999999999999</v>
      </c>
      <c r="O132" s="59">
        <v>18.899999999999999</v>
      </c>
      <c r="P132" s="59">
        <v>18.899999999999999</v>
      </c>
      <c r="Q132" s="59">
        <v>18.899999999999999</v>
      </c>
      <c r="R132" s="59">
        <v>18.899999999999999</v>
      </c>
      <c r="S132" s="59">
        <v>18.899999999999999</v>
      </c>
      <c r="T132" s="59">
        <v>18.899999999999999</v>
      </c>
      <c r="U132" s="59">
        <v>18.899999999999999</v>
      </c>
      <c r="V132" s="59">
        <v>18.899999999999999</v>
      </c>
      <c r="W132" s="59">
        <v>18.899999999999999</v>
      </c>
      <c r="X132" s="59">
        <v>18.899999999999999</v>
      </c>
      <c r="Y132" s="59">
        <v>18.899999999999999</v>
      </c>
      <c r="Z132" s="59">
        <v>18.899999999999999</v>
      </c>
      <c r="AA132" s="59">
        <v>18.899999999999999</v>
      </c>
      <c r="AB132" s="59">
        <v>18.899999999999999</v>
      </c>
      <c r="AC132" s="59">
        <v>453.6</v>
      </c>
      <c r="AD132" s="59">
        <v>3175.2</v>
      </c>
      <c r="AE132" s="59">
        <v>165564</v>
      </c>
    </row>
    <row r="133" spans="1:31">
      <c r="A133" s="59" t="s">
        <v>279</v>
      </c>
      <c r="B133" s="59" t="s">
        <v>97</v>
      </c>
      <c r="C133" s="59" t="s">
        <v>95</v>
      </c>
      <c r="D133" s="59" t="s">
        <v>96</v>
      </c>
      <c r="E133" s="59">
        <v>23.3</v>
      </c>
      <c r="F133" s="59">
        <v>23.3</v>
      </c>
      <c r="G133" s="59">
        <v>23.3</v>
      </c>
      <c r="H133" s="59">
        <v>23.3</v>
      </c>
      <c r="I133" s="59">
        <v>23.3</v>
      </c>
      <c r="J133" s="59">
        <v>23.3</v>
      </c>
      <c r="K133" s="59">
        <v>23.3</v>
      </c>
      <c r="L133" s="59">
        <v>23.3</v>
      </c>
      <c r="M133" s="59">
        <v>23.3</v>
      </c>
      <c r="N133" s="59">
        <v>23.3</v>
      </c>
      <c r="O133" s="59">
        <v>23.3</v>
      </c>
      <c r="P133" s="59">
        <v>23.3</v>
      </c>
      <c r="Q133" s="59">
        <v>23.3</v>
      </c>
      <c r="R133" s="59">
        <v>23.3</v>
      </c>
      <c r="S133" s="59">
        <v>23.3</v>
      </c>
      <c r="T133" s="59">
        <v>23.3</v>
      </c>
      <c r="U133" s="59">
        <v>23.3</v>
      </c>
      <c r="V133" s="59">
        <v>23.3</v>
      </c>
      <c r="W133" s="59">
        <v>23.3</v>
      </c>
      <c r="X133" s="59">
        <v>23.3</v>
      </c>
      <c r="Y133" s="59">
        <v>23.3</v>
      </c>
      <c r="Z133" s="59">
        <v>23.3</v>
      </c>
      <c r="AA133" s="59">
        <v>23.3</v>
      </c>
      <c r="AB133" s="59">
        <v>23.3</v>
      </c>
      <c r="AC133" s="59">
        <v>559.20000000000005</v>
      </c>
      <c r="AD133" s="59">
        <v>3914.4</v>
      </c>
      <c r="AE133" s="59">
        <v>204108</v>
      </c>
    </row>
    <row r="134" spans="1:31">
      <c r="A134" s="59" t="s">
        <v>280</v>
      </c>
      <c r="B134" s="59" t="s">
        <v>97</v>
      </c>
      <c r="C134" s="59" t="s">
        <v>95</v>
      </c>
      <c r="D134" s="59" t="s">
        <v>96</v>
      </c>
      <c r="E134" s="59">
        <v>21.1</v>
      </c>
      <c r="F134" s="59">
        <v>21.1</v>
      </c>
      <c r="G134" s="59">
        <v>21.1</v>
      </c>
      <c r="H134" s="59">
        <v>21.1</v>
      </c>
      <c r="I134" s="59">
        <v>21.1</v>
      </c>
      <c r="J134" s="59">
        <v>21.1</v>
      </c>
      <c r="K134" s="59">
        <v>21.1</v>
      </c>
      <c r="L134" s="59">
        <v>21.1</v>
      </c>
      <c r="M134" s="59">
        <v>21.1</v>
      </c>
      <c r="N134" s="59">
        <v>21.1</v>
      </c>
      <c r="O134" s="59">
        <v>21.1</v>
      </c>
      <c r="P134" s="59">
        <v>21.1</v>
      </c>
      <c r="Q134" s="59">
        <v>21.1</v>
      </c>
      <c r="R134" s="59">
        <v>21.1</v>
      </c>
      <c r="S134" s="59">
        <v>21.1</v>
      </c>
      <c r="T134" s="59">
        <v>21.1</v>
      </c>
      <c r="U134" s="59">
        <v>21.1</v>
      </c>
      <c r="V134" s="59">
        <v>21.1</v>
      </c>
      <c r="W134" s="59">
        <v>21.1</v>
      </c>
      <c r="X134" s="59">
        <v>21.1</v>
      </c>
      <c r="Y134" s="59">
        <v>21.1</v>
      </c>
      <c r="Z134" s="59">
        <v>21.1</v>
      </c>
      <c r="AA134" s="59">
        <v>21.1</v>
      </c>
      <c r="AB134" s="59">
        <v>21.1</v>
      </c>
      <c r="AC134" s="59">
        <v>506.4</v>
      </c>
      <c r="AD134" s="59">
        <v>3544.8</v>
      </c>
      <c r="AE134" s="59">
        <v>184836</v>
      </c>
    </row>
    <row r="135" spans="1:31">
      <c r="A135" s="59" t="s">
        <v>281</v>
      </c>
      <c r="B135" s="59" t="s">
        <v>97</v>
      </c>
      <c r="C135" s="59" t="s">
        <v>95</v>
      </c>
      <c r="D135" s="59" t="s">
        <v>96</v>
      </c>
      <c r="E135" s="59">
        <v>23.9</v>
      </c>
      <c r="F135" s="59">
        <v>23.9</v>
      </c>
      <c r="G135" s="59">
        <v>23.9</v>
      </c>
      <c r="H135" s="59">
        <v>23.9</v>
      </c>
      <c r="I135" s="59">
        <v>23.9</v>
      </c>
      <c r="J135" s="59">
        <v>23.9</v>
      </c>
      <c r="K135" s="59">
        <v>23.9</v>
      </c>
      <c r="L135" s="59">
        <v>23.9</v>
      </c>
      <c r="M135" s="59">
        <v>23.9</v>
      </c>
      <c r="N135" s="59">
        <v>23.9</v>
      </c>
      <c r="O135" s="59">
        <v>23.9</v>
      </c>
      <c r="P135" s="59">
        <v>23.9</v>
      </c>
      <c r="Q135" s="59">
        <v>23.9</v>
      </c>
      <c r="R135" s="59">
        <v>23.9</v>
      </c>
      <c r="S135" s="59">
        <v>23.9</v>
      </c>
      <c r="T135" s="59">
        <v>23.9</v>
      </c>
      <c r="U135" s="59">
        <v>23.9</v>
      </c>
      <c r="V135" s="59">
        <v>23.9</v>
      </c>
      <c r="W135" s="59">
        <v>23.9</v>
      </c>
      <c r="X135" s="59">
        <v>23.9</v>
      </c>
      <c r="Y135" s="59">
        <v>23.9</v>
      </c>
      <c r="Z135" s="59">
        <v>23.9</v>
      </c>
      <c r="AA135" s="59">
        <v>23.9</v>
      </c>
      <c r="AB135" s="59">
        <v>23.9</v>
      </c>
      <c r="AC135" s="59">
        <v>573.6</v>
      </c>
      <c r="AD135" s="59">
        <v>4015.2</v>
      </c>
      <c r="AE135" s="59">
        <v>209364</v>
      </c>
    </row>
    <row r="136" spans="1:31">
      <c r="A136" s="59" t="s">
        <v>282</v>
      </c>
      <c r="B136" s="59" t="s">
        <v>100</v>
      </c>
      <c r="C136" s="59" t="s">
        <v>95</v>
      </c>
      <c r="D136" s="59" t="s">
        <v>96</v>
      </c>
      <c r="E136" s="59">
        <v>0</v>
      </c>
      <c r="F136" s="59">
        <v>0</v>
      </c>
      <c r="G136" s="59">
        <v>0</v>
      </c>
      <c r="H136" s="59">
        <v>0</v>
      </c>
      <c r="I136" s="59">
        <v>0</v>
      </c>
      <c r="J136" s="59">
        <v>0</v>
      </c>
      <c r="K136" s="59">
        <v>0</v>
      </c>
      <c r="L136" s="59">
        <v>0</v>
      </c>
      <c r="M136" s="59">
        <v>1</v>
      </c>
      <c r="N136" s="59">
        <v>1</v>
      </c>
      <c r="O136" s="59">
        <v>1</v>
      </c>
      <c r="P136" s="59">
        <v>1</v>
      </c>
      <c r="Q136" s="59">
        <v>1</v>
      </c>
      <c r="R136" s="59">
        <v>1</v>
      </c>
      <c r="S136" s="59">
        <v>1</v>
      </c>
      <c r="T136" s="59">
        <v>1</v>
      </c>
      <c r="U136" s="59">
        <v>1</v>
      </c>
      <c r="V136" s="59">
        <v>1</v>
      </c>
      <c r="W136" s="59">
        <v>0</v>
      </c>
      <c r="X136" s="59">
        <v>0</v>
      </c>
      <c r="Y136" s="59">
        <v>0</v>
      </c>
      <c r="Z136" s="59">
        <v>0</v>
      </c>
      <c r="AA136" s="59">
        <v>0</v>
      </c>
      <c r="AB136" s="59">
        <v>0</v>
      </c>
      <c r="AC136" s="59">
        <v>10</v>
      </c>
      <c r="AD136" s="59">
        <v>70</v>
      </c>
      <c r="AE136" s="59">
        <v>3650</v>
      </c>
    </row>
    <row r="137" spans="1:31">
      <c r="A137" s="59" t="s">
        <v>227</v>
      </c>
      <c r="B137" s="59" t="s">
        <v>228</v>
      </c>
      <c r="C137" s="59" t="s">
        <v>95</v>
      </c>
      <c r="D137" s="59" t="s">
        <v>235</v>
      </c>
      <c r="E137" s="59">
        <v>50</v>
      </c>
      <c r="F137" s="59">
        <v>50</v>
      </c>
      <c r="G137" s="59">
        <v>50</v>
      </c>
      <c r="H137" s="59">
        <v>50</v>
      </c>
      <c r="I137" s="59">
        <v>50</v>
      </c>
      <c r="J137" s="59">
        <v>50</v>
      </c>
      <c r="K137" s="59">
        <v>50</v>
      </c>
      <c r="L137" s="59">
        <v>50</v>
      </c>
      <c r="M137" s="59">
        <v>50</v>
      </c>
      <c r="N137" s="59">
        <v>50</v>
      </c>
      <c r="O137" s="59">
        <v>50</v>
      </c>
      <c r="P137" s="59">
        <v>50</v>
      </c>
      <c r="Q137" s="59">
        <v>50</v>
      </c>
      <c r="R137" s="59">
        <v>50</v>
      </c>
      <c r="S137" s="59">
        <v>50</v>
      </c>
      <c r="T137" s="59">
        <v>50</v>
      </c>
      <c r="U137" s="59">
        <v>50</v>
      </c>
      <c r="V137" s="59">
        <v>50</v>
      </c>
      <c r="W137" s="59">
        <v>50</v>
      </c>
      <c r="X137" s="59">
        <v>50</v>
      </c>
      <c r="Y137" s="59">
        <v>50</v>
      </c>
      <c r="Z137" s="59">
        <v>50</v>
      </c>
      <c r="AA137" s="59">
        <v>50</v>
      </c>
      <c r="AB137" s="59">
        <v>50</v>
      </c>
      <c r="AC137" s="59">
        <v>1200</v>
      </c>
      <c r="AD137" s="59">
        <v>8400</v>
      </c>
      <c r="AE137" s="59">
        <v>438000</v>
      </c>
    </row>
    <row r="138" spans="1:31">
      <c r="A138" s="59"/>
      <c r="B138" s="59"/>
      <c r="C138" s="59"/>
      <c r="D138" s="59" t="s">
        <v>241</v>
      </c>
      <c r="E138" s="59">
        <v>50</v>
      </c>
      <c r="F138" s="59">
        <v>50</v>
      </c>
      <c r="G138" s="59">
        <v>50</v>
      </c>
      <c r="H138" s="59">
        <v>50</v>
      </c>
      <c r="I138" s="59">
        <v>50</v>
      </c>
      <c r="J138" s="59">
        <v>50</v>
      </c>
      <c r="K138" s="59">
        <v>50</v>
      </c>
      <c r="L138" s="59">
        <v>50</v>
      </c>
      <c r="M138" s="59">
        <v>50</v>
      </c>
      <c r="N138" s="59">
        <v>50</v>
      </c>
      <c r="O138" s="59">
        <v>50</v>
      </c>
      <c r="P138" s="59">
        <v>50</v>
      </c>
      <c r="Q138" s="59">
        <v>50</v>
      </c>
      <c r="R138" s="59">
        <v>50</v>
      </c>
      <c r="S138" s="59">
        <v>50</v>
      </c>
      <c r="T138" s="59">
        <v>50</v>
      </c>
      <c r="U138" s="59">
        <v>50</v>
      </c>
      <c r="V138" s="59">
        <v>50</v>
      </c>
      <c r="W138" s="59">
        <v>50</v>
      </c>
      <c r="X138" s="59">
        <v>50</v>
      </c>
      <c r="Y138" s="59">
        <v>50</v>
      </c>
      <c r="Z138" s="59">
        <v>50</v>
      </c>
      <c r="AA138" s="59">
        <v>50</v>
      </c>
      <c r="AB138" s="59">
        <v>50</v>
      </c>
      <c r="AC138" s="59">
        <v>1200</v>
      </c>
      <c r="AD138" s="59"/>
      <c r="AE138" s="59"/>
    </row>
    <row r="139" spans="1:31">
      <c r="A139" s="59"/>
      <c r="B139" s="59"/>
      <c r="C139" s="59"/>
      <c r="D139" s="59" t="s">
        <v>242</v>
      </c>
      <c r="E139" s="59">
        <v>50</v>
      </c>
      <c r="F139" s="59">
        <v>50</v>
      </c>
      <c r="G139" s="59">
        <v>50</v>
      </c>
      <c r="H139" s="59">
        <v>50</v>
      </c>
      <c r="I139" s="59">
        <v>50</v>
      </c>
      <c r="J139" s="59">
        <v>50</v>
      </c>
      <c r="K139" s="59">
        <v>50</v>
      </c>
      <c r="L139" s="59">
        <v>50</v>
      </c>
      <c r="M139" s="59">
        <v>50</v>
      </c>
      <c r="N139" s="59">
        <v>50</v>
      </c>
      <c r="O139" s="59">
        <v>50</v>
      </c>
      <c r="P139" s="59">
        <v>50</v>
      </c>
      <c r="Q139" s="59">
        <v>50</v>
      </c>
      <c r="R139" s="59">
        <v>50</v>
      </c>
      <c r="S139" s="59">
        <v>50</v>
      </c>
      <c r="T139" s="59">
        <v>50</v>
      </c>
      <c r="U139" s="59">
        <v>50</v>
      </c>
      <c r="V139" s="59">
        <v>50</v>
      </c>
      <c r="W139" s="59">
        <v>50</v>
      </c>
      <c r="X139" s="59">
        <v>50</v>
      </c>
      <c r="Y139" s="59">
        <v>50</v>
      </c>
      <c r="Z139" s="59">
        <v>50</v>
      </c>
      <c r="AA139" s="59">
        <v>50</v>
      </c>
      <c r="AB139" s="59">
        <v>50</v>
      </c>
      <c r="AC139" s="59">
        <v>1200</v>
      </c>
      <c r="AD139" s="59"/>
      <c r="AE139" s="59"/>
    </row>
    <row r="140" spans="1:31">
      <c r="A140" s="59" t="s">
        <v>239</v>
      </c>
      <c r="B140" s="59" t="s">
        <v>94</v>
      </c>
      <c r="C140" s="59" t="s">
        <v>95</v>
      </c>
      <c r="D140" s="59" t="s">
        <v>96</v>
      </c>
      <c r="E140" s="59">
        <v>1</v>
      </c>
      <c r="F140" s="59">
        <v>1</v>
      </c>
      <c r="G140" s="59">
        <v>1</v>
      </c>
      <c r="H140" s="59">
        <v>1</v>
      </c>
      <c r="I140" s="59">
        <v>1</v>
      </c>
      <c r="J140" s="59">
        <v>1</v>
      </c>
      <c r="K140" s="59">
        <v>1</v>
      </c>
      <c r="L140" s="59">
        <v>1</v>
      </c>
      <c r="M140" s="59">
        <v>1</v>
      </c>
      <c r="N140" s="59">
        <v>1</v>
      </c>
      <c r="O140" s="59">
        <v>1</v>
      </c>
      <c r="P140" s="59">
        <v>1</v>
      </c>
      <c r="Q140" s="59">
        <v>1</v>
      </c>
      <c r="R140" s="59">
        <v>1</v>
      </c>
      <c r="S140" s="59">
        <v>1</v>
      </c>
      <c r="T140" s="59">
        <v>1</v>
      </c>
      <c r="U140" s="59">
        <v>1</v>
      </c>
      <c r="V140" s="59">
        <v>1</v>
      </c>
      <c r="W140" s="59">
        <v>1</v>
      </c>
      <c r="X140" s="59">
        <v>1</v>
      </c>
      <c r="Y140" s="59">
        <v>1</v>
      </c>
      <c r="Z140" s="59">
        <v>1</v>
      </c>
      <c r="AA140" s="59">
        <v>1</v>
      </c>
      <c r="AB140" s="59">
        <v>1</v>
      </c>
      <c r="AC140" s="59">
        <v>24</v>
      </c>
      <c r="AD140" s="59">
        <v>168</v>
      </c>
      <c r="AE140" s="59">
        <v>8760</v>
      </c>
    </row>
    <row r="141" spans="1:31">
      <c r="A141" s="59" t="s">
        <v>238</v>
      </c>
      <c r="B141" s="59" t="s">
        <v>94</v>
      </c>
      <c r="C141" s="59" t="s">
        <v>95</v>
      </c>
      <c r="D141" s="59" t="s">
        <v>96</v>
      </c>
      <c r="E141" s="59">
        <v>1</v>
      </c>
      <c r="F141" s="59">
        <v>1</v>
      </c>
      <c r="G141" s="59">
        <v>1</v>
      </c>
      <c r="H141" s="59">
        <v>1</v>
      </c>
      <c r="I141" s="59">
        <v>1</v>
      </c>
      <c r="J141" s="59">
        <v>1</v>
      </c>
      <c r="K141" s="59">
        <v>1</v>
      </c>
      <c r="L141" s="59">
        <v>1</v>
      </c>
      <c r="M141" s="59">
        <v>1</v>
      </c>
      <c r="N141" s="59">
        <v>1</v>
      </c>
      <c r="O141" s="59">
        <v>1</v>
      </c>
      <c r="P141" s="59">
        <v>1</v>
      </c>
      <c r="Q141" s="59">
        <v>1</v>
      </c>
      <c r="R141" s="59">
        <v>1</v>
      </c>
      <c r="S141" s="59">
        <v>1</v>
      </c>
      <c r="T141" s="59">
        <v>1</v>
      </c>
      <c r="U141" s="59">
        <v>1</v>
      </c>
      <c r="V141" s="59">
        <v>1</v>
      </c>
      <c r="W141" s="59">
        <v>1</v>
      </c>
      <c r="X141" s="59">
        <v>1</v>
      </c>
      <c r="Y141" s="59">
        <v>1</v>
      </c>
      <c r="Z141" s="59">
        <v>1</v>
      </c>
      <c r="AA141" s="59">
        <v>1</v>
      </c>
      <c r="AB141" s="59">
        <v>1</v>
      </c>
      <c r="AC141" s="59">
        <v>24</v>
      </c>
      <c r="AD141" s="59">
        <v>168</v>
      </c>
      <c r="AE141" s="59">
        <v>8760</v>
      </c>
    </row>
    <row r="142" spans="1:31">
      <c r="A142" s="59" t="s">
        <v>229</v>
      </c>
      <c r="B142" s="59" t="s">
        <v>230</v>
      </c>
      <c r="C142" s="59" t="s">
        <v>95</v>
      </c>
      <c r="D142" s="59" t="s">
        <v>96</v>
      </c>
      <c r="E142" s="59">
        <v>4</v>
      </c>
      <c r="F142" s="59">
        <v>4</v>
      </c>
      <c r="G142" s="59">
        <v>4</v>
      </c>
      <c r="H142" s="59">
        <v>4</v>
      </c>
      <c r="I142" s="59">
        <v>4</v>
      </c>
      <c r="J142" s="59">
        <v>4</v>
      </c>
      <c r="K142" s="59">
        <v>4</v>
      </c>
      <c r="L142" s="59">
        <v>4</v>
      </c>
      <c r="M142" s="59">
        <v>4</v>
      </c>
      <c r="N142" s="59">
        <v>4</v>
      </c>
      <c r="O142" s="59">
        <v>4</v>
      </c>
      <c r="P142" s="59">
        <v>4</v>
      </c>
      <c r="Q142" s="59">
        <v>4</v>
      </c>
      <c r="R142" s="59">
        <v>4</v>
      </c>
      <c r="S142" s="59">
        <v>4</v>
      </c>
      <c r="T142" s="59">
        <v>4</v>
      </c>
      <c r="U142" s="59">
        <v>4</v>
      </c>
      <c r="V142" s="59">
        <v>4</v>
      </c>
      <c r="W142" s="59">
        <v>4</v>
      </c>
      <c r="X142" s="59">
        <v>4</v>
      </c>
      <c r="Y142" s="59">
        <v>4</v>
      </c>
      <c r="Z142" s="59">
        <v>4</v>
      </c>
      <c r="AA142" s="59">
        <v>4</v>
      </c>
      <c r="AB142" s="59">
        <v>4</v>
      </c>
      <c r="AC142" s="59">
        <v>96</v>
      </c>
      <c r="AD142" s="59">
        <v>672</v>
      </c>
      <c r="AE142" s="59">
        <v>35040</v>
      </c>
    </row>
    <row r="143" spans="1:31">
      <c r="A143" s="59" t="s">
        <v>231</v>
      </c>
      <c r="B143" s="59" t="s">
        <v>97</v>
      </c>
      <c r="C143" s="59" t="s">
        <v>244</v>
      </c>
      <c r="D143" s="59" t="s">
        <v>96</v>
      </c>
      <c r="E143" s="59">
        <v>13</v>
      </c>
      <c r="F143" s="59">
        <v>13</v>
      </c>
      <c r="G143" s="59">
        <v>13</v>
      </c>
      <c r="H143" s="59">
        <v>13</v>
      </c>
      <c r="I143" s="59">
        <v>13</v>
      </c>
      <c r="J143" s="59">
        <v>13</v>
      </c>
      <c r="K143" s="59">
        <v>13</v>
      </c>
      <c r="L143" s="59">
        <v>13</v>
      </c>
      <c r="M143" s="59">
        <v>13</v>
      </c>
      <c r="N143" s="59">
        <v>13</v>
      </c>
      <c r="O143" s="59">
        <v>13</v>
      </c>
      <c r="P143" s="59">
        <v>13</v>
      </c>
      <c r="Q143" s="59">
        <v>13</v>
      </c>
      <c r="R143" s="59">
        <v>13</v>
      </c>
      <c r="S143" s="59">
        <v>13</v>
      </c>
      <c r="T143" s="59">
        <v>13</v>
      </c>
      <c r="U143" s="59">
        <v>13</v>
      </c>
      <c r="V143" s="59">
        <v>13</v>
      </c>
      <c r="W143" s="59">
        <v>13</v>
      </c>
      <c r="X143" s="59">
        <v>13</v>
      </c>
      <c r="Y143" s="59">
        <v>13</v>
      </c>
      <c r="Z143" s="59">
        <v>13</v>
      </c>
      <c r="AA143" s="59">
        <v>13</v>
      </c>
      <c r="AB143" s="59">
        <v>13</v>
      </c>
      <c r="AC143" s="59">
        <v>312</v>
      </c>
      <c r="AD143" s="59">
        <v>2184</v>
      </c>
      <c r="AE143" s="59">
        <v>113880</v>
      </c>
    </row>
    <row r="144" spans="1:31">
      <c r="A144" s="59"/>
      <c r="B144" s="59"/>
      <c r="C144" s="59" t="s">
        <v>245</v>
      </c>
      <c r="D144" s="59" t="s">
        <v>96</v>
      </c>
      <c r="E144" s="59">
        <v>13</v>
      </c>
      <c r="F144" s="59">
        <v>13</v>
      </c>
      <c r="G144" s="59">
        <v>13</v>
      </c>
      <c r="H144" s="59">
        <v>13</v>
      </c>
      <c r="I144" s="59">
        <v>13</v>
      </c>
      <c r="J144" s="59">
        <v>13</v>
      </c>
      <c r="K144" s="59">
        <v>13</v>
      </c>
      <c r="L144" s="59">
        <v>13</v>
      </c>
      <c r="M144" s="59">
        <v>13</v>
      </c>
      <c r="N144" s="59">
        <v>13</v>
      </c>
      <c r="O144" s="59">
        <v>13</v>
      </c>
      <c r="P144" s="59">
        <v>13</v>
      </c>
      <c r="Q144" s="59">
        <v>13</v>
      </c>
      <c r="R144" s="59">
        <v>13</v>
      </c>
      <c r="S144" s="59">
        <v>13</v>
      </c>
      <c r="T144" s="59">
        <v>13</v>
      </c>
      <c r="U144" s="59">
        <v>13</v>
      </c>
      <c r="V144" s="59">
        <v>13</v>
      </c>
      <c r="W144" s="59">
        <v>13</v>
      </c>
      <c r="X144" s="59">
        <v>13</v>
      </c>
      <c r="Y144" s="59">
        <v>13</v>
      </c>
      <c r="Z144" s="59">
        <v>13</v>
      </c>
      <c r="AA144" s="59">
        <v>13</v>
      </c>
      <c r="AB144" s="59">
        <v>13</v>
      </c>
      <c r="AC144" s="59">
        <v>312</v>
      </c>
      <c r="AD144" s="59">
        <v>2184</v>
      </c>
      <c r="AE144" s="59"/>
    </row>
    <row r="145" spans="1:31">
      <c r="A145" s="59"/>
      <c r="B145" s="59"/>
      <c r="C145" s="59" t="s">
        <v>95</v>
      </c>
      <c r="D145" s="59" t="s">
        <v>96</v>
      </c>
      <c r="E145" s="59">
        <v>13</v>
      </c>
      <c r="F145" s="59">
        <v>13</v>
      </c>
      <c r="G145" s="59">
        <v>13</v>
      </c>
      <c r="H145" s="59">
        <v>13</v>
      </c>
      <c r="I145" s="59">
        <v>13</v>
      </c>
      <c r="J145" s="59">
        <v>13</v>
      </c>
      <c r="K145" s="59">
        <v>13</v>
      </c>
      <c r="L145" s="59">
        <v>13</v>
      </c>
      <c r="M145" s="59">
        <v>13</v>
      </c>
      <c r="N145" s="59">
        <v>13</v>
      </c>
      <c r="O145" s="59">
        <v>13</v>
      </c>
      <c r="P145" s="59">
        <v>13</v>
      </c>
      <c r="Q145" s="59">
        <v>13</v>
      </c>
      <c r="R145" s="59">
        <v>13</v>
      </c>
      <c r="S145" s="59">
        <v>13</v>
      </c>
      <c r="T145" s="59">
        <v>13</v>
      </c>
      <c r="U145" s="59">
        <v>13</v>
      </c>
      <c r="V145" s="59">
        <v>13</v>
      </c>
      <c r="W145" s="59">
        <v>13</v>
      </c>
      <c r="X145" s="59">
        <v>13</v>
      </c>
      <c r="Y145" s="59">
        <v>13</v>
      </c>
      <c r="Z145" s="59">
        <v>13</v>
      </c>
      <c r="AA145" s="59">
        <v>13</v>
      </c>
      <c r="AB145" s="59">
        <v>13</v>
      </c>
      <c r="AC145" s="59">
        <v>312</v>
      </c>
      <c r="AD145" s="59">
        <v>2184</v>
      </c>
      <c r="AE145" s="59"/>
    </row>
    <row r="146" spans="1:31">
      <c r="A146" s="59" t="s">
        <v>232</v>
      </c>
      <c r="B146" s="59" t="s">
        <v>97</v>
      </c>
      <c r="C146" s="59" t="s">
        <v>95</v>
      </c>
      <c r="D146" s="59" t="s">
        <v>96</v>
      </c>
      <c r="E146" s="59">
        <v>6.7</v>
      </c>
      <c r="F146" s="59">
        <v>6.7</v>
      </c>
      <c r="G146" s="59">
        <v>6.7</v>
      </c>
      <c r="H146" s="59">
        <v>6.7</v>
      </c>
      <c r="I146" s="59">
        <v>6.7</v>
      </c>
      <c r="J146" s="59">
        <v>6.7</v>
      </c>
      <c r="K146" s="59">
        <v>6.7</v>
      </c>
      <c r="L146" s="59">
        <v>6.7</v>
      </c>
      <c r="M146" s="59">
        <v>6.7</v>
      </c>
      <c r="N146" s="59">
        <v>6.7</v>
      </c>
      <c r="O146" s="59">
        <v>6.7</v>
      </c>
      <c r="P146" s="59">
        <v>6.7</v>
      </c>
      <c r="Q146" s="59">
        <v>6.7</v>
      </c>
      <c r="R146" s="59">
        <v>6.7</v>
      </c>
      <c r="S146" s="59">
        <v>6.7</v>
      </c>
      <c r="T146" s="59">
        <v>6.7</v>
      </c>
      <c r="U146" s="59">
        <v>6.7</v>
      </c>
      <c r="V146" s="59">
        <v>6.7</v>
      </c>
      <c r="W146" s="59">
        <v>6.7</v>
      </c>
      <c r="X146" s="59">
        <v>6.7</v>
      </c>
      <c r="Y146" s="59">
        <v>6.7</v>
      </c>
      <c r="Z146" s="59">
        <v>6.7</v>
      </c>
      <c r="AA146" s="59">
        <v>6.7</v>
      </c>
      <c r="AB146" s="59">
        <v>6.7</v>
      </c>
      <c r="AC146" s="59">
        <v>160.80000000000001</v>
      </c>
      <c r="AD146" s="59">
        <v>1125.5999999999999</v>
      </c>
      <c r="AE146" s="59">
        <v>58692</v>
      </c>
    </row>
    <row r="147" spans="1:31">
      <c r="A147" s="59" t="s">
        <v>233</v>
      </c>
      <c r="B147" s="59" t="s">
        <v>97</v>
      </c>
      <c r="C147" s="59" t="s">
        <v>95</v>
      </c>
      <c r="D147" s="59" t="s">
        <v>96</v>
      </c>
      <c r="E147" s="59">
        <v>60</v>
      </c>
      <c r="F147" s="59">
        <v>60</v>
      </c>
      <c r="G147" s="59">
        <v>60</v>
      </c>
      <c r="H147" s="59">
        <v>60</v>
      </c>
      <c r="I147" s="59">
        <v>60</v>
      </c>
      <c r="J147" s="59">
        <v>60</v>
      </c>
      <c r="K147" s="59">
        <v>60</v>
      </c>
      <c r="L147" s="59">
        <v>60</v>
      </c>
      <c r="M147" s="59">
        <v>60</v>
      </c>
      <c r="N147" s="59">
        <v>60</v>
      </c>
      <c r="O147" s="59">
        <v>60</v>
      </c>
      <c r="P147" s="59">
        <v>60</v>
      </c>
      <c r="Q147" s="59">
        <v>60</v>
      </c>
      <c r="R147" s="59">
        <v>60</v>
      </c>
      <c r="S147" s="59">
        <v>60</v>
      </c>
      <c r="T147" s="59">
        <v>60</v>
      </c>
      <c r="U147" s="59">
        <v>60</v>
      </c>
      <c r="V147" s="59">
        <v>60</v>
      </c>
      <c r="W147" s="59">
        <v>60</v>
      </c>
      <c r="X147" s="59">
        <v>60</v>
      </c>
      <c r="Y147" s="59">
        <v>60</v>
      </c>
      <c r="Z147" s="59">
        <v>60</v>
      </c>
      <c r="AA147" s="59">
        <v>60</v>
      </c>
      <c r="AB147" s="59">
        <v>60</v>
      </c>
      <c r="AC147" s="59">
        <v>1440</v>
      </c>
      <c r="AD147" s="59">
        <v>10080</v>
      </c>
      <c r="AE147" s="59">
        <v>525600</v>
      </c>
    </row>
    <row r="148" spans="1:31">
      <c r="A148" s="59" t="s">
        <v>234</v>
      </c>
      <c r="B148" s="59" t="s">
        <v>97</v>
      </c>
      <c r="C148" s="59" t="s">
        <v>95</v>
      </c>
      <c r="D148" s="59" t="s">
        <v>96</v>
      </c>
      <c r="E148" s="59">
        <v>16</v>
      </c>
      <c r="F148" s="59">
        <v>16</v>
      </c>
      <c r="G148" s="59">
        <v>16</v>
      </c>
      <c r="H148" s="59">
        <v>16</v>
      </c>
      <c r="I148" s="59">
        <v>16</v>
      </c>
      <c r="J148" s="59">
        <v>16</v>
      </c>
      <c r="K148" s="59">
        <v>16</v>
      </c>
      <c r="L148" s="59">
        <v>16</v>
      </c>
      <c r="M148" s="59">
        <v>16</v>
      </c>
      <c r="N148" s="59">
        <v>16</v>
      </c>
      <c r="O148" s="59">
        <v>16</v>
      </c>
      <c r="P148" s="59">
        <v>16</v>
      </c>
      <c r="Q148" s="59">
        <v>16</v>
      </c>
      <c r="R148" s="59">
        <v>16</v>
      </c>
      <c r="S148" s="59">
        <v>16</v>
      </c>
      <c r="T148" s="59">
        <v>16</v>
      </c>
      <c r="U148" s="59">
        <v>16</v>
      </c>
      <c r="V148" s="59">
        <v>16</v>
      </c>
      <c r="W148" s="59">
        <v>16</v>
      </c>
      <c r="X148" s="59">
        <v>16</v>
      </c>
      <c r="Y148" s="59">
        <v>16</v>
      </c>
      <c r="Z148" s="59">
        <v>16</v>
      </c>
      <c r="AA148" s="59">
        <v>16</v>
      </c>
      <c r="AB148" s="59">
        <v>16</v>
      </c>
      <c r="AC148" s="59">
        <v>384</v>
      </c>
      <c r="AD148" s="59">
        <v>2688</v>
      </c>
      <c r="AE148" s="59">
        <v>140160</v>
      </c>
    </row>
    <row r="149" spans="1:31">
      <c r="A149" s="59" t="s">
        <v>240</v>
      </c>
      <c r="B149" s="59" t="s">
        <v>219</v>
      </c>
      <c r="C149" s="59" t="s">
        <v>95</v>
      </c>
      <c r="D149" s="59" t="s">
        <v>96</v>
      </c>
      <c r="E149" s="59">
        <v>120</v>
      </c>
      <c r="F149" s="59">
        <v>120</v>
      </c>
      <c r="G149" s="59">
        <v>120</v>
      </c>
      <c r="H149" s="59">
        <v>120</v>
      </c>
      <c r="I149" s="59">
        <v>120</v>
      </c>
      <c r="J149" s="59">
        <v>120</v>
      </c>
      <c r="K149" s="59">
        <v>120</v>
      </c>
      <c r="L149" s="59">
        <v>120</v>
      </c>
      <c r="M149" s="59">
        <v>120</v>
      </c>
      <c r="N149" s="59">
        <v>120</v>
      </c>
      <c r="O149" s="59">
        <v>120</v>
      </c>
      <c r="P149" s="59">
        <v>120</v>
      </c>
      <c r="Q149" s="59">
        <v>120</v>
      </c>
      <c r="R149" s="59">
        <v>120</v>
      </c>
      <c r="S149" s="59">
        <v>120</v>
      </c>
      <c r="T149" s="59">
        <v>120</v>
      </c>
      <c r="U149" s="59">
        <v>120</v>
      </c>
      <c r="V149" s="59">
        <v>120</v>
      </c>
      <c r="W149" s="59">
        <v>120</v>
      </c>
      <c r="X149" s="59">
        <v>120</v>
      </c>
      <c r="Y149" s="59">
        <v>120</v>
      </c>
      <c r="Z149" s="59">
        <v>120</v>
      </c>
      <c r="AA149" s="59">
        <v>120</v>
      </c>
      <c r="AB149" s="59">
        <v>120</v>
      </c>
      <c r="AC149" s="59">
        <v>2880</v>
      </c>
      <c r="AD149" s="59">
        <v>20160</v>
      </c>
      <c r="AE149" s="59">
        <v>1051200</v>
      </c>
    </row>
    <row r="150" spans="1:31">
      <c r="A150" s="59" t="s">
        <v>217</v>
      </c>
      <c r="B150" s="59" t="s">
        <v>94</v>
      </c>
      <c r="C150" s="59" t="s">
        <v>95</v>
      </c>
      <c r="D150" s="59" t="s">
        <v>96</v>
      </c>
      <c r="E150" s="59">
        <v>0</v>
      </c>
      <c r="F150" s="59">
        <v>0</v>
      </c>
      <c r="G150" s="59">
        <v>0</v>
      </c>
      <c r="H150" s="59">
        <v>0</v>
      </c>
      <c r="I150" s="59">
        <v>0</v>
      </c>
      <c r="J150" s="59">
        <v>0</v>
      </c>
      <c r="K150" s="59">
        <v>0</v>
      </c>
      <c r="L150" s="59">
        <v>0</v>
      </c>
      <c r="M150" s="59">
        <v>0</v>
      </c>
      <c r="N150" s="59">
        <v>0</v>
      </c>
      <c r="O150" s="59">
        <v>0</v>
      </c>
      <c r="P150" s="59">
        <v>0</v>
      </c>
      <c r="Q150" s="59">
        <v>0</v>
      </c>
      <c r="R150" s="59">
        <v>0</v>
      </c>
      <c r="S150" s="59">
        <v>0</v>
      </c>
      <c r="T150" s="59">
        <v>0</v>
      </c>
      <c r="U150" s="59">
        <v>0</v>
      </c>
      <c r="V150" s="59">
        <v>0</v>
      </c>
      <c r="W150" s="59">
        <v>0</v>
      </c>
      <c r="X150" s="59">
        <v>0</v>
      </c>
      <c r="Y150" s="59">
        <v>0</v>
      </c>
      <c r="Z150" s="59">
        <v>0</v>
      </c>
      <c r="AA150" s="59">
        <v>0</v>
      </c>
      <c r="AB150" s="59">
        <v>0</v>
      </c>
      <c r="AC150" s="59">
        <v>0</v>
      </c>
      <c r="AD150" s="59">
        <v>0</v>
      </c>
      <c r="AE150" s="59">
        <v>0</v>
      </c>
    </row>
    <row r="151" spans="1:31">
      <c r="A151" s="59" t="s">
        <v>218</v>
      </c>
      <c r="B151" s="59" t="s">
        <v>219</v>
      </c>
      <c r="C151" s="59" t="s">
        <v>95</v>
      </c>
      <c r="D151" s="59" t="s">
        <v>96</v>
      </c>
      <c r="E151" s="59">
        <v>0.2</v>
      </c>
      <c r="F151" s="59">
        <v>0.2</v>
      </c>
      <c r="G151" s="59">
        <v>0.2</v>
      </c>
      <c r="H151" s="59">
        <v>0.2</v>
      </c>
      <c r="I151" s="59">
        <v>0.2</v>
      </c>
      <c r="J151" s="59">
        <v>0.2</v>
      </c>
      <c r="K151" s="59">
        <v>0.2</v>
      </c>
      <c r="L151" s="59">
        <v>0.2</v>
      </c>
      <c r="M151" s="59">
        <v>0.2</v>
      </c>
      <c r="N151" s="59">
        <v>0.2</v>
      </c>
      <c r="O151" s="59">
        <v>0.2</v>
      </c>
      <c r="P151" s="59">
        <v>0.2</v>
      </c>
      <c r="Q151" s="59">
        <v>0.2</v>
      </c>
      <c r="R151" s="59">
        <v>0.2</v>
      </c>
      <c r="S151" s="59">
        <v>0.2</v>
      </c>
      <c r="T151" s="59">
        <v>0.2</v>
      </c>
      <c r="U151" s="59">
        <v>0.2</v>
      </c>
      <c r="V151" s="59">
        <v>0.2</v>
      </c>
      <c r="W151" s="59">
        <v>0.2</v>
      </c>
      <c r="X151" s="59">
        <v>0.2</v>
      </c>
      <c r="Y151" s="59">
        <v>0.2</v>
      </c>
      <c r="Z151" s="59">
        <v>0.2</v>
      </c>
      <c r="AA151" s="59">
        <v>0.2</v>
      </c>
      <c r="AB151" s="59">
        <v>0.2</v>
      </c>
      <c r="AC151" s="59">
        <v>4.8</v>
      </c>
      <c r="AD151" s="59">
        <v>33.6</v>
      </c>
      <c r="AE151" s="59">
        <v>1752</v>
      </c>
    </row>
    <row r="152" spans="1:31">
      <c r="A152" s="59" t="s">
        <v>220</v>
      </c>
      <c r="B152" s="59" t="s">
        <v>219</v>
      </c>
      <c r="C152" s="59" t="s">
        <v>221</v>
      </c>
      <c r="D152" s="59" t="s">
        <v>96</v>
      </c>
      <c r="E152" s="59">
        <v>1</v>
      </c>
      <c r="F152" s="59">
        <v>1</v>
      </c>
      <c r="G152" s="59">
        <v>1</v>
      </c>
      <c r="H152" s="59">
        <v>1</v>
      </c>
      <c r="I152" s="59">
        <v>1</v>
      </c>
      <c r="J152" s="59">
        <v>1</v>
      </c>
      <c r="K152" s="59">
        <v>1</v>
      </c>
      <c r="L152" s="59">
        <v>1</v>
      </c>
      <c r="M152" s="59">
        <v>1</v>
      </c>
      <c r="N152" s="59">
        <v>1</v>
      </c>
      <c r="O152" s="59">
        <v>1</v>
      </c>
      <c r="P152" s="59">
        <v>1</v>
      </c>
      <c r="Q152" s="59">
        <v>1</v>
      </c>
      <c r="R152" s="59">
        <v>1</v>
      </c>
      <c r="S152" s="59">
        <v>1</v>
      </c>
      <c r="T152" s="59">
        <v>1</v>
      </c>
      <c r="U152" s="59">
        <v>1</v>
      </c>
      <c r="V152" s="59">
        <v>1</v>
      </c>
      <c r="W152" s="59">
        <v>1</v>
      </c>
      <c r="X152" s="59">
        <v>1</v>
      </c>
      <c r="Y152" s="59">
        <v>1</v>
      </c>
      <c r="Z152" s="59">
        <v>1</v>
      </c>
      <c r="AA152" s="59">
        <v>1</v>
      </c>
      <c r="AB152" s="59">
        <v>1</v>
      </c>
      <c r="AC152" s="59">
        <v>24</v>
      </c>
      <c r="AD152" s="59">
        <v>168</v>
      </c>
      <c r="AE152" s="59">
        <v>6924</v>
      </c>
    </row>
    <row r="153" spans="1:31">
      <c r="A153" s="59"/>
      <c r="B153" s="59"/>
      <c r="C153" s="59" t="s">
        <v>222</v>
      </c>
      <c r="D153" s="59" t="s">
        <v>96</v>
      </c>
      <c r="E153" s="59">
        <v>0.5</v>
      </c>
      <c r="F153" s="59">
        <v>0.5</v>
      </c>
      <c r="G153" s="59">
        <v>0.5</v>
      </c>
      <c r="H153" s="59">
        <v>0.5</v>
      </c>
      <c r="I153" s="59">
        <v>0.5</v>
      </c>
      <c r="J153" s="59">
        <v>0.5</v>
      </c>
      <c r="K153" s="59">
        <v>0.5</v>
      </c>
      <c r="L153" s="59">
        <v>0.5</v>
      </c>
      <c r="M153" s="59">
        <v>0.5</v>
      </c>
      <c r="N153" s="59">
        <v>0.5</v>
      </c>
      <c r="O153" s="59">
        <v>0.5</v>
      </c>
      <c r="P153" s="59">
        <v>0.5</v>
      </c>
      <c r="Q153" s="59">
        <v>0.5</v>
      </c>
      <c r="R153" s="59">
        <v>0.5</v>
      </c>
      <c r="S153" s="59">
        <v>0.5</v>
      </c>
      <c r="T153" s="59">
        <v>0.5</v>
      </c>
      <c r="U153" s="59">
        <v>0.5</v>
      </c>
      <c r="V153" s="59">
        <v>0.5</v>
      </c>
      <c r="W153" s="59">
        <v>0.5</v>
      </c>
      <c r="X153" s="59">
        <v>0.5</v>
      </c>
      <c r="Y153" s="59">
        <v>0.5</v>
      </c>
      <c r="Z153" s="59">
        <v>0.5</v>
      </c>
      <c r="AA153" s="59">
        <v>0.5</v>
      </c>
      <c r="AB153" s="59">
        <v>0.5</v>
      </c>
      <c r="AC153" s="59">
        <v>12</v>
      </c>
      <c r="AD153" s="59">
        <v>84</v>
      </c>
      <c r="AE153" s="59"/>
    </row>
    <row r="154" spans="1:31">
      <c r="A154" s="59"/>
      <c r="B154" s="59"/>
      <c r="C154" s="59" t="s">
        <v>95</v>
      </c>
      <c r="D154" s="59" t="s">
        <v>96</v>
      </c>
      <c r="E154" s="59">
        <v>1</v>
      </c>
      <c r="F154" s="59">
        <v>1</v>
      </c>
      <c r="G154" s="59">
        <v>1</v>
      </c>
      <c r="H154" s="59">
        <v>1</v>
      </c>
      <c r="I154" s="59">
        <v>1</v>
      </c>
      <c r="J154" s="59">
        <v>1</v>
      </c>
      <c r="K154" s="59">
        <v>1</v>
      </c>
      <c r="L154" s="59">
        <v>1</v>
      </c>
      <c r="M154" s="59">
        <v>1</v>
      </c>
      <c r="N154" s="59">
        <v>1</v>
      </c>
      <c r="O154" s="59">
        <v>1</v>
      </c>
      <c r="P154" s="59">
        <v>1</v>
      </c>
      <c r="Q154" s="59">
        <v>1</v>
      </c>
      <c r="R154" s="59">
        <v>1</v>
      </c>
      <c r="S154" s="59">
        <v>1</v>
      </c>
      <c r="T154" s="59">
        <v>1</v>
      </c>
      <c r="U154" s="59">
        <v>1</v>
      </c>
      <c r="V154" s="59">
        <v>1</v>
      </c>
      <c r="W154" s="59">
        <v>1</v>
      </c>
      <c r="X154" s="59">
        <v>1</v>
      </c>
      <c r="Y154" s="59">
        <v>1</v>
      </c>
      <c r="Z154" s="59">
        <v>1</v>
      </c>
      <c r="AA154" s="59">
        <v>1</v>
      </c>
      <c r="AB154" s="59">
        <v>1</v>
      </c>
      <c r="AC154" s="59">
        <v>24</v>
      </c>
      <c r="AD154" s="59">
        <v>168</v>
      </c>
      <c r="AE154" s="59"/>
    </row>
    <row r="155" spans="1:31">
      <c r="A155" s="59" t="s">
        <v>223</v>
      </c>
      <c r="B155" s="59" t="s">
        <v>219</v>
      </c>
      <c r="C155" s="59" t="s">
        <v>95</v>
      </c>
      <c r="D155" s="59" t="s">
        <v>96</v>
      </c>
      <c r="E155" s="59">
        <v>0</v>
      </c>
      <c r="F155" s="59">
        <v>0</v>
      </c>
      <c r="G155" s="59">
        <v>0</v>
      </c>
      <c r="H155" s="59">
        <v>0</v>
      </c>
      <c r="I155" s="59">
        <v>0</v>
      </c>
      <c r="J155" s="59">
        <v>0</v>
      </c>
      <c r="K155" s="59">
        <v>0</v>
      </c>
      <c r="L155" s="59">
        <v>0</v>
      </c>
      <c r="M155" s="59">
        <v>0</v>
      </c>
      <c r="N155" s="59">
        <v>0</v>
      </c>
      <c r="O155" s="59">
        <v>0</v>
      </c>
      <c r="P155" s="59">
        <v>0</v>
      </c>
      <c r="Q155" s="59">
        <v>0</v>
      </c>
      <c r="R155" s="59">
        <v>0</v>
      </c>
      <c r="S155" s="59">
        <v>0</v>
      </c>
      <c r="T155" s="59">
        <v>0</v>
      </c>
      <c r="U155" s="59">
        <v>0</v>
      </c>
      <c r="V155" s="59">
        <v>0</v>
      </c>
      <c r="W155" s="59">
        <v>0</v>
      </c>
      <c r="X155" s="59">
        <v>0</v>
      </c>
      <c r="Y155" s="59">
        <v>0</v>
      </c>
      <c r="Z155" s="59">
        <v>0</v>
      </c>
      <c r="AA155" s="59">
        <v>0</v>
      </c>
      <c r="AB155" s="59">
        <v>0</v>
      </c>
      <c r="AC155" s="59">
        <v>0</v>
      </c>
      <c r="AD155" s="59">
        <v>0</v>
      </c>
      <c r="AE155" s="59">
        <v>0</v>
      </c>
    </row>
    <row r="156" spans="1:31">
      <c r="A156" s="59" t="s">
        <v>283</v>
      </c>
      <c r="B156" s="59" t="s">
        <v>94</v>
      </c>
      <c r="C156" s="59" t="s">
        <v>95</v>
      </c>
      <c r="D156" s="59" t="s">
        <v>96</v>
      </c>
      <c r="E156" s="59">
        <v>0.05</v>
      </c>
      <c r="F156" s="59">
        <v>0.05</v>
      </c>
      <c r="G156" s="59">
        <v>0.05</v>
      </c>
      <c r="H156" s="59">
        <v>0.05</v>
      </c>
      <c r="I156" s="59">
        <v>0.05</v>
      </c>
      <c r="J156" s="59">
        <v>0.05</v>
      </c>
      <c r="K156" s="59">
        <v>0.05</v>
      </c>
      <c r="L156" s="59">
        <v>0.05</v>
      </c>
      <c r="M156" s="59">
        <v>0.05</v>
      </c>
      <c r="N156" s="59">
        <v>0.05</v>
      </c>
      <c r="O156" s="59">
        <v>0.05</v>
      </c>
      <c r="P156" s="59">
        <v>0.05</v>
      </c>
      <c r="Q156" s="59">
        <v>0.05</v>
      </c>
      <c r="R156" s="59">
        <v>0.05</v>
      </c>
      <c r="S156" s="59">
        <v>0.05</v>
      </c>
      <c r="T156" s="59">
        <v>0.05</v>
      </c>
      <c r="U156" s="59">
        <v>0.05</v>
      </c>
      <c r="V156" s="59">
        <v>0.05</v>
      </c>
      <c r="W156" s="59">
        <v>0.05</v>
      </c>
      <c r="X156" s="59">
        <v>0.05</v>
      </c>
      <c r="Y156" s="59">
        <v>0.05</v>
      </c>
      <c r="Z156" s="59">
        <v>0.05</v>
      </c>
      <c r="AA156" s="59">
        <v>0.05</v>
      </c>
      <c r="AB156" s="59">
        <v>0.05</v>
      </c>
      <c r="AC156" s="59">
        <v>1.2</v>
      </c>
      <c r="AD156" s="59">
        <v>8.4</v>
      </c>
      <c r="AE156" s="59">
        <v>438</v>
      </c>
    </row>
    <row r="157" spans="1:31">
      <c r="A157" s="59" t="s">
        <v>284</v>
      </c>
      <c r="B157" s="59" t="s">
        <v>94</v>
      </c>
      <c r="C157" s="59" t="s">
        <v>95</v>
      </c>
      <c r="D157" s="59" t="s">
        <v>96</v>
      </c>
      <c r="E157" s="59">
        <v>0.2</v>
      </c>
      <c r="F157" s="59">
        <v>0.2</v>
      </c>
      <c r="G157" s="59">
        <v>0.2</v>
      </c>
      <c r="H157" s="59">
        <v>0.2</v>
      </c>
      <c r="I157" s="59">
        <v>0.2</v>
      </c>
      <c r="J157" s="59">
        <v>0.2</v>
      </c>
      <c r="K157" s="59">
        <v>0.2</v>
      </c>
      <c r="L157" s="59">
        <v>0.2</v>
      </c>
      <c r="M157" s="59">
        <v>0.2</v>
      </c>
      <c r="N157" s="59">
        <v>0.2</v>
      </c>
      <c r="O157" s="59">
        <v>0.2</v>
      </c>
      <c r="P157" s="59">
        <v>0.2</v>
      </c>
      <c r="Q157" s="59">
        <v>0.2</v>
      </c>
      <c r="R157" s="59">
        <v>0.2</v>
      </c>
      <c r="S157" s="59">
        <v>0.2</v>
      </c>
      <c r="T157" s="59">
        <v>0.2</v>
      </c>
      <c r="U157" s="59">
        <v>0.2</v>
      </c>
      <c r="V157" s="59">
        <v>0.2</v>
      </c>
      <c r="W157" s="59">
        <v>0.2</v>
      </c>
      <c r="X157" s="59">
        <v>0.2</v>
      </c>
      <c r="Y157" s="59">
        <v>0.2</v>
      </c>
      <c r="Z157" s="59">
        <v>0.2</v>
      </c>
      <c r="AA157" s="59">
        <v>0.2</v>
      </c>
      <c r="AB157" s="59">
        <v>0.2</v>
      </c>
      <c r="AC157" s="59">
        <v>4.8</v>
      </c>
      <c r="AD157" s="59">
        <v>33.6</v>
      </c>
      <c r="AE157" s="59">
        <v>1752</v>
      </c>
    </row>
    <row r="158" spans="1:31">
      <c r="A158" s="59" t="s">
        <v>285</v>
      </c>
      <c r="B158" s="59" t="s">
        <v>97</v>
      </c>
      <c r="C158" s="59" t="s">
        <v>95</v>
      </c>
      <c r="D158" s="59" t="s">
        <v>96</v>
      </c>
      <c r="E158" s="59">
        <v>60</v>
      </c>
      <c r="F158" s="59">
        <v>60</v>
      </c>
      <c r="G158" s="59">
        <v>60</v>
      </c>
      <c r="H158" s="59">
        <v>60</v>
      </c>
      <c r="I158" s="59">
        <v>60</v>
      </c>
      <c r="J158" s="59">
        <v>60</v>
      </c>
      <c r="K158" s="59">
        <v>60</v>
      </c>
      <c r="L158" s="59">
        <v>60</v>
      </c>
      <c r="M158" s="59">
        <v>60</v>
      </c>
      <c r="N158" s="59">
        <v>60</v>
      </c>
      <c r="O158" s="59">
        <v>60</v>
      </c>
      <c r="P158" s="59">
        <v>60</v>
      </c>
      <c r="Q158" s="59">
        <v>60</v>
      </c>
      <c r="R158" s="59">
        <v>60</v>
      </c>
      <c r="S158" s="59">
        <v>60</v>
      </c>
      <c r="T158" s="59">
        <v>60</v>
      </c>
      <c r="U158" s="59">
        <v>60</v>
      </c>
      <c r="V158" s="59">
        <v>60</v>
      </c>
      <c r="W158" s="59">
        <v>60</v>
      </c>
      <c r="X158" s="59">
        <v>60</v>
      </c>
      <c r="Y158" s="59">
        <v>60</v>
      </c>
      <c r="Z158" s="59">
        <v>60</v>
      </c>
      <c r="AA158" s="59">
        <v>60</v>
      </c>
      <c r="AB158" s="59">
        <v>60</v>
      </c>
      <c r="AC158" s="59">
        <v>1440</v>
      </c>
      <c r="AD158" s="59">
        <v>10080</v>
      </c>
      <c r="AE158" s="59">
        <v>525600</v>
      </c>
    </row>
    <row r="159" spans="1:31">
      <c r="A159" s="59" t="s">
        <v>286</v>
      </c>
      <c r="B159" s="59" t="s">
        <v>97</v>
      </c>
      <c r="C159" s="59" t="s">
        <v>95</v>
      </c>
      <c r="D159" s="59" t="s">
        <v>96</v>
      </c>
      <c r="E159" s="59">
        <v>55</v>
      </c>
      <c r="F159" s="59">
        <v>55</v>
      </c>
      <c r="G159" s="59">
        <v>55</v>
      </c>
      <c r="H159" s="59">
        <v>55</v>
      </c>
      <c r="I159" s="59">
        <v>55</v>
      </c>
      <c r="J159" s="59">
        <v>55</v>
      </c>
      <c r="K159" s="59">
        <v>55</v>
      </c>
      <c r="L159" s="59">
        <v>55</v>
      </c>
      <c r="M159" s="59">
        <v>55</v>
      </c>
      <c r="N159" s="59">
        <v>55</v>
      </c>
      <c r="O159" s="59">
        <v>55</v>
      </c>
      <c r="P159" s="59">
        <v>55</v>
      </c>
      <c r="Q159" s="59">
        <v>55</v>
      </c>
      <c r="R159" s="59">
        <v>55</v>
      </c>
      <c r="S159" s="59">
        <v>55</v>
      </c>
      <c r="T159" s="59">
        <v>55</v>
      </c>
      <c r="U159" s="59">
        <v>55</v>
      </c>
      <c r="V159" s="59">
        <v>55</v>
      </c>
      <c r="W159" s="59">
        <v>55</v>
      </c>
      <c r="X159" s="59">
        <v>55</v>
      </c>
      <c r="Y159" s="59">
        <v>55</v>
      </c>
      <c r="Z159" s="59">
        <v>55</v>
      </c>
      <c r="AA159" s="59">
        <v>55</v>
      </c>
      <c r="AB159" s="59">
        <v>55</v>
      </c>
      <c r="AC159" s="59">
        <v>1320</v>
      </c>
      <c r="AD159" s="59">
        <v>9240</v>
      </c>
      <c r="AE159" s="59">
        <v>481800</v>
      </c>
    </row>
    <row r="160" spans="1:31">
      <c r="A160" s="59" t="s">
        <v>287</v>
      </c>
      <c r="B160" s="59" t="s">
        <v>94</v>
      </c>
      <c r="C160" s="59" t="s">
        <v>95</v>
      </c>
      <c r="D160" s="59" t="s">
        <v>96</v>
      </c>
      <c r="E160" s="59">
        <v>0.05</v>
      </c>
      <c r="F160" s="59">
        <v>0.05</v>
      </c>
      <c r="G160" s="59">
        <v>0.05</v>
      </c>
      <c r="H160" s="59">
        <v>0.05</v>
      </c>
      <c r="I160" s="59">
        <v>0.05</v>
      </c>
      <c r="J160" s="59">
        <v>0.05</v>
      </c>
      <c r="K160" s="59">
        <v>0.05</v>
      </c>
      <c r="L160" s="59">
        <v>0.05</v>
      </c>
      <c r="M160" s="59">
        <v>0.05</v>
      </c>
      <c r="N160" s="59">
        <v>0.05</v>
      </c>
      <c r="O160" s="59">
        <v>0.05</v>
      </c>
      <c r="P160" s="59">
        <v>0.05</v>
      </c>
      <c r="Q160" s="59">
        <v>0.05</v>
      </c>
      <c r="R160" s="59">
        <v>0.05</v>
      </c>
      <c r="S160" s="59">
        <v>0.05</v>
      </c>
      <c r="T160" s="59">
        <v>0.05</v>
      </c>
      <c r="U160" s="59">
        <v>0.05</v>
      </c>
      <c r="V160" s="59">
        <v>0.05</v>
      </c>
      <c r="W160" s="59">
        <v>0.05</v>
      </c>
      <c r="X160" s="59">
        <v>0.05</v>
      </c>
      <c r="Y160" s="59">
        <v>0.05</v>
      </c>
      <c r="Z160" s="59">
        <v>0.05</v>
      </c>
      <c r="AA160" s="59">
        <v>0.05</v>
      </c>
      <c r="AB160" s="59">
        <v>0.05</v>
      </c>
      <c r="AC160" s="59">
        <v>1.2</v>
      </c>
      <c r="AD160" s="59">
        <v>8.4</v>
      </c>
      <c r="AE160" s="59">
        <v>438</v>
      </c>
    </row>
    <row r="161" spans="1:31">
      <c r="A161" s="59" t="s">
        <v>288</v>
      </c>
      <c r="B161" s="59" t="s">
        <v>94</v>
      </c>
      <c r="C161" s="59" t="s">
        <v>95</v>
      </c>
      <c r="D161" s="59" t="s">
        <v>96</v>
      </c>
      <c r="E161" s="59">
        <v>0.2</v>
      </c>
      <c r="F161" s="59">
        <v>0.2</v>
      </c>
      <c r="G161" s="59">
        <v>0.2</v>
      </c>
      <c r="H161" s="59">
        <v>0.2</v>
      </c>
      <c r="I161" s="59">
        <v>0.2</v>
      </c>
      <c r="J161" s="59">
        <v>0.2</v>
      </c>
      <c r="K161" s="59">
        <v>0.2</v>
      </c>
      <c r="L161" s="59">
        <v>0.2</v>
      </c>
      <c r="M161" s="59">
        <v>0.2</v>
      </c>
      <c r="N161" s="59">
        <v>0.2</v>
      </c>
      <c r="O161" s="59">
        <v>0.2</v>
      </c>
      <c r="P161" s="59">
        <v>0.2</v>
      </c>
      <c r="Q161" s="59">
        <v>0.2</v>
      </c>
      <c r="R161" s="59">
        <v>0.2</v>
      </c>
      <c r="S161" s="59">
        <v>0.2</v>
      </c>
      <c r="T161" s="59">
        <v>0.2</v>
      </c>
      <c r="U161" s="59">
        <v>0.2</v>
      </c>
      <c r="V161" s="59">
        <v>0.2</v>
      </c>
      <c r="W161" s="59">
        <v>0.2</v>
      </c>
      <c r="X161" s="59">
        <v>0.2</v>
      </c>
      <c r="Y161" s="59">
        <v>0.2</v>
      </c>
      <c r="Z161" s="59">
        <v>0.2</v>
      </c>
      <c r="AA161" s="59">
        <v>0.2</v>
      </c>
      <c r="AB161" s="59">
        <v>0.2</v>
      </c>
      <c r="AC161" s="59">
        <v>4.8</v>
      </c>
      <c r="AD161" s="59">
        <v>33.6</v>
      </c>
      <c r="AE161" s="59">
        <v>1752</v>
      </c>
    </row>
    <row r="162" spans="1:31">
      <c r="A162" s="59" t="s">
        <v>289</v>
      </c>
      <c r="B162" s="59" t="s">
        <v>97</v>
      </c>
      <c r="C162" s="59" t="s">
        <v>95</v>
      </c>
      <c r="D162" s="59" t="s">
        <v>96</v>
      </c>
      <c r="E162" s="59">
        <v>43.3</v>
      </c>
      <c r="F162" s="59">
        <v>43.3</v>
      </c>
      <c r="G162" s="59">
        <v>43.3</v>
      </c>
      <c r="H162" s="59">
        <v>43.3</v>
      </c>
      <c r="I162" s="59">
        <v>43.3</v>
      </c>
      <c r="J162" s="59">
        <v>43.3</v>
      </c>
      <c r="K162" s="59">
        <v>43.3</v>
      </c>
      <c r="L162" s="59">
        <v>43.3</v>
      </c>
      <c r="M162" s="59">
        <v>43.3</v>
      </c>
      <c r="N162" s="59">
        <v>43.3</v>
      </c>
      <c r="O162" s="59">
        <v>43.3</v>
      </c>
      <c r="P162" s="59">
        <v>43.3</v>
      </c>
      <c r="Q162" s="59">
        <v>43.3</v>
      </c>
      <c r="R162" s="59">
        <v>43.3</v>
      </c>
      <c r="S162" s="59">
        <v>43.3</v>
      </c>
      <c r="T162" s="59">
        <v>43.3</v>
      </c>
      <c r="U162" s="59">
        <v>43.3</v>
      </c>
      <c r="V162" s="59">
        <v>43.3</v>
      </c>
      <c r="W162" s="59">
        <v>43.3</v>
      </c>
      <c r="X162" s="59">
        <v>43.3</v>
      </c>
      <c r="Y162" s="59">
        <v>43.3</v>
      </c>
      <c r="Z162" s="59">
        <v>43.3</v>
      </c>
      <c r="AA162" s="59">
        <v>43.3</v>
      </c>
      <c r="AB162" s="59">
        <v>43.3</v>
      </c>
      <c r="AC162" s="59">
        <v>1039.2</v>
      </c>
      <c r="AD162" s="59">
        <v>7274.4</v>
      </c>
      <c r="AE162" s="59">
        <v>379308</v>
      </c>
    </row>
    <row r="163" spans="1:31">
      <c r="A163" s="59" t="s">
        <v>290</v>
      </c>
      <c r="B163" s="59" t="s">
        <v>97</v>
      </c>
      <c r="C163" s="59" t="s">
        <v>95</v>
      </c>
      <c r="D163" s="59" t="s">
        <v>96</v>
      </c>
      <c r="E163" s="59">
        <v>55</v>
      </c>
      <c r="F163" s="59">
        <v>55</v>
      </c>
      <c r="G163" s="59">
        <v>55</v>
      </c>
      <c r="H163" s="59">
        <v>55</v>
      </c>
      <c r="I163" s="59">
        <v>55</v>
      </c>
      <c r="J163" s="59">
        <v>55</v>
      </c>
      <c r="K163" s="59">
        <v>55</v>
      </c>
      <c r="L163" s="59">
        <v>55</v>
      </c>
      <c r="M163" s="59">
        <v>55</v>
      </c>
      <c r="N163" s="59">
        <v>55</v>
      </c>
      <c r="O163" s="59">
        <v>55</v>
      </c>
      <c r="P163" s="59">
        <v>55</v>
      </c>
      <c r="Q163" s="59">
        <v>55</v>
      </c>
      <c r="R163" s="59">
        <v>55</v>
      </c>
      <c r="S163" s="59">
        <v>55</v>
      </c>
      <c r="T163" s="59">
        <v>55</v>
      </c>
      <c r="U163" s="59">
        <v>55</v>
      </c>
      <c r="V163" s="59">
        <v>55</v>
      </c>
      <c r="W163" s="59">
        <v>55</v>
      </c>
      <c r="X163" s="59">
        <v>55</v>
      </c>
      <c r="Y163" s="59">
        <v>55</v>
      </c>
      <c r="Z163" s="59">
        <v>55</v>
      </c>
      <c r="AA163" s="59">
        <v>55</v>
      </c>
      <c r="AB163" s="59">
        <v>55</v>
      </c>
      <c r="AC163" s="59">
        <v>1320</v>
      </c>
      <c r="AD163" s="59">
        <v>9240</v>
      </c>
      <c r="AE163" s="59">
        <v>481800</v>
      </c>
    </row>
    <row r="164" spans="1:31">
      <c r="A164" s="59" t="s">
        <v>291</v>
      </c>
      <c r="B164" s="59" t="s">
        <v>94</v>
      </c>
      <c r="C164" s="59" t="s">
        <v>95</v>
      </c>
      <c r="D164" s="59" t="s">
        <v>96</v>
      </c>
      <c r="E164" s="59">
        <v>0.05</v>
      </c>
      <c r="F164" s="59">
        <v>0.05</v>
      </c>
      <c r="G164" s="59">
        <v>0.05</v>
      </c>
      <c r="H164" s="59">
        <v>0.05</v>
      </c>
      <c r="I164" s="59">
        <v>0.05</v>
      </c>
      <c r="J164" s="59">
        <v>0.05</v>
      </c>
      <c r="K164" s="59">
        <v>0.05</v>
      </c>
      <c r="L164" s="59">
        <v>0.05</v>
      </c>
      <c r="M164" s="59">
        <v>0.05</v>
      </c>
      <c r="N164" s="59">
        <v>0.05</v>
      </c>
      <c r="O164" s="59">
        <v>0.05</v>
      </c>
      <c r="P164" s="59">
        <v>0.05</v>
      </c>
      <c r="Q164" s="59">
        <v>0.05</v>
      </c>
      <c r="R164" s="59">
        <v>0.05</v>
      </c>
      <c r="S164" s="59">
        <v>0.05</v>
      </c>
      <c r="T164" s="59">
        <v>0.05</v>
      </c>
      <c r="U164" s="59">
        <v>0.05</v>
      </c>
      <c r="V164" s="59">
        <v>0.05</v>
      </c>
      <c r="W164" s="59">
        <v>0.05</v>
      </c>
      <c r="X164" s="59">
        <v>0.05</v>
      </c>
      <c r="Y164" s="59">
        <v>0.05</v>
      </c>
      <c r="Z164" s="59">
        <v>0.05</v>
      </c>
      <c r="AA164" s="59">
        <v>0.05</v>
      </c>
      <c r="AB164" s="59">
        <v>0.05</v>
      </c>
      <c r="AC164" s="59">
        <v>1.2</v>
      </c>
      <c r="AD164" s="59">
        <v>8.4</v>
      </c>
      <c r="AE164" s="59">
        <v>438</v>
      </c>
    </row>
    <row r="165" spans="1:31">
      <c r="A165" s="59" t="s">
        <v>292</v>
      </c>
      <c r="B165" s="59" t="s">
        <v>94</v>
      </c>
      <c r="C165" s="59" t="s">
        <v>95</v>
      </c>
      <c r="D165" s="59" t="s">
        <v>96</v>
      </c>
      <c r="E165" s="59">
        <v>0.2</v>
      </c>
      <c r="F165" s="59">
        <v>0.2</v>
      </c>
      <c r="G165" s="59">
        <v>0.2</v>
      </c>
      <c r="H165" s="59">
        <v>0.2</v>
      </c>
      <c r="I165" s="59">
        <v>0.2</v>
      </c>
      <c r="J165" s="59">
        <v>0.2</v>
      </c>
      <c r="K165" s="59">
        <v>0.2</v>
      </c>
      <c r="L165" s="59">
        <v>0.2</v>
      </c>
      <c r="M165" s="59">
        <v>0.2</v>
      </c>
      <c r="N165" s="59">
        <v>0.2</v>
      </c>
      <c r="O165" s="59">
        <v>0.2</v>
      </c>
      <c r="P165" s="59">
        <v>0.2</v>
      </c>
      <c r="Q165" s="59">
        <v>0.2</v>
      </c>
      <c r="R165" s="59">
        <v>0.2</v>
      </c>
      <c r="S165" s="59">
        <v>0.2</v>
      </c>
      <c r="T165" s="59">
        <v>0.2</v>
      </c>
      <c r="U165" s="59">
        <v>0.2</v>
      </c>
      <c r="V165" s="59">
        <v>0.2</v>
      </c>
      <c r="W165" s="59">
        <v>0.2</v>
      </c>
      <c r="X165" s="59">
        <v>0.2</v>
      </c>
      <c r="Y165" s="59">
        <v>0.2</v>
      </c>
      <c r="Z165" s="59">
        <v>0.2</v>
      </c>
      <c r="AA165" s="59">
        <v>0.2</v>
      </c>
      <c r="AB165" s="59">
        <v>0.2</v>
      </c>
      <c r="AC165" s="59">
        <v>4.8</v>
      </c>
      <c r="AD165" s="59">
        <v>33.6</v>
      </c>
      <c r="AE165" s="59">
        <v>1752</v>
      </c>
    </row>
    <row r="166" spans="1:31">
      <c r="A166" s="59" t="s">
        <v>293</v>
      </c>
      <c r="B166" s="59" t="s">
        <v>97</v>
      </c>
      <c r="C166" s="59" t="s">
        <v>95</v>
      </c>
      <c r="D166" s="59" t="s">
        <v>96</v>
      </c>
      <c r="E166" s="59">
        <v>43.3</v>
      </c>
      <c r="F166" s="59">
        <v>43.3</v>
      </c>
      <c r="G166" s="59">
        <v>43.3</v>
      </c>
      <c r="H166" s="59">
        <v>43.3</v>
      </c>
      <c r="I166" s="59">
        <v>43.3</v>
      </c>
      <c r="J166" s="59">
        <v>43.3</v>
      </c>
      <c r="K166" s="59">
        <v>43.3</v>
      </c>
      <c r="L166" s="59">
        <v>43.3</v>
      </c>
      <c r="M166" s="59">
        <v>43.3</v>
      </c>
      <c r="N166" s="59">
        <v>43.3</v>
      </c>
      <c r="O166" s="59">
        <v>43.3</v>
      </c>
      <c r="P166" s="59">
        <v>43.3</v>
      </c>
      <c r="Q166" s="59">
        <v>43.3</v>
      </c>
      <c r="R166" s="59">
        <v>43.3</v>
      </c>
      <c r="S166" s="59">
        <v>43.3</v>
      </c>
      <c r="T166" s="59">
        <v>43.3</v>
      </c>
      <c r="U166" s="59">
        <v>43.3</v>
      </c>
      <c r="V166" s="59">
        <v>43.3</v>
      </c>
      <c r="W166" s="59">
        <v>43.3</v>
      </c>
      <c r="X166" s="59">
        <v>43.3</v>
      </c>
      <c r="Y166" s="59">
        <v>43.3</v>
      </c>
      <c r="Z166" s="59">
        <v>43.3</v>
      </c>
      <c r="AA166" s="59">
        <v>43.3</v>
      </c>
      <c r="AB166" s="59">
        <v>43.3</v>
      </c>
      <c r="AC166" s="59">
        <v>1039.2</v>
      </c>
      <c r="AD166" s="59">
        <v>7274.4</v>
      </c>
      <c r="AE166" s="59">
        <v>379308</v>
      </c>
    </row>
    <row r="167" spans="1:31">
      <c r="A167" s="59" t="s">
        <v>294</v>
      </c>
      <c r="B167" s="59" t="s">
        <v>97</v>
      </c>
      <c r="C167" s="59" t="s">
        <v>95</v>
      </c>
      <c r="D167" s="59" t="s">
        <v>96</v>
      </c>
      <c r="E167" s="59">
        <v>55</v>
      </c>
      <c r="F167" s="59">
        <v>55</v>
      </c>
      <c r="G167" s="59">
        <v>55</v>
      </c>
      <c r="H167" s="59">
        <v>55</v>
      </c>
      <c r="I167" s="59">
        <v>55</v>
      </c>
      <c r="J167" s="59">
        <v>55</v>
      </c>
      <c r="K167" s="59">
        <v>55</v>
      </c>
      <c r="L167" s="59">
        <v>55</v>
      </c>
      <c r="M167" s="59">
        <v>55</v>
      </c>
      <c r="N167" s="59">
        <v>55</v>
      </c>
      <c r="O167" s="59">
        <v>55</v>
      </c>
      <c r="P167" s="59">
        <v>55</v>
      </c>
      <c r="Q167" s="59">
        <v>55</v>
      </c>
      <c r="R167" s="59">
        <v>55</v>
      </c>
      <c r="S167" s="59">
        <v>55</v>
      </c>
      <c r="T167" s="59">
        <v>55</v>
      </c>
      <c r="U167" s="59">
        <v>55</v>
      </c>
      <c r="V167" s="59">
        <v>55</v>
      </c>
      <c r="W167" s="59">
        <v>55</v>
      </c>
      <c r="X167" s="59">
        <v>55</v>
      </c>
      <c r="Y167" s="59">
        <v>55</v>
      </c>
      <c r="Z167" s="59">
        <v>55</v>
      </c>
      <c r="AA167" s="59">
        <v>55</v>
      </c>
      <c r="AB167" s="59">
        <v>55</v>
      </c>
      <c r="AC167" s="59">
        <v>1320</v>
      </c>
      <c r="AD167" s="59">
        <v>9240</v>
      </c>
      <c r="AE167" s="59">
        <v>481800</v>
      </c>
    </row>
    <row r="168" spans="1:31">
      <c r="A168" s="59" t="s">
        <v>295</v>
      </c>
      <c r="B168" s="59" t="s">
        <v>94</v>
      </c>
      <c r="C168" s="59" t="s">
        <v>95</v>
      </c>
      <c r="D168" s="59" t="s">
        <v>96</v>
      </c>
      <c r="E168" s="59">
        <v>0.05</v>
      </c>
      <c r="F168" s="59">
        <v>0.05</v>
      </c>
      <c r="G168" s="59">
        <v>0.05</v>
      </c>
      <c r="H168" s="59">
        <v>0.05</v>
      </c>
      <c r="I168" s="59">
        <v>0.05</v>
      </c>
      <c r="J168" s="59">
        <v>0.05</v>
      </c>
      <c r="K168" s="59">
        <v>0.05</v>
      </c>
      <c r="L168" s="59">
        <v>0.05</v>
      </c>
      <c r="M168" s="59">
        <v>0.05</v>
      </c>
      <c r="N168" s="59">
        <v>0.05</v>
      </c>
      <c r="O168" s="59">
        <v>0.05</v>
      </c>
      <c r="P168" s="59">
        <v>0.05</v>
      </c>
      <c r="Q168" s="59">
        <v>0.05</v>
      </c>
      <c r="R168" s="59">
        <v>0.05</v>
      </c>
      <c r="S168" s="59">
        <v>0.05</v>
      </c>
      <c r="T168" s="59">
        <v>0.05</v>
      </c>
      <c r="U168" s="59">
        <v>0.05</v>
      </c>
      <c r="V168" s="59">
        <v>0.05</v>
      </c>
      <c r="W168" s="59">
        <v>0.05</v>
      </c>
      <c r="X168" s="59">
        <v>0.05</v>
      </c>
      <c r="Y168" s="59">
        <v>0.05</v>
      </c>
      <c r="Z168" s="59">
        <v>0.05</v>
      </c>
      <c r="AA168" s="59">
        <v>0.05</v>
      </c>
      <c r="AB168" s="59">
        <v>0.05</v>
      </c>
      <c r="AC168" s="59">
        <v>1.2</v>
      </c>
      <c r="AD168" s="59">
        <v>8.4</v>
      </c>
      <c r="AE168" s="59">
        <v>438</v>
      </c>
    </row>
    <row r="169" spans="1:31">
      <c r="A169" s="59" t="s">
        <v>296</v>
      </c>
      <c r="B169" s="59" t="s">
        <v>94</v>
      </c>
      <c r="C169" s="59" t="s">
        <v>95</v>
      </c>
      <c r="D169" s="59" t="s">
        <v>96</v>
      </c>
      <c r="E169" s="59">
        <v>0.2</v>
      </c>
      <c r="F169" s="59">
        <v>0.2</v>
      </c>
      <c r="G169" s="59">
        <v>0.2</v>
      </c>
      <c r="H169" s="59">
        <v>0.2</v>
      </c>
      <c r="I169" s="59">
        <v>0.2</v>
      </c>
      <c r="J169" s="59">
        <v>0.2</v>
      </c>
      <c r="K169" s="59">
        <v>0.2</v>
      </c>
      <c r="L169" s="59">
        <v>0.2</v>
      </c>
      <c r="M169" s="59">
        <v>0.2</v>
      </c>
      <c r="N169" s="59">
        <v>0.2</v>
      </c>
      <c r="O169" s="59">
        <v>0.2</v>
      </c>
      <c r="P169" s="59">
        <v>0.2</v>
      </c>
      <c r="Q169" s="59">
        <v>0.2</v>
      </c>
      <c r="R169" s="59">
        <v>0.2</v>
      </c>
      <c r="S169" s="59">
        <v>0.2</v>
      </c>
      <c r="T169" s="59">
        <v>0.2</v>
      </c>
      <c r="U169" s="59">
        <v>0.2</v>
      </c>
      <c r="V169" s="59">
        <v>0.2</v>
      </c>
      <c r="W169" s="59">
        <v>0.2</v>
      </c>
      <c r="X169" s="59">
        <v>0.2</v>
      </c>
      <c r="Y169" s="59">
        <v>0.2</v>
      </c>
      <c r="Z169" s="59">
        <v>0.2</v>
      </c>
      <c r="AA169" s="59">
        <v>0.2</v>
      </c>
      <c r="AB169" s="59">
        <v>0.2</v>
      </c>
      <c r="AC169" s="59">
        <v>4.8</v>
      </c>
      <c r="AD169" s="59">
        <v>33.6</v>
      </c>
      <c r="AE169" s="59">
        <v>1752</v>
      </c>
    </row>
    <row r="170" spans="1:31">
      <c r="A170" s="59" t="s">
        <v>297</v>
      </c>
      <c r="B170" s="59" t="s">
        <v>97</v>
      </c>
      <c r="C170" s="59" t="s">
        <v>95</v>
      </c>
      <c r="D170" s="59" t="s">
        <v>96</v>
      </c>
      <c r="E170" s="59">
        <v>43.3</v>
      </c>
      <c r="F170" s="59">
        <v>43.3</v>
      </c>
      <c r="G170" s="59">
        <v>43.3</v>
      </c>
      <c r="H170" s="59">
        <v>43.3</v>
      </c>
      <c r="I170" s="59">
        <v>43.3</v>
      </c>
      <c r="J170" s="59">
        <v>43.3</v>
      </c>
      <c r="K170" s="59">
        <v>43.3</v>
      </c>
      <c r="L170" s="59">
        <v>43.3</v>
      </c>
      <c r="M170" s="59">
        <v>43.3</v>
      </c>
      <c r="N170" s="59">
        <v>43.3</v>
      </c>
      <c r="O170" s="59">
        <v>43.3</v>
      </c>
      <c r="P170" s="59">
        <v>43.3</v>
      </c>
      <c r="Q170" s="59">
        <v>43.3</v>
      </c>
      <c r="R170" s="59">
        <v>43.3</v>
      </c>
      <c r="S170" s="59">
        <v>43.3</v>
      </c>
      <c r="T170" s="59">
        <v>43.3</v>
      </c>
      <c r="U170" s="59">
        <v>43.3</v>
      </c>
      <c r="V170" s="59">
        <v>43.3</v>
      </c>
      <c r="W170" s="59">
        <v>43.3</v>
      </c>
      <c r="X170" s="59">
        <v>43.3</v>
      </c>
      <c r="Y170" s="59">
        <v>43.3</v>
      </c>
      <c r="Z170" s="59">
        <v>43.3</v>
      </c>
      <c r="AA170" s="59">
        <v>43.3</v>
      </c>
      <c r="AB170" s="59">
        <v>43.3</v>
      </c>
      <c r="AC170" s="59">
        <v>1039.2</v>
      </c>
      <c r="AD170" s="59">
        <v>7274.4</v>
      </c>
      <c r="AE170" s="59">
        <v>379308</v>
      </c>
    </row>
    <row r="171" spans="1:31">
      <c r="A171" s="59" t="s">
        <v>298</v>
      </c>
      <c r="B171" s="59" t="s">
        <v>97</v>
      </c>
      <c r="C171" s="59" t="s">
        <v>95</v>
      </c>
      <c r="D171" s="59" t="s">
        <v>96</v>
      </c>
      <c r="E171" s="59">
        <v>55</v>
      </c>
      <c r="F171" s="59">
        <v>55</v>
      </c>
      <c r="G171" s="59">
        <v>55</v>
      </c>
      <c r="H171" s="59">
        <v>55</v>
      </c>
      <c r="I171" s="59">
        <v>55</v>
      </c>
      <c r="J171" s="59">
        <v>55</v>
      </c>
      <c r="K171" s="59">
        <v>55</v>
      </c>
      <c r="L171" s="59">
        <v>55</v>
      </c>
      <c r="M171" s="59">
        <v>55</v>
      </c>
      <c r="N171" s="59">
        <v>55</v>
      </c>
      <c r="O171" s="59">
        <v>55</v>
      </c>
      <c r="P171" s="59">
        <v>55</v>
      </c>
      <c r="Q171" s="59">
        <v>55</v>
      </c>
      <c r="R171" s="59">
        <v>55</v>
      </c>
      <c r="S171" s="59">
        <v>55</v>
      </c>
      <c r="T171" s="59">
        <v>55</v>
      </c>
      <c r="U171" s="59">
        <v>55</v>
      </c>
      <c r="V171" s="59">
        <v>55</v>
      </c>
      <c r="W171" s="59">
        <v>55</v>
      </c>
      <c r="X171" s="59">
        <v>55</v>
      </c>
      <c r="Y171" s="59">
        <v>55</v>
      </c>
      <c r="Z171" s="59">
        <v>55</v>
      </c>
      <c r="AA171" s="59">
        <v>55</v>
      </c>
      <c r="AB171" s="59">
        <v>55</v>
      </c>
      <c r="AC171" s="59">
        <v>1320</v>
      </c>
      <c r="AD171" s="59">
        <v>9240</v>
      </c>
      <c r="AE171" s="59">
        <v>481800</v>
      </c>
    </row>
    <row r="172" spans="1:31">
      <c r="A172" s="59" t="s">
        <v>299</v>
      </c>
      <c r="B172" s="59" t="s">
        <v>94</v>
      </c>
      <c r="C172" s="59" t="s">
        <v>95</v>
      </c>
      <c r="D172" s="59" t="s">
        <v>96</v>
      </c>
      <c r="E172" s="59">
        <v>0.05</v>
      </c>
      <c r="F172" s="59">
        <v>0.05</v>
      </c>
      <c r="G172" s="59">
        <v>0.05</v>
      </c>
      <c r="H172" s="59">
        <v>0.05</v>
      </c>
      <c r="I172" s="59">
        <v>0.05</v>
      </c>
      <c r="J172" s="59">
        <v>0.05</v>
      </c>
      <c r="K172" s="59">
        <v>0.05</v>
      </c>
      <c r="L172" s="59">
        <v>0.05</v>
      </c>
      <c r="M172" s="59">
        <v>0.05</v>
      </c>
      <c r="N172" s="59">
        <v>0.05</v>
      </c>
      <c r="O172" s="59">
        <v>0.05</v>
      </c>
      <c r="P172" s="59">
        <v>0.05</v>
      </c>
      <c r="Q172" s="59">
        <v>0.05</v>
      </c>
      <c r="R172" s="59">
        <v>0.05</v>
      </c>
      <c r="S172" s="59">
        <v>0.05</v>
      </c>
      <c r="T172" s="59">
        <v>0.05</v>
      </c>
      <c r="U172" s="59">
        <v>0.05</v>
      </c>
      <c r="V172" s="59">
        <v>0.05</v>
      </c>
      <c r="W172" s="59">
        <v>0.05</v>
      </c>
      <c r="X172" s="59">
        <v>0.05</v>
      </c>
      <c r="Y172" s="59">
        <v>0.05</v>
      </c>
      <c r="Z172" s="59">
        <v>0.05</v>
      </c>
      <c r="AA172" s="59">
        <v>0.05</v>
      </c>
      <c r="AB172" s="59">
        <v>0.05</v>
      </c>
      <c r="AC172" s="59">
        <v>1.2</v>
      </c>
      <c r="AD172" s="59">
        <v>8.4</v>
      </c>
      <c r="AE172" s="59">
        <v>438</v>
      </c>
    </row>
    <row r="173" spans="1:31">
      <c r="A173" s="59" t="s">
        <v>300</v>
      </c>
      <c r="B173" s="59" t="s">
        <v>94</v>
      </c>
      <c r="C173" s="59" t="s">
        <v>95</v>
      </c>
      <c r="D173" s="59" t="s">
        <v>96</v>
      </c>
      <c r="E173" s="59">
        <v>0.2</v>
      </c>
      <c r="F173" s="59">
        <v>0.2</v>
      </c>
      <c r="G173" s="59">
        <v>0.2</v>
      </c>
      <c r="H173" s="59">
        <v>0.2</v>
      </c>
      <c r="I173" s="59">
        <v>0.2</v>
      </c>
      <c r="J173" s="59">
        <v>0.2</v>
      </c>
      <c r="K173" s="59">
        <v>0.2</v>
      </c>
      <c r="L173" s="59">
        <v>0.2</v>
      </c>
      <c r="M173" s="59">
        <v>0.2</v>
      </c>
      <c r="N173" s="59">
        <v>0.2</v>
      </c>
      <c r="O173" s="59">
        <v>0.2</v>
      </c>
      <c r="P173" s="59">
        <v>0.2</v>
      </c>
      <c r="Q173" s="59">
        <v>0.2</v>
      </c>
      <c r="R173" s="59">
        <v>0.2</v>
      </c>
      <c r="S173" s="59">
        <v>0.2</v>
      </c>
      <c r="T173" s="59">
        <v>0.2</v>
      </c>
      <c r="U173" s="59">
        <v>0.2</v>
      </c>
      <c r="V173" s="59">
        <v>0.2</v>
      </c>
      <c r="W173" s="59">
        <v>0.2</v>
      </c>
      <c r="X173" s="59">
        <v>0.2</v>
      </c>
      <c r="Y173" s="59">
        <v>0.2</v>
      </c>
      <c r="Z173" s="59">
        <v>0.2</v>
      </c>
      <c r="AA173" s="59">
        <v>0.2</v>
      </c>
      <c r="AB173" s="59">
        <v>0.2</v>
      </c>
      <c r="AC173" s="59">
        <v>4.8</v>
      </c>
      <c r="AD173" s="59">
        <v>33.6</v>
      </c>
      <c r="AE173" s="59">
        <v>1752</v>
      </c>
    </row>
    <row r="174" spans="1:31">
      <c r="A174" s="59" t="s">
        <v>301</v>
      </c>
      <c r="B174" s="59" t="s">
        <v>97</v>
      </c>
      <c r="C174" s="59" t="s">
        <v>95</v>
      </c>
      <c r="D174" s="59" t="s">
        <v>96</v>
      </c>
      <c r="E174" s="59">
        <v>43.3</v>
      </c>
      <c r="F174" s="59">
        <v>43.3</v>
      </c>
      <c r="G174" s="59">
        <v>43.3</v>
      </c>
      <c r="H174" s="59">
        <v>43.3</v>
      </c>
      <c r="I174" s="59">
        <v>43.3</v>
      </c>
      <c r="J174" s="59">
        <v>43.3</v>
      </c>
      <c r="K174" s="59">
        <v>43.3</v>
      </c>
      <c r="L174" s="59">
        <v>43.3</v>
      </c>
      <c r="M174" s="59">
        <v>43.3</v>
      </c>
      <c r="N174" s="59">
        <v>43.3</v>
      </c>
      <c r="O174" s="59">
        <v>43.3</v>
      </c>
      <c r="P174" s="59">
        <v>43.3</v>
      </c>
      <c r="Q174" s="59">
        <v>43.3</v>
      </c>
      <c r="R174" s="59">
        <v>43.3</v>
      </c>
      <c r="S174" s="59">
        <v>43.3</v>
      </c>
      <c r="T174" s="59">
        <v>43.3</v>
      </c>
      <c r="U174" s="59">
        <v>43.3</v>
      </c>
      <c r="V174" s="59">
        <v>43.3</v>
      </c>
      <c r="W174" s="59">
        <v>43.3</v>
      </c>
      <c r="X174" s="59">
        <v>43.3</v>
      </c>
      <c r="Y174" s="59">
        <v>43.3</v>
      </c>
      <c r="Z174" s="59">
        <v>43.3</v>
      </c>
      <c r="AA174" s="59">
        <v>43.3</v>
      </c>
      <c r="AB174" s="59">
        <v>43.3</v>
      </c>
      <c r="AC174" s="59">
        <v>1039.2</v>
      </c>
      <c r="AD174" s="59">
        <v>7274.4</v>
      </c>
      <c r="AE174" s="59">
        <v>379308</v>
      </c>
    </row>
    <row r="175" spans="1:31">
      <c r="A175" s="59" t="s">
        <v>302</v>
      </c>
      <c r="B175" s="59" t="s">
        <v>97</v>
      </c>
      <c r="C175" s="59" t="s">
        <v>95</v>
      </c>
      <c r="D175" s="59" t="s">
        <v>96</v>
      </c>
      <c r="E175" s="59">
        <v>55</v>
      </c>
      <c r="F175" s="59">
        <v>55</v>
      </c>
      <c r="G175" s="59">
        <v>55</v>
      </c>
      <c r="H175" s="59">
        <v>55</v>
      </c>
      <c r="I175" s="59">
        <v>55</v>
      </c>
      <c r="J175" s="59">
        <v>55</v>
      </c>
      <c r="K175" s="59">
        <v>55</v>
      </c>
      <c r="L175" s="59">
        <v>55</v>
      </c>
      <c r="M175" s="59">
        <v>55</v>
      </c>
      <c r="N175" s="59">
        <v>55</v>
      </c>
      <c r="O175" s="59">
        <v>55</v>
      </c>
      <c r="P175" s="59">
        <v>55</v>
      </c>
      <c r="Q175" s="59">
        <v>55</v>
      </c>
      <c r="R175" s="59">
        <v>55</v>
      </c>
      <c r="S175" s="59">
        <v>55</v>
      </c>
      <c r="T175" s="59">
        <v>55</v>
      </c>
      <c r="U175" s="59">
        <v>55</v>
      </c>
      <c r="V175" s="59">
        <v>55</v>
      </c>
      <c r="W175" s="59">
        <v>55</v>
      </c>
      <c r="X175" s="59">
        <v>55</v>
      </c>
      <c r="Y175" s="59">
        <v>55</v>
      </c>
      <c r="Z175" s="59">
        <v>55</v>
      </c>
      <c r="AA175" s="59">
        <v>55</v>
      </c>
      <c r="AB175" s="59">
        <v>55</v>
      </c>
      <c r="AC175" s="59">
        <v>1320</v>
      </c>
      <c r="AD175" s="59">
        <v>9240</v>
      </c>
      <c r="AE175" s="59">
        <v>481800</v>
      </c>
    </row>
    <row r="176" spans="1:31">
      <c r="A176" s="59" t="s">
        <v>303</v>
      </c>
      <c r="B176" s="59" t="s">
        <v>94</v>
      </c>
      <c r="C176" s="59" t="s">
        <v>95</v>
      </c>
      <c r="D176" s="59" t="s">
        <v>96</v>
      </c>
      <c r="E176" s="59">
        <v>0.05</v>
      </c>
      <c r="F176" s="59">
        <v>0.05</v>
      </c>
      <c r="G176" s="59">
        <v>0.05</v>
      </c>
      <c r="H176" s="59">
        <v>0.05</v>
      </c>
      <c r="I176" s="59">
        <v>0.05</v>
      </c>
      <c r="J176" s="59">
        <v>0.05</v>
      </c>
      <c r="K176" s="59">
        <v>0.05</v>
      </c>
      <c r="L176" s="59">
        <v>0.05</v>
      </c>
      <c r="M176" s="59">
        <v>0.05</v>
      </c>
      <c r="N176" s="59">
        <v>0.05</v>
      </c>
      <c r="O176" s="59">
        <v>0.05</v>
      </c>
      <c r="P176" s="59">
        <v>0.05</v>
      </c>
      <c r="Q176" s="59">
        <v>0.05</v>
      </c>
      <c r="R176" s="59">
        <v>0.05</v>
      </c>
      <c r="S176" s="59">
        <v>0.05</v>
      </c>
      <c r="T176" s="59">
        <v>0.05</v>
      </c>
      <c r="U176" s="59">
        <v>0.05</v>
      </c>
      <c r="V176" s="59">
        <v>0.05</v>
      </c>
      <c r="W176" s="59">
        <v>0.05</v>
      </c>
      <c r="X176" s="59">
        <v>0.05</v>
      </c>
      <c r="Y176" s="59">
        <v>0.05</v>
      </c>
      <c r="Z176" s="59">
        <v>0.05</v>
      </c>
      <c r="AA176" s="59">
        <v>0.05</v>
      </c>
      <c r="AB176" s="59">
        <v>0.05</v>
      </c>
      <c r="AC176" s="59">
        <v>1.2</v>
      </c>
      <c r="AD176" s="59">
        <v>8.4</v>
      </c>
      <c r="AE176" s="59">
        <v>438</v>
      </c>
    </row>
    <row r="177" spans="1:31">
      <c r="A177" s="59" t="s">
        <v>304</v>
      </c>
      <c r="B177" s="59" t="s">
        <v>94</v>
      </c>
      <c r="C177" s="59" t="s">
        <v>95</v>
      </c>
      <c r="D177" s="59" t="s">
        <v>96</v>
      </c>
      <c r="E177" s="59">
        <v>0.2</v>
      </c>
      <c r="F177" s="59">
        <v>0.2</v>
      </c>
      <c r="G177" s="59">
        <v>0.2</v>
      </c>
      <c r="H177" s="59">
        <v>0.2</v>
      </c>
      <c r="I177" s="59">
        <v>0.2</v>
      </c>
      <c r="J177" s="59">
        <v>0.2</v>
      </c>
      <c r="K177" s="59">
        <v>0.2</v>
      </c>
      <c r="L177" s="59">
        <v>0.2</v>
      </c>
      <c r="M177" s="59">
        <v>0.2</v>
      </c>
      <c r="N177" s="59">
        <v>0.2</v>
      </c>
      <c r="O177" s="59">
        <v>0.2</v>
      </c>
      <c r="P177" s="59">
        <v>0.2</v>
      </c>
      <c r="Q177" s="59">
        <v>0.2</v>
      </c>
      <c r="R177" s="59">
        <v>0.2</v>
      </c>
      <c r="S177" s="59">
        <v>0.2</v>
      </c>
      <c r="T177" s="59">
        <v>0.2</v>
      </c>
      <c r="U177" s="59">
        <v>0.2</v>
      </c>
      <c r="V177" s="59">
        <v>0.2</v>
      </c>
      <c r="W177" s="59">
        <v>0.2</v>
      </c>
      <c r="X177" s="59">
        <v>0.2</v>
      </c>
      <c r="Y177" s="59">
        <v>0.2</v>
      </c>
      <c r="Z177" s="59">
        <v>0.2</v>
      </c>
      <c r="AA177" s="59">
        <v>0.2</v>
      </c>
      <c r="AB177" s="59">
        <v>0.2</v>
      </c>
      <c r="AC177" s="59">
        <v>4.8</v>
      </c>
      <c r="AD177" s="59">
        <v>33.6</v>
      </c>
      <c r="AE177" s="59">
        <v>1752</v>
      </c>
    </row>
    <row r="178" spans="1:31">
      <c r="A178" s="59" t="s">
        <v>305</v>
      </c>
      <c r="B178" s="59" t="s">
        <v>97</v>
      </c>
      <c r="C178" s="59" t="s">
        <v>95</v>
      </c>
      <c r="D178" s="59" t="s">
        <v>96</v>
      </c>
      <c r="E178" s="59">
        <v>43.3</v>
      </c>
      <c r="F178" s="59">
        <v>43.3</v>
      </c>
      <c r="G178" s="59">
        <v>43.3</v>
      </c>
      <c r="H178" s="59">
        <v>43.3</v>
      </c>
      <c r="I178" s="59">
        <v>43.3</v>
      </c>
      <c r="J178" s="59">
        <v>43.3</v>
      </c>
      <c r="K178" s="59">
        <v>43.3</v>
      </c>
      <c r="L178" s="59">
        <v>43.3</v>
      </c>
      <c r="M178" s="59">
        <v>43.3</v>
      </c>
      <c r="N178" s="59">
        <v>43.3</v>
      </c>
      <c r="O178" s="59">
        <v>43.3</v>
      </c>
      <c r="P178" s="59">
        <v>43.3</v>
      </c>
      <c r="Q178" s="59">
        <v>43.3</v>
      </c>
      <c r="R178" s="59">
        <v>43.3</v>
      </c>
      <c r="S178" s="59">
        <v>43.3</v>
      </c>
      <c r="T178" s="59">
        <v>43.3</v>
      </c>
      <c r="U178" s="59">
        <v>43.3</v>
      </c>
      <c r="V178" s="59">
        <v>43.3</v>
      </c>
      <c r="W178" s="59">
        <v>43.3</v>
      </c>
      <c r="X178" s="59">
        <v>43.3</v>
      </c>
      <c r="Y178" s="59">
        <v>43.3</v>
      </c>
      <c r="Z178" s="59">
        <v>43.3</v>
      </c>
      <c r="AA178" s="59">
        <v>43.3</v>
      </c>
      <c r="AB178" s="59">
        <v>43.3</v>
      </c>
      <c r="AC178" s="59">
        <v>1039.2</v>
      </c>
      <c r="AD178" s="59">
        <v>7274.4</v>
      </c>
      <c r="AE178" s="59">
        <v>379308</v>
      </c>
    </row>
    <row r="179" spans="1:31">
      <c r="A179" s="59" t="s">
        <v>306</v>
      </c>
      <c r="B179" s="59" t="s">
        <v>97</v>
      </c>
      <c r="C179" s="59" t="s">
        <v>95</v>
      </c>
      <c r="D179" s="59" t="s">
        <v>96</v>
      </c>
      <c r="E179" s="59">
        <v>55</v>
      </c>
      <c r="F179" s="59">
        <v>55</v>
      </c>
      <c r="G179" s="59">
        <v>55</v>
      </c>
      <c r="H179" s="59">
        <v>55</v>
      </c>
      <c r="I179" s="59">
        <v>55</v>
      </c>
      <c r="J179" s="59">
        <v>55</v>
      </c>
      <c r="K179" s="59">
        <v>55</v>
      </c>
      <c r="L179" s="59">
        <v>55</v>
      </c>
      <c r="M179" s="59">
        <v>55</v>
      </c>
      <c r="N179" s="59">
        <v>55</v>
      </c>
      <c r="O179" s="59">
        <v>55</v>
      </c>
      <c r="P179" s="59">
        <v>55</v>
      </c>
      <c r="Q179" s="59">
        <v>55</v>
      </c>
      <c r="R179" s="59">
        <v>55</v>
      </c>
      <c r="S179" s="59">
        <v>55</v>
      </c>
      <c r="T179" s="59">
        <v>55</v>
      </c>
      <c r="U179" s="59">
        <v>55</v>
      </c>
      <c r="V179" s="59">
        <v>55</v>
      </c>
      <c r="W179" s="59">
        <v>55</v>
      </c>
      <c r="X179" s="59">
        <v>55</v>
      </c>
      <c r="Y179" s="59">
        <v>55</v>
      </c>
      <c r="Z179" s="59">
        <v>55</v>
      </c>
      <c r="AA179" s="59">
        <v>55</v>
      </c>
      <c r="AB179" s="59">
        <v>55</v>
      </c>
      <c r="AC179" s="59">
        <v>1320</v>
      </c>
      <c r="AD179" s="59">
        <v>9240</v>
      </c>
      <c r="AE179" s="59">
        <v>481800</v>
      </c>
    </row>
    <row r="180" spans="1:31">
      <c r="A180" s="59" t="s">
        <v>307</v>
      </c>
      <c r="B180" s="59" t="s">
        <v>94</v>
      </c>
      <c r="C180" s="59" t="s">
        <v>95</v>
      </c>
      <c r="D180" s="59" t="s">
        <v>96</v>
      </c>
      <c r="E180" s="59">
        <v>0.05</v>
      </c>
      <c r="F180" s="59">
        <v>0.05</v>
      </c>
      <c r="G180" s="59">
        <v>0.05</v>
      </c>
      <c r="H180" s="59">
        <v>0.05</v>
      </c>
      <c r="I180" s="59">
        <v>0.05</v>
      </c>
      <c r="J180" s="59">
        <v>0.05</v>
      </c>
      <c r="K180" s="59">
        <v>0.05</v>
      </c>
      <c r="L180" s="59">
        <v>0.05</v>
      </c>
      <c r="M180" s="59">
        <v>0.05</v>
      </c>
      <c r="N180" s="59">
        <v>0.05</v>
      </c>
      <c r="O180" s="59">
        <v>0.05</v>
      </c>
      <c r="P180" s="59">
        <v>0.05</v>
      </c>
      <c r="Q180" s="59">
        <v>0.05</v>
      </c>
      <c r="R180" s="59">
        <v>0.05</v>
      </c>
      <c r="S180" s="59">
        <v>0.05</v>
      </c>
      <c r="T180" s="59">
        <v>0.05</v>
      </c>
      <c r="U180" s="59">
        <v>0.05</v>
      </c>
      <c r="V180" s="59">
        <v>0.05</v>
      </c>
      <c r="W180" s="59">
        <v>0.05</v>
      </c>
      <c r="X180" s="59">
        <v>0.05</v>
      </c>
      <c r="Y180" s="59">
        <v>0.05</v>
      </c>
      <c r="Z180" s="59">
        <v>0.05</v>
      </c>
      <c r="AA180" s="59">
        <v>0.05</v>
      </c>
      <c r="AB180" s="59">
        <v>0.05</v>
      </c>
      <c r="AC180" s="59">
        <v>1.2</v>
      </c>
      <c r="AD180" s="59">
        <v>8.4</v>
      </c>
      <c r="AE180" s="59">
        <v>438</v>
      </c>
    </row>
    <row r="181" spans="1:31">
      <c r="A181" s="59" t="s">
        <v>308</v>
      </c>
      <c r="B181" s="59" t="s">
        <v>94</v>
      </c>
      <c r="C181" s="59" t="s">
        <v>95</v>
      </c>
      <c r="D181" s="59" t="s">
        <v>96</v>
      </c>
      <c r="E181" s="59">
        <v>0.2</v>
      </c>
      <c r="F181" s="59">
        <v>0.2</v>
      </c>
      <c r="G181" s="59">
        <v>0.2</v>
      </c>
      <c r="H181" s="59">
        <v>0.2</v>
      </c>
      <c r="I181" s="59">
        <v>0.2</v>
      </c>
      <c r="J181" s="59">
        <v>0.2</v>
      </c>
      <c r="K181" s="59">
        <v>0.2</v>
      </c>
      <c r="L181" s="59">
        <v>0.2</v>
      </c>
      <c r="M181" s="59">
        <v>0.2</v>
      </c>
      <c r="N181" s="59">
        <v>0.2</v>
      </c>
      <c r="O181" s="59">
        <v>0.2</v>
      </c>
      <c r="P181" s="59">
        <v>0.2</v>
      </c>
      <c r="Q181" s="59">
        <v>0.2</v>
      </c>
      <c r="R181" s="59">
        <v>0.2</v>
      </c>
      <c r="S181" s="59">
        <v>0.2</v>
      </c>
      <c r="T181" s="59">
        <v>0.2</v>
      </c>
      <c r="U181" s="59">
        <v>0.2</v>
      </c>
      <c r="V181" s="59">
        <v>0.2</v>
      </c>
      <c r="W181" s="59">
        <v>0.2</v>
      </c>
      <c r="X181" s="59">
        <v>0.2</v>
      </c>
      <c r="Y181" s="59">
        <v>0.2</v>
      </c>
      <c r="Z181" s="59">
        <v>0.2</v>
      </c>
      <c r="AA181" s="59">
        <v>0.2</v>
      </c>
      <c r="AB181" s="59">
        <v>0.2</v>
      </c>
      <c r="AC181" s="59">
        <v>4.8</v>
      </c>
      <c r="AD181" s="59">
        <v>33.6</v>
      </c>
      <c r="AE181" s="59">
        <v>1752</v>
      </c>
    </row>
    <row r="182" spans="1:31">
      <c r="A182" s="59" t="s">
        <v>309</v>
      </c>
      <c r="B182" s="59" t="s">
        <v>97</v>
      </c>
      <c r="C182" s="59" t="s">
        <v>95</v>
      </c>
      <c r="D182" s="59" t="s">
        <v>96</v>
      </c>
      <c r="E182" s="59">
        <v>43.3</v>
      </c>
      <c r="F182" s="59">
        <v>43.3</v>
      </c>
      <c r="G182" s="59">
        <v>43.3</v>
      </c>
      <c r="H182" s="59">
        <v>43.3</v>
      </c>
      <c r="I182" s="59">
        <v>43.3</v>
      </c>
      <c r="J182" s="59">
        <v>43.3</v>
      </c>
      <c r="K182" s="59">
        <v>43.3</v>
      </c>
      <c r="L182" s="59">
        <v>43.3</v>
      </c>
      <c r="M182" s="59">
        <v>43.3</v>
      </c>
      <c r="N182" s="59">
        <v>43.3</v>
      </c>
      <c r="O182" s="59">
        <v>43.3</v>
      </c>
      <c r="P182" s="59">
        <v>43.3</v>
      </c>
      <c r="Q182" s="59">
        <v>43.3</v>
      </c>
      <c r="R182" s="59">
        <v>43.3</v>
      </c>
      <c r="S182" s="59">
        <v>43.3</v>
      </c>
      <c r="T182" s="59">
        <v>43.3</v>
      </c>
      <c r="U182" s="59">
        <v>43.3</v>
      </c>
      <c r="V182" s="59">
        <v>43.3</v>
      </c>
      <c r="W182" s="59">
        <v>43.3</v>
      </c>
      <c r="X182" s="59">
        <v>43.3</v>
      </c>
      <c r="Y182" s="59">
        <v>43.3</v>
      </c>
      <c r="Z182" s="59">
        <v>43.3</v>
      </c>
      <c r="AA182" s="59">
        <v>43.3</v>
      </c>
      <c r="AB182" s="59">
        <v>43.3</v>
      </c>
      <c r="AC182" s="59">
        <v>1039.2</v>
      </c>
      <c r="AD182" s="59">
        <v>7274.4</v>
      </c>
      <c r="AE182" s="59">
        <v>379308</v>
      </c>
    </row>
    <row r="183" spans="1:31">
      <c r="A183" s="59" t="s">
        <v>310</v>
      </c>
      <c r="B183" s="59" t="s">
        <v>97</v>
      </c>
      <c r="C183" s="59" t="s">
        <v>95</v>
      </c>
      <c r="D183" s="59" t="s">
        <v>96</v>
      </c>
      <c r="E183" s="59">
        <v>55</v>
      </c>
      <c r="F183" s="59">
        <v>55</v>
      </c>
      <c r="G183" s="59">
        <v>55</v>
      </c>
      <c r="H183" s="59">
        <v>55</v>
      </c>
      <c r="I183" s="59">
        <v>55</v>
      </c>
      <c r="J183" s="59">
        <v>55</v>
      </c>
      <c r="K183" s="59">
        <v>55</v>
      </c>
      <c r="L183" s="59">
        <v>55</v>
      </c>
      <c r="M183" s="59">
        <v>55</v>
      </c>
      <c r="N183" s="59">
        <v>55</v>
      </c>
      <c r="O183" s="59">
        <v>55</v>
      </c>
      <c r="P183" s="59">
        <v>55</v>
      </c>
      <c r="Q183" s="59">
        <v>55</v>
      </c>
      <c r="R183" s="59">
        <v>55</v>
      </c>
      <c r="S183" s="59">
        <v>55</v>
      </c>
      <c r="T183" s="59">
        <v>55</v>
      </c>
      <c r="U183" s="59">
        <v>55</v>
      </c>
      <c r="V183" s="59">
        <v>55</v>
      </c>
      <c r="W183" s="59">
        <v>55</v>
      </c>
      <c r="X183" s="59">
        <v>55</v>
      </c>
      <c r="Y183" s="59">
        <v>55</v>
      </c>
      <c r="Z183" s="59">
        <v>55</v>
      </c>
      <c r="AA183" s="59">
        <v>55</v>
      </c>
      <c r="AB183" s="59">
        <v>55</v>
      </c>
      <c r="AC183" s="59">
        <v>1320</v>
      </c>
      <c r="AD183" s="59">
        <v>9240</v>
      </c>
      <c r="AE183" s="59">
        <v>481800</v>
      </c>
    </row>
    <row r="184" spans="1:31">
      <c r="A184" s="59" t="s">
        <v>311</v>
      </c>
      <c r="B184" s="59" t="s">
        <v>94</v>
      </c>
      <c r="C184" s="59" t="s">
        <v>95</v>
      </c>
      <c r="D184" s="59" t="s">
        <v>96</v>
      </c>
      <c r="E184" s="59">
        <v>0.05</v>
      </c>
      <c r="F184" s="59">
        <v>0.05</v>
      </c>
      <c r="G184" s="59">
        <v>0.05</v>
      </c>
      <c r="H184" s="59">
        <v>0.05</v>
      </c>
      <c r="I184" s="59">
        <v>0.05</v>
      </c>
      <c r="J184" s="59">
        <v>0.05</v>
      </c>
      <c r="K184" s="59">
        <v>0.05</v>
      </c>
      <c r="L184" s="59">
        <v>0.05</v>
      </c>
      <c r="M184" s="59">
        <v>0.05</v>
      </c>
      <c r="N184" s="59">
        <v>0.05</v>
      </c>
      <c r="O184" s="59">
        <v>0.05</v>
      </c>
      <c r="P184" s="59">
        <v>0.05</v>
      </c>
      <c r="Q184" s="59">
        <v>0.05</v>
      </c>
      <c r="R184" s="59">
        <v>0.05</v>
      </c>
      <c r="S184" s="59">
        <v>0.05</v>
      </c>
      <c r="T184" s="59">
        <v>0.05</v>
      </c>
      <c r="U184" s="59">
        <v>0.05</v>
      </c>
      <c r="V184" s="59">
        <v>0.05</v>
      </c>
      <c r="W184" s="59">
        <v>0.05</v>
      </c>
      <c r="X184" s="59">
        <v>0.05</v>
      </c>
      <c r="Y184" s="59">
        <v>0.05</v>
      </c>
      <c r="Z184" s="59">
        <v>0.05</v>
      </c>
      <c r="AA184" s="59">
        <v>0.05</v>
      </c>
      <c r="AB184" s="59">
        <v>0.05</v>
      </c>
      <c r="AC184" s="59">
        <v>1.2</v>
      </c>
      <c r="AD184" s="59">
        <v>8.4</v>
      </c>
      <c r="AE184" s="59">
        <v>438</v>
      </c>
    </row>
    <row r="185" spans="1:31">
      <c r="A185" s="59" t="s">
        <v>312</v>
      </c>
      <c r="B185" s="59" t="s">
        <v>94</v>
      </c>
      <c r="C185" s="59" t="s">
        <v>95</v>
      </c>
      <c r="D185" s="59" t="s">
        <v>96</v>
      </c>
      <c r="E185" s="59">
        <v>0.2</v>
      </c>
      <c r="F185" s="59">
        <v>0.2</v>
      </c>
      <c r="G185" s="59">
        <v>0.2</v>
      </c>
      <c r="H185" s="59">
        <v>0.2</v>
      </c>
      <c r="I185" s="59">
        <v>0.2</v>
      </c>
      <c r="J185" s="59">
        <v>0.2</v>
      </c>
      <c r="K185" s="59">
        <v>0.2</v>
      </c>
      <c r="L185" s="59">
        <v>0.2</v>
      </c>
      <c r="M185" s="59">
        <v>0.2</v>
      </c>
      <c r="N185" s="59">
        <v>0.2</v>
      </c>
      <c r="O185" s="59">
        <v>0.2</v>
      </c>
      <c r="P185" s="59">
        <v>0.2</v>
      </c>
      <c r="Q185" s="59">
        <v>0.2</v>
      </c>
      <c r="R185" s="59">
        <v>0.2</v>
      </c>
      <c r="S185" s="59">
        <v>0.2</v>
      </c>
      <c r="T185" s="59">
        <v>0.2</v>
      </c>
      <c r="U185" s="59">
        <v>0.2</v>
      </c>
      <c r="V185" s="59">
        <v>0.2</v>
      </c>
      <c r="W185" s="59">
        <v>0.2</v>
      </c>
      <c r="X185" s="59">
        <v>0.2</v>
      </c>
      <c r="Y185" s="59">
        <v>0.2</v>
      </c>
      <c r="Z185" s="59">
        <v>0.2</v>
      </c>
      <c r="AA185" s="59">
        <v>0.2</v>
      </c>
      <c r="AB185" s="59">
        <v>0.2</v>
      </c>
      <c r="AC185" s="59">
        <v>4.8</v>
      </c>
      <c r="AD185" s="59">
        <v>33.6</v>
      </c>
      <c r="AE185" s="59">
        <v>1752</v>
      </c>
    </row>
    <row r="186" spans="1:31">
      <c r="A186" s="59" t="s">
        <v>313</v>
      </c>
      <c r="B186" s="59" t="s">
        <v>97</v>
      </c>
      <c r="C186" s="59" t="s">
        <v>95</v>
      </c>
      <c r="D186" s="59" t="s">
        <v>96</v>
      </c>
      <c r="E186" s="59">
        <v>43.3</v>
      </c>
      <c r="F186" s="59">
        <v>43.3</v>
      </c>
      <c r="G186" s="59">
        <v>43.3</v>
      </c>
      <c r="H186" s="59">
        <v>43.3</v>
      </c>
      <c r="I186" s="59">
        <v>43.3</v>
      </c>
      <c r="J186" s="59">
        <v>43.3</v>
      </c>
      <c r="K186" s="59">
        <v>43.3</v>
      </c>
      <c r="L186" s="59">
        <v>43.3</v>
      </c>
      <c r="M186" s="59">
        <v>43.3</v>
      </c>
      <c r="N186" s="59">
        <v>43.3</v>
      </c>
      <c r="O186" s="59">
        <v>43.3</v>
      </c>
      <c r="P186" s="59">
        <v>43.3</v>
      </c>
      <c r="Q186" s="59">
        <v>43.3</v>
      </c>
      <c r="R186" s="59">
        <v>43.3</v>
      </c>
      <c r="S186" s="59">
        <v>43.3</v>
      </c>
      <c r="T186" s="59">
        <v>43.3</v>
      </c>
      <c r="U186" s="59">
        <v>43.3</v>
      </c>
      <c r="V186" s="59">
        <v>43.3</v>
      </c>
      <c r="W186" s="59">
        <v>43.3</v>
      </c>
      <c r="X186" s="59">
        <v>43.3</v>
      </c>
      <c r="Y186" s="59">
        <v>43.3</v>
      </c>
      <c r="Z186" s="59">
        <v>43.3</v>
      </c>
      <c r="AA186" s="59">
        <v>43.3</v>
      </c>
      <c r="AB186" s="59">
        <v>43.3</v>
      </c>
      <c r="AC186" s="59">
        <v>1039.2</v>
      </c>
      <c r="AD186" s="59">
        <v>7274.4</v>
      </c>
      <c r="AE186" s="59">
        <v>379308</v>
      </c>
    </row>
    <row r="187" spans="1:31">
      <c r="A187" s="59" t="s">
        <v>314</v>
      </c>
      <c r="B187" s="59" t="s">
        <v>97</v>
      </c>
      <c r="C187" s="59" t="s">
        <v>95</v>
      </c>
      <c r="D187" s="59" t="s">
        <v>96</v>
      </c>
      <c r="E187" s="59">
        <v>55</v>
      </c>
      <c r="F187" s="59">
        <v>55</v>
      </c>
      <c r="G187" s="59">
        <v>55</v>
      </c>
      <c r="H187" s="59">
        <v>55</v>
      </c>
      <c r="I187" s="59">
        <v>55</v>
      </c>
      <c r="J187" s="59">
        <v>55</v>
      </c>
      <c r="K187" s="59">
        <v>55</v>
      </c>
      <c r="L187" s="59">
        <v>55</v>
      </c>
      <c r="M187" s="59">
        <v>55</v>
      </c>
      <c r="N187" s="59">
        <v>55</v>
      </c>
      <c r="O187" s="59">
        <v>55</v>
      </c>
      <c r="P187" s="59">
        <v>55</v>
      </c>
      <c r="Q187" s="59">
        <v>55</v>
      </c>
      <c r="R187" s="59">
        <v>55</v>
      </c>
      <c r="S187" s="59">
        <v>55</v>
      </c>
      <c r="T187" s="59">
        <v>55</v>
      </c>
      <c r="U187" s="59">
        <v>55</v>
      </c>
      <c r="V187" s="59">
        <v>55</v>
      </c>
      <c r="W187" s="59">
        <v>55</v>
      </c>
      <c r="X187" s="59">
        <v>55</v>
      </c>
      <c r="Y187" s="59">
        <v>55</v>
      </c>
      <c r="Z187" s="59">
        <v>55</v>
      </c>
      <c r="AA187" s="59">
        <v>55</v>
      </c>
      <c r="AB187" s="59">
        <v>55</v>
      </c>
      <c r="AC187" s="59">
        <v>1320</v>
      </c>
      <c r="AD187" s="59">
        <v>9240</v>
      </c>
      <c r="AE187" s="59">
        <v>481800</v>
      </c>
    </row>
    <row r="188" spans="1:31">
      <c r="A188" s="59" t="s">
        <v>315</v>
      </c>
      <c r="B188" s="59" t="s">
        <v>94</v>
      </c>
      <c r="C188" s="59" t="s">
        <v>95</v>
      </c>
      <c r="D188" s="59" t="s">
        <v>96</v>
      </c>
      <c r="E188" s="59">
        <v>0.05</v>
      </c>
      <c r="F188" s="59">
        <v>0.05</v>
      </c>
      <c r="G188" s="59">
        <v>0.05</v>
      </c>
      <c r="H188" s="59">
        <v>0.05</v>
      </c>
      <c r="I188" s="59">
        <v>0.05</v>
      </c>
      <c r="J188" s="59">
        <v>0.05</v>
      </c>
      <c r="K188" s="59">
        <v>0.05</v>
      </c>
      <c r="L188" s="59">
        <v>0.05</v>
      </c>
      <c r="M188" s="59">
        <v>0.05</v>
      </c>
      <c r="N188" s="59">
        <v>0.05</v>
      </c>
      <c r="O188" s="59">
        <v>0.05</v>
      </c>
      <c r="P188" s="59">
        <v>0.05</v>
      </c>
      <c r="Q188" s="59">
        <v>0.05</v>
      </c>
      <c r="R188" s="59">
        <v>0.05</v>
      </c>
      <c r="S188" s="59">
        <v>0.05</v>
      </c>
      <c r="T188" s="59">
        <v>0.05</v>
      </c>
      <c r="U188" s="59">
        <v>0.05</v>
      </c>
      <c r="V188" s="59">
        <v>0.05</v>
      </c>
      <c r="W188" s="59">
        <v>0.05</v>
      </c>
      <c r="X188" s="59">
        <v>0.05</v>
      </c>
      <c r="Y188" s="59">
        <v>0.05</v>
      </c>
      <c r="Z188" s="59">
        <v>0.05</v>
      </c>
      <c r="AA188" s="59">
        <v>0.05</v>
      </c>
      <c r="AB188" s="59">
        <v>0.05</v>
      </c>
      <c r="AC188" s="59">
        <v>1.2</v>
      </c>
      <c r="AD188" s="59">
        <v>8.4</v>
      </c>
      <c r="AE188" s="59">
        <v>438</v>
      </c>
    </row>
    <row r="189" spans="1:31">
      <c r="A189" s="59" t="s">
        <v>316</v>
      </c>
      <c r="B189" s="59" t="s">
        <v>94</v>
      </c>
      <c r="C189" s="59" t="s">
        <v>95</v>
      </c>
      <c r="D189" s="59" t="s">
        <v>96</v>
      </c>
      <c r="E189" s="59">
        <v>0.2</v>
      </c>
      <c r="F189" s="59">
        <v>0.2</v>
      </c>
      <c r="G189" s="59">
        <v>0.2</v>
      </c>
      <c r="H189" s="59">
        <v>0.2</v>
      </c>
      <c r="I189" s="59">
        <v>0.2</v>
      </c>
      <c r="J189" s="59">
        <v>0.2</v>
      </c>
      <c r="K189" s="59">
        <v>0.2</v>
      </c>
      <c r="L189" s="59">
        <v>0.2</v>
      </c>
      <c r="M189" s="59">
        <v>0.2</v>
      </c>
      <c r="N189" s="59">
        <v>0.2</v>
      </c>
      <c r="O189" s="59">
        <v>0.2</v>
      </c>
      <c r="P189" s="59">
        <v>0.2</v>
      </c>
      <c r="Q189" s="59">
        <v>0.2</v>
      </c>
      <c r="R189" s="59">
        <v>0.2</v>
      </c>
      <c r="S189" s="59">
        <v>0.2</v>
      </c>
      <c r="T189" s="59">
        <v>0.2</v>
      </c>
      <c r="U189" s="59">
        <v>0.2</v>
      </c>
      <c r="V189" s="59">
        <v>0.2</v>
      </c>
      <c r="W189" s="59">
        <v>0.2</v>
      </c>
      <c r="X189" s="59">
        <v>0.2</v>
      </c>
      <c r="Y189" s="59">
        <v>0.2</v>
      </c>
      <c r="Z189" s="59">
        <v>0.2</v>
      </c>
      <c r="AA189" s="59">
        <v>0.2</v>
      </c>
      <c r="AB189" s="59">
        <v>0.2</v>
      </c>
      <c r="AC189" s="59">
        <v>4.8</v>
      </c>
      <c r="AD189" s="59">
        <v>33.6</v>
      </c>
      <c r="AE189" s="59">
        <v>1752</v>
      </c>
    </row>
    <row r="190" spans="1:31">
      <c r="A190" s="59" t="s">
        <v>317</v>
      </c>
      <c r="B190" s="59" t="s">
        <v>97</v>
      </c>
      <c r="C190" s="59" t="s">
        <v>95</v>
      </c>
      <c r="D190" s="59" t="s">
        <v>96</v>
      </c>
      <c r="E190" s="59">
        <v>43.3</v>
      </c>
      <c r="F190" s="59">
        <v>43.3</v>
      </c>
      <c r="G190" s="59">
        <v>43.3</v>
      </c>
      <c r="H190" s="59">
        <v>43.3</v>
      </c>
      <c r="I190" s="59">
        <v>43.3</v>
      </c>
      <c r="J190" s="59">
        <v>43.3</v>
      </c>
      <c r="K190" s="59">
        <v>43.3</v>
      </c>
      <c r="L190" s="59">
        <v>43.3</v>
      </c>
      <c r="M190" s="59">
        <v>43.3</v>
      </c>
      <c r="N190" s="59">
        <v>43.3</v>
      </c>
      <c r="O190" s="59">
        <v>43.3</v>
      </c>
      <c r="P190" s="59">
        <v>43.3</v>
      </c>
      <c r="Q190" s="59">
        <v>43.3</v>
      </c>
      <c r="R190" s="59">
        <v>43.3</v>
      </c>
      <c r="S190" s="59">
        <v>43.3</v>
      </c>
      <c r="T190" s="59">
        <v>43.3</v>
      </c>
      <c r="U190" s="59">
        <v>43.3</v>
      </c>
      <c r="V190" s="59">
        <v>43.3</v>
      </c>
      <c r="W190" s="59">
        <v>43.3</v>
      </c>
      <c r="X190" s="59">
        <v>43.3</v>
      </c>
      <c r="Y190" s="59">
        <v>43.3</v>
      </c>
      <c r="Z190" s="59">
        <v>43.3</v>
      </c>
      <c r="AA190" s="59">
        <v>43.3</v>
      </c>
      <c r="AB190" s="59">
        <v>43.3</v>
      </c>
      <c r="AC190" s="59">
        <v>1039.2</v>
      </c>
      <c r="AD190" s="59">
        <v>7274.4</v>
      </c>
      <c r="AE190" s="59">
        <v>379308</v>
      </c>
    </row>
    <row r="191" spans="1:31">
      <c r="A191" s="59" t="s">
        <v>318</v>
      </c>
      <c r="B191" s="59" t="s">
        <v>97</v>
      </c>
      <c r="C191" s="59" t="s">
        <v>95</v>
      </c>
      <c r="D191" s="59" t="s">
        <v>96</v>
      </c>
      <c r="E191" s="59">
        <v>55</v>
      </c>
      <c r="F191" s="59">
        <v>55</v>
      </c>
      <c r="G191" s="59">
        <v>55</v>
      </c>
      <c r="H191" s="59">
        <v>55</v>
      </c>
      <c r="I191" s="59">
        <v>55</v>
      </c>
      <c r="J191" s="59">
        <v>55</v>
      </c>
      <c r="K191" s="59">
        <v>55</v>
      </c>
      <c r="L191" s="59">
        <v>55</v>
      </c>
      <c r="M191" s="59">
        <v>55</v>
      </c>
      <c r="N191" s="59">
        <v>55</v>
      </c>
      <c r="O191" s="59">
        <v>55</v>
      </c>
      <c r="P191" s="59">
        <v>55</v>
      </c>
      <c r="Q191" s="59">
        <v>55</v>
      </c>
      <c r="R191" s="59">
        <v>55</v>
      </c>
      <c r="S191" s="59">
        <v>55</v>
      </c>
      <c r="T191" s="59">
        <v>55</v>
      </c>
      <c r="U191" s="59">
        <v>55</v>
      </c>
      <c r="V191" s="59">
        <v>55</v>
      </c>
      <c r="W191" s="59">
        <v>55</v>
      </c>
      <c r="X191" s="59">
        <v>55</v>
      </c>
      <c r="Y191" s="59">
        <v>55</v>
      </c>
      <c r="Z191" s="59">
        <v>55</v>
      </c>
      <c r="AA191" s="59">
        <v>55</v>
      </c>
      <c r="AB191" s="59">
        <v>55</v>
      </c>
      <c r="AC191" s="59">
        <v>1320</v>
      </c>
      <c r="AD191" s="59">
        <v>9240</v>
      </c>
      <c r="AE191" s="59">
        <v>481800</v>
      </c>
    </row>
    <row r="192" spans="1:31">
      <c r="A192" s="59" t="s">
        <v>319</v>
      </c>
      <c r="B192" s="59" t="s">
        <v>94</v>
      </c>
      <c r="C192" s="59" t="s">
        <v>95</v>
      </c>
      <c r="D192" s="59" t="s">
        <v>96</v>
      </c>
      <c r="E192" s="59">
        <v>0.05</v>
      </c>
      <c r="F192" s="59">
        <v>0.05</v>
      </c>
      <c r="G192" s="59">
        <v>0.05</v>
      </c>
      <c r="H192" s="59">
        <v>0.05</v>
      </c>
      <c r="I192" s="59">
        <v>0.05</v>
      </c>
      <c r="J192" s="59">
        <v>0.05</v>
      </c>
      <c r="K192" s="59">
        <v>0.05</v>
      </c>
      <c r="L192" s="59">
        <v>0.05</v>
      </c>
      <c r="M192" s="59">
        <v>0.05</v>
      </c>
      <c r="N192" s="59">
        <v>0.05</v>
      </c>
      <c r="O192" s="59">
        <v>0.05</v>
      </c>
      <c r="P192" s="59">
        <v>0.05</v>
      </c>
      <c r="Q192" s="59">
        <v>0.05</v>
      </c>
      <c r="R192" s="59">
        <v>0.05</v>
      </c>
      <c r="S192" s="59">
        <v>0.05</v>
      </c>
      <c r="T192" s="59">
        <v>0.05</v>
      </c>
      <c r="U192" s="59">
        <v>0.05</v>
      </c>
      <c r="V192" s="59">
        <v>0.05</v>
      </c>
      <c r="W192" s="59">
        <v>0.05</v>
      </c>
      <c r="X192" s="59">
        <v>0.05</v>
      </c>
      <c r="Y192" s="59">
        <v>0.05</v>
      </c>
      <c r="Z192" s="59">
        <v>0.05</v>
      </c>
      <c r="AA192" s="59">
        <v>0.05</v>
      </c>
      <c r="AB192" s="59">
        <v>0.05</v>
      </c>
      <c r="AC192" s="59">
        <v>1.2</v>
      </c>
      <c r="AD192" s="59">
        <v>8.4</v>
      </c>
      <c r="AE192" s="59">
        <v>438</v>
      </c>
    </row>
    <row r="193" spans="1:31">
      <c r="A193" s="59" t="s">
        <v>320</v>
      </c>
      <c r="B193" s="59" t="s">
        <v>94</v>
      </c>
      <c r="C193" s="59" t="s">
        <v>95</v>
      </c>
      <c r="D193" s="59" t="s">
        <v>96</v>
      </c>
      <c r="E193" s="59">
        <v>0.2</v>
      </c>
      <c r="F193" s="59">
        <v>0.2</v>
      </c>
      <c r="G193" s="59">
        <v>0.2</v>
      </c>
      <c r="H193" s="59">
        <v>0.2</v>
      </c>
      <c r="I193" s="59">
        <v>0.2</v>
      </c>
      <c r="J193" s="59">
        <v>0.2</v>
      </c>
      <c r="K193" s="59">
        <v>0.2</v>
      </c>
      <c r="L193" s="59">
        <v>0.2</v>
      </c>
      <c r="M193" s="59">
        <v>0.2</v>
      </c>
      <c r="N193" s="59">
        <v>0.2</v>
      </c>
      <c r="O193" s="59">
        <v>0.2</v>
      </c>
      <c r="P193" s="59">
        <v>0.2</v>
      </c>
      <c r="Q193" s="59">
        <v>0.2</v>
      </c>
      <c r="R193" s="59">
        <v>0.2</v>
      </c>
      <c r="S193" s="59">
        <v>0.2</v>
      </c>
      <c r="T193" s="59">
        <v>0.2</v>
      </c>
      <c r="U193" s="59">
        <v>0.2</v>
      </c>
      <c r="V193" s="59">
        <v>0.2</v>
      </c>
      <c r="W193" s="59">
        <v>0.2</v>
      </c>
      <c r="X193" s="59">
        <v>0.2</v>
      </c>
      <c r="Y193" s="59">
        <v>0.2</v>
      </c>
      <c r="Z193" s="59">
        <v>0.2</v>
      </c>
      <c r="AA193" s="59">
        <v>0.2</v>
      </c>
      <c r="AB193" s="59">
        <v>0.2</v>
      </c>
      <c r="AC193" s="59">
        <v>4.8</v>
      </c>
      <c r="AD193" s="59">
        <v>33.6</v>
      </c>
      <c r="AE193" s="59">
        <v>1752</v>
      </c>
    </row>
    <row r="194" spans="1:31">
      <c r="A194" s="59" t="s">
        <v>321</v>
      </c>
      <c r="B194" s="59" t="s">
        <v>97</v>
      </c>
      <c r="C194" s="59" t="s">
        <v>95</v>
      </c>
      <c r="D194" s="59" t="s">
        <v>96</v>
      </c>
      <c r="E194" s="59">
        <v>43.3</v>
      </c>
      <c r="F194" s="59">
        <v>43.3</v>
      </c>
      <c r="G194" s="59">
        <v>43.3</v>
      </c>
      <c r="H194" s="59">
        <v>43.3</v>
      </c>
      <c r="I194" s="59">
        <v>43.3</v>
      </c>
      <c r="J194" s="59">
        <v>43.3</v>
      </c>
      <c r="K194" s="59">
        <v>43.3</v>
      </c>
      <c r="L194" s="59">
        <v>43.3</v>
      </c>
      <c r="M194" s="59">
        <v>43.3</v>
      </c>
      <c r="N194" s="59">
        <v>43.3</v>
      </c>
      <c r="O194" s="59">
        <v>43.3</v>
      </c>
      <c r="P194" s="59">
        <v>43.3</v>
      </c>
      <c r="Q194" s="59">
        <v>43.3</v>
      </c>
      <c r="R194" s="59">
        <v>43.3</v>
      </c>
      <c r="S194" s="59">
        <v>43.3</v>
      </c>
      <c r="T194" s="59">
        <v>43.3</v>
      </c>
      <c r="U194" s="59">
        <v>43.3</v>
      </c>
      <c r="V194" s="59">
        <v>43.3</v>
      </c>
      <c r="W194" s="59">
        <v>43.3</v>
      </c>
      <c r="X194" s="59">
        <v>43.3</v>
      </c>
      <c r="Y194" s="59">
        <v>43.3</v>
      </c>
      <c r="Z194" s="59">
        <v>43.3</v>
      </c>
      <c r="AA194" s="59">
        <v>43.3</v>
      </c>
      <c r="AB194" s="59">
        <v>43.3</v>
      </c>
      <c r="AC194" s="59">
        <v>1039.2</v>
      </c>
      <c r="AD194" s="59">
        <v>7274.4</v>
      </c>
      <c r="AE194" s="59">
        <v>379308</v>
      </c>
    </row>
    <row r="195" spans="1:31">
      <c r="A195" s="59" t="s">
        <v>322</v>
      </c>
      <c r="B195" s="59" t="s">
        <v>97</v>
      </c>
      <c r="C195" s="59" t="s">
        <v>95</v>
      </c>
      <c r="D195" s="59" t="s">
        <v>96</v>
      </c>
      <c r="E195" s="59">
        <v>55</v>
      </c>
      <c r="F195" s="59">
        <v>55</v>
      </c>
      <c r="G195" s="59">
        <v>55</v>
      </c>
      <c r="H195" s="59">
        <v>55</v>
      </c>
      <c r="I195" s="59">
        <v>55</v>
      </c>
      <c r="J195" s="59">
        <v>55</v>
      </c>
      <c r="K195" s="59">
        <v>55</v>
      </c>
      <c r="L195" s="59">
        <v>55</v>
      </c>
      <c r="M195" s="59">
        <v>55</v>
      </c>
      <c r="N195" s="59">
        <v>55</v>
      </c>
      <c r="O195" s="59">
        <v>55</v>
      </c>
      <c r="P195" s="59">
        <v>55</v>
      </c>
      <c r="Q195" s="59">
        <v>55</v>
      </c>
      <c r="R195" s="59">
        <v>55</v>
      </c>
      <c r="S195" s="59">
        <v>55</v>
      </c>
      <c r="T195" s="59">
        <v>55</v>
      </c>
      <c r="U195" s="59">
        <v>55</v>
      </c>
      <c r="V195" s="59">
        <v>55</v>
      </c>
      <c r="W195" s="59">
        <v>55</v>
      </c>
      <c r="X195" s="59">
        <v>55</v>
      </c>
      <c r="Y195" s="59">
        <v>55</v>
      </c>
      <c r="Z195" s="59">
        <v>55</v>
      </c>
      <c r="AA195" s="59">
        <v>55</v>
      </c>
      <c r="AB195" s="59">
        <v>55</v>
      </c>
      <c r="AC195" s="59">
        <v>1320</v>
      </c>
      <c r="AD195" s="59">
        <v>9240</v>
      </c>
      <c r="AE195" s="59">
        <v>481800</v>
      </c>
    </row>
    <row r="196" spans="1:31">
      <c r="A196" s="59" t="s">
        <v>323</v>
      </c>
      <c r="B196" s="59" t="s">
        <v>94</v>
      </c>
      <c r="C196" s="59" t="s">
        <v>95</v>
      </c>
      <c r="D196" s="59" t="s">
        <v>96</v>
      </c>
      <c r="E196" s="59">
        <v>0.05</v>
      </c>
      <c r="F196" s="59">
        <v>0.05</v>
      </c>
      <c r="G196" s="59">
        <v>0.05</v>
      </c>
      <c r="H196" s="59">
        <v>0.05</v>
      </c>
      <c r="I196" s="59">
        <v>0.05</v>
      </c>
      <c r="J196" s="59">
        <v>0.05</v>
      </c>
      <c r="K196" s="59">
        <v>0.05</v>
      </c>
      <c r="L196" s="59">
        <v>0.05</v>
      </c>
      <c r="M196" s="59">
        <v>0.05</v>
      </c>
      <c r="N196" s="59">
        <v>0.05</v>
      </c>
      <c r="O196" s="59">
        <v>0.05</v>
      </c>
      <c r="P196" s="59">
        <v>0.05</v>
      </c>
      <c r="Q196" s="59">
        <v>0.05</v>
      </c>
      <c r="R196" s="59">
        <v>0.05</v>
      </c>
      <c r="S196" s="59">
        <v>0.05</v>
      </c>
      <c r="T196" s="59">
        <v>0.05</v>
      </c>
      <c r="U196" s="59">
        <v>0.05</v>
      </c>
      <c r="V196" s="59">
        <v>0.05</v>
      </c>
      <c r="W196" s="59">
        <v>0.05</v>
      </c>
      <c r="X196" s="59">
        <v>0.05</v>
      </c>
      <c r="Y196" s="59">
        <v>0.05</v>
      </c>
      <c r="Z196" s="59">
        <v>0.05</v>
      </c>
      <c r="AA196" s="59">
        <v>0.05</v>
      </c>
      <c r="AB196" s="59">
        <v>0.05</v>
      </c>
      <c r="AC196" s="59">
        <v>1.2</v>
      </c>
      <c r="AD196" s="59">
        <v>8.4</v>
      </c>
      <c r="AE196" s="59">
        <v>438</v>
      </c>
    </row>
    <row r="197" spans="1:31">
      <c r="A197" s="59" t="s">
        <v>324</v>
      </c>
      <c r="B197" s="59" t="s">
        <v>94</v>
      </c>
      <c r="C197" s="59" t="s">
        <v>95</v>
      </c>
      <c r="D197" s="59" t="s">
        <v>96</v>
      </c>
      <c r="E197" s="59">
        <v>0.2</v>
      </c>
      <c r="F197" s="59">
        <v>0.2</v>
      </c>
      <c r="G197" s="59">
        <v>0.2</v>
      </c>
      <c r="H197" s="59">
        <v>0.2</v>
      </c>
      <c r="I197" s="59">
        <v>0.2</v>
      </c>
      <c r="J197" s="59">
        <v>0.2</v>
      </c>
      <c r="K197" s="59">
        <v>0.2</v>
      </c>
      <c r="L197" s="59">
        <v>0.2</v>
      </c>
      <c r="M197" s="59">
        <v>0.2</v>
      </c>
      <c r="N197" s="59">
        <v>0.2</v>
      </c>
      <c r="O197" s="59">
        <v>0.2</v>
      </c>
      <c r="P197" s="59">
        <v>0.2</v>
      </c>
      <c r="Q197" s="59">
        <v>0.2</v>
      </c>
      <c r="R197" s="59">
        <v>0.2</v>
      </c>
      <c r="S197" s="59">
        <v>0.2</v>
      </c>
      <c r="T197" s="59">
        <v>0.2</v>
      </c>
      <c r="U197" s="59">
        <v>0.2</v>
      </c>
      <c r="V197" s="59">
        <v>0.2</v>
      </c>
      <c r="W197" s="59">
        <v>0.2</v>
      </c>
      <c r="X197" s="59">
        <v>0.2</v>
      </c>
      <c r="Y197" s="59">
        <v>0.2</v>
      </c>
      <c r="Z197" s="59">
        <v>0.2</v>
      </c>
      <c r="AA197" s="59">
        <v>0.2</v>
      </c>
      <c r="AB197" s="59">
        <v>0.2</v>
      </c>
      <c r="AC197" s="59">
        <v>4.8</v>
      </c>
      <c r="AD197" s="59">
        <v>33.6</v>
      </c>
      <c r="AE197" s="59">
        <v>1752</v>
      </c>
    </row>
    <row r="198" spans="1:31">
      <c r="A198" s="59" t="s">
        <v>325</v>
      </c>
      <c r="B198" s="59" t="s">
        <v>97</v>
      </c>
      <c r="C198" s="59" t="s">
        <v>95</v>
      </c>
      <c r="D198" s="59" t="s">
        <v>96</v>
      </c>
      <c r="E198" s="59">
        <v>60</v>
      </c>
      <c r="F198" s="59">
        <v>60</v>
      </c>
      <c r="G198" s="59">
        <v>60</v>
      </c>
      <c r="H198" s="59">
        <v>60</v>
      </c>
      <c r="I198" s="59">
        <v>60</v>
      </c>
      <c r="J198" s="59">
        <v>60</v>
      </c>
      <c r="K198" s="59">
        <v>60</v>
      </c>
      <c r="L198" s="59">
        <v>60</v>
      </c>
      <c r="M198" s="59">
        <v>60</v>
      </c>
      <c r="N198" s="59">
        <v>60</v>
      </c>
      <c r="O198" s="59">
        <v>60</v>
      </c>
      <c r="P198" s="59">
        <v>60</v>
      </c>
      <c r="Q198" s="59">
        <v>60</v>
      </c>
      <c r="R198" s="59">
        <v>60</v>
      </c>
      <c r="S198" s="59">
        <v>60</v>
      </c>
      <c r="T198" s="59">
        <v>60</v>
      </c>
      <c r="U198" s="59">
        <v>60</v>
      </c>
      <c r="V198" s="59">
        <v>60</v>
      </c>
      <c r="W198" s="59">
        <v>60</v>
      </c>
      <c r="X198" s="59">
        <v>60</v>
      </c>
      <c r="Y198" s="59">
        <v>60</v>
      </c>
      <c r="Z198" s="59">
        <v>60</v>
      </c>
      <c r="AA198" s="59">
        <v>60</v>
      </c>
      <c r="AB198" s="59">
        <v>60</v>
      </c>
      <c r="AC198" s="59">
        <v>1440</v>
      </c>
      <c r="AD198" s="59">
        <v>10080</v>
      </c>
      <c r="AE198" s="59">
        <v>525600</v>
      </c>
    </row>
    <row r="199" spans="1:31">
      <c r="A199" s="59" t="s">
        <v>326</v>
      </c>
      <c r="B199" s="59" t="s">
        <v>97</v>
      </c>
      <c r="C199" s="59" t="s">
        <v>95</v>
      </c>
      <c r="D199" s="59" t="s">
        <v>96</v>
      </c>
      <c r="E199" s="59">
        <v>55</v>
      </c>
      <c r="F199" s="59">
        <v>55</v>
      </c>
      <c r="G199" s="59">
        <v>55</v>
      </c>
      <c r="H199" s="59">
        <v>55</v>
      </c>
      <c r="I199" s="59">
        <v>55</v>
      </c>
      <c r="J199" s="59">
        <v>55</v>
      </c>
      <c r="K199" s="59">
        <v>55</v>
      </c>
      <c r="L199" s="59">
        <v>55</v>
      </c>
      <c r="M199" s="59">
        <v>55</v>
      </c>
      <c r="N199" s="59">
        <v>55</v>
      </c>
      <c r="O199" s="59">
        <v>55</v>
      </c>
      <c r="P199" s="59">
        <v>55</v>
      </c>
      <c r="Q199" s="59">
        <v>55</v>
      </c>
      <c r="R199" s="59">
        <v>55</v>
      </c>
      <c r="S199" s="59">
        <v>55</v>
      </c>
      <c r="T199" s="59">
        <v>55</v>
      </c>
      <c r="U199" s="59">
        <v>55</v>
      </c>
      <c r="V199" s="59">
        <v>55</v>
      </c>
      <c r="W199" s="59">
        <v>55</v>
      </c>
      <c r="X199" s="59">
        <v>55</v>
      </c>
      <c r="Y199" s="59">
        <v>55</v>
      </c>
      <c r="Z199" s="59">
        <v>55</v>
      </c>
      <c r="AA199" s="59">
        <v>55</v>
      </c>
      <c r="AB199" s="59">
        <v>55</v>
      </c>
      <c r="AC199" s="59">
        <v>1320</v>
      </c>
      <c r="AD199" s="59">
        <v>9240</v>
      </c>
      <c r="AE199" s="59">
        <v>481800</v>
      </c>
    </row>
    <row r="200" spans="1:31">
      <c r="A200" s="59" t="s">
        <v>327</v>
      </c>
      <c r="B200" s="59" t="s">
        <v>328</v>
      </c>
      <c r="C200" s="59" t="s">
        <v>95</v>
      </c>
      <c r="D200" s="59" t="s">
        <v>96</v>
      </c>
      <c r="E200" s="59">
        <v>0</v>
      </c>
      <c r="F200" s="59">
        <v>0</v>
      </c>
      <c r="G200" s="59">
        <v>0</v>
      </c>
      <c r="H200" s="59">
        <v>0</v>
      </c>
      <c r="I200" s="59">
        <v>0</v>
      </c>
      <c r="J200" s="59">
        <v>0</v>
      </c>
      <c r="K200" s="59">
        <v>0</v>
      </c>
      <c r="L200" s="59">
        <v>0</v>
      </c>
      <c r="M200" s="59">
        <v>0</v>
      </c>
      <c r="N200" s="59">
        <v>0</v>
      </c>
      <c r="O200" s="59">
        <v>0</v>
      </c>
      <c r="P200" s="59">
        <v>0</v>
      </c>
      <c r="Q200" s="59">
        <v>0</v>
      </c>
      <c r="R200" s="59">
        <v>0</v>
      </c>
      <c r="S200" s="59">
        <v>0</v>
      </c>
      <c r="T200" s="59">
        <v>0</v>
      </c>
      <c r="U200" s="59">
        <v>0</v>
      </c>
      <c r="V200" s="59">
        <v>0</v>
      </c>
      <c r="W200" s="59">
        <v>0</v>
      </c>
      <c r="X200" s="59">
        <v>0</v>
      </c>
      <c r="Y200" s="59">
        <v>0</v>
      </c>
      <c r="Z200" s="59">
        <v>0</v>
      </c>
      <c r="AA200" s="59">
        <v>0</v>
      </c>
      <c r="AB200" s="59">
        <v>0</v>
      </c>
      <c r="AC200" s="59">
        <v>0.67</v>
      </c>
      <c r="AD200" s="59">
        <v>4.67</v>
      </c>
      <c r="AE200" s="59">
        <v>243.33</v>
      </c>
    </row>
    <row r="201" spans="1:31">
      <c r="A201" s="59" t="s">
        <v>329</v>
      </c>
      <c r="B201" s="59" t="s">
        <v>328</v>
      </c>
      <c r="C201" s="59" t="s">
        <v>95</v>
      </c>
      <c r="D201" s="59" t="s">
        <v>96</v>
      </c>
      <c r="E201" s="59">
        <v>0</v>
      </c>
      <c r="F201" s="59">
        <v>0</v>
      </c>
      <c r="G201" s="59">
        <v>0</v>
      </c>
      <c r="H201" s="59">
        <v>0</v>
      </c>
      <c r="I201" s="59">
        <v>0</v>
      </c>
      <c r="J201" s="59">
        <v>0</v>
      </c>
      <c r="K201" s="59">
        <v>0</v>
      </c>
      <c r="L201" s="59">
        <v>0</v>
      </c>
      <c r="M201" s="59">
        <v>0</v>
      </c>
      <c r="N201" s="59">
        <v>0</v>
      </c>
      <c r="O201" s="59">
        <v>0</v>
      </c>
      <c r="P201" s="59">
        <v>0</v>
      </c>
      <c r="Q201" s="59">
        <v>0</v>
      </c>
      <c r="R201" s="59">
        <v>0</v>
      </c>
      <c r="S201" s="59">
        <v>0</v>
      </c>
      <c r="T201" s="59">
        <v>0</v>
      </c>
      <c r="U201" s="59">
        <v>0</v>
      </c>
      <c r="V201" s="59">
        <v>0</v>
      </c>
      <c r="W201" s="59">
        <v>0</v>
      </c>
      <c r="X201" s="59">
        <v>0</v>
      </c>
      <c r="Y201" s="59">
        <v>0</v>
      </c>
      <c r="Z201" s="59">
        <v>0</v>
      </c>
      <c r="AA201" s="59">
        <v>0</v>
      </c>
      <c r="AB201" s="59">
        <v>0</v>
      </c>
      <c r="AC201" s="59">
        <v>1</v>
      </c>
      <c r="AD201" s="59">
        <v>7</v>
      </c>
      <c r="AE201" s="59">
        <v>365</v>
      </c>
    </row>
    <row r="202" spans="1:31">
      <c r="A202" s="59" t="s">
        <v>330</v>
      </c>
      <c r="B202" s="59" t="s">
        <v>219</v>
      </c>
      <c r="C202" s="59" t="s">
        <v>95</v>
      </c>
      <c r="D202" s="59" t="s">
        <v>331</v>
      </c>
      <c r="E202" s="59">
        <v>0</v>
      </c>
      <c r="F202" s="59">
        <v>0</v>
      </c>
      <c r="G202" s="59">
        <v>0</v>
      </c>
      <c r="H202" s="59">
        <v>0</v>
      </c>
      <c r="I202" s="59">
        <v>725</v>
      </c>
      <c r="J202" s="59">
        <v>417</v>
      </c>
      <c r="K202" s="59">
        <v>290</v>
      </c>
      <c r="L202" s="59">
        <v>0</v>
      </c>
      <c r="M202" s="59">
        <v>0</v>
      </c>
      <c r="N202" s="59">
        <v>0</v>
      </c>
      <c r="O202" s="59">
        <v>0</v>
      </c>
      <c r="P202" s="59">
        <v>0</v>
      </c>
      <c r="Q202" s="59">
        <v>0</v>
      </c>
      <c r="R202" s="59">
        <v>0</v>
      </c>
      <c r="S202" s="59">
        <v>0</v>
      </c>
      <c r="T202" s="59">
        <v>0</v>
      </c>
      <c r="U202" s="59">
        <v>0</v>
      </c>
      <c r="V202" s="59">
        <v>0</v>
      </c>
      <c r="W202" s="59">
        <v>0</v>
      </c>
      <c r="X202" s="59">
        <v>0</v>
      </c>
      <c r="Y202" s="59">
        <v>0</v>
      </c>
      <c r="Z202" s="59">
        <v>0</v>
      </c>
      <c r="AA202" s="59">
        <v>0</v>
      </c>
      <c r="AB202" s="59">
        <v>0</v>
      </c>
      <c r="AC202" s="59">
        <v>1432</v>
      </c>
      <c r="AD202" s="59">
        <v>1432</v>
      </c>
      <c r="AE202" s="59">
        <v>74668.570000000007</v>
      </c>
    </row>
    <row r="203" spans="1:31">
      <c r="A203" s="59"/>
      <c r="B203" s="59"/>
      <c r="C203" s="59"/>
      <c r="D203" s="59" t="s">
        <v>433</v>
      </c>
      <c r="E203" s="59">
        <v>0</v>
      </c>
      <c r="F203" s="59">
        <v>0</v>
      </c>
      <c r="G203" s="59">
        <v>0</v>
      </c>
      <c r="H203" s="59">
        <v>0</v>
      </c>
      <c r="I203" s="59">
        <v>125</v>
      </c>
      <c r="J203" s="59">
        <v>117</v>
      </c>
      <c r="K203" s="59">
        <v>90</v>
      </c>
      <c r="L203" s="59">
        <v>0</v>
      </c>
      <c r="M203" s="59">
        <v>0</v>
      </c>
      <c r="N203" s="59">
        <v>0</v>
      </c>
      <c r="O203" s="59">
        <v>0</v>
      </c>
      <c r="P203" s="59">
        <v>0</v>
      </c>
      <c r="Q203" s="59">
        <v>0</v>
      </c>
      <c r="R203" s="59">
        <v>0</v>
      </c>
      <c r="S203" s="59">
        <v>0</v>
      </c>
      <c r="T203" s="59">
        <v>0</v>
      </c>
      <c r="U203" s="59">
        <v>0</v>
      </c>
      <c r="V203" s="59">
        <v>0</v>
      </c>
      <c r="W203" s="59">
        <v>0</v>
      </c>
      <c r="X203" s="59">
        <v>125</v>
      </c>
      <c r="Y203" s="59">
        <v>117</v>
      </c>
      <c r="Z203" s="59">
        <v>90</v>
      </c>
      <c r="AA203" s="59">
        <v>0</v>
      </c>
      <c r="AB203" s="59">
        <v>0</v>
      </c>
      <c r="AC203" s="59">
        <v>664</v>
      </c>
      <c r="AD203" s="59"/>
      <c r="AE203" s="59"/>
    </row>
    <row r="204" spans="1:31">
      <c r="A204" s="59" t="s">
        <v>332</v>
      </c>
      <c r="B204" s="59" t="s">
        <v>94</v>
      </c>
      <c r="C204" s="59" t="s">
        <v>95</v>
      </c>
      <c r="D204" s="59" t="s">
        <v>96</v>
      </c>
      <c r="E204" s="59">
        <v>0.2</v>
      </c>
      <c r="F204" s="59">
        <v>0.2</v>
      </c>
      <c r="G204" s="59">
        <v>0.2</v>
      </c>
      <c r="H204" s="59">
        <v>0.2</v>
      </c>
      <c r="I204" s="59">
        <v>0.2</v>
      </c>
      <c r="J204" s="59">
        <v>0.2</v>
      </c>
      <c r="K204" s="59">
        <v>0.2</v>
      </c>
      <c r="L204" s="59">
        <v>0.4</v>
      </c>
      <c r="M204" s="59">
        <v>0.4</v>
      </c>
      <c r="N204" s="59">
        <v>0.4</v>
      </c>
      <c r="O204" s="59">
        <v>0.4</v>
      </c>
      <c r="P204" s="59">
        <v>0.4</v>
      </c>
      <c r="Q204" s="59">
        <v>0.4</v>
      </c>
      <c r="R204" s="59">
        <v>0.4</v>
      </c>
      <c r="S204" s="59">
        <v>0.4</v>
      </c>
      <c r="T204" s="59">
        <v>0.4</v>
      </c>
      <c r="U204" s="59">
        <v>0.4</v>
      </c>
      <c r="V204" s="59">
        <v>0.4</v>
      </c>
      <c r="W204" s="59">
        <v>0.4</v>
      </c>
      <c r="X204" s="59">
        <v>0.4</v>
      </c>
      <c r="Y204" s="59">
        <v>0.4</v>
      </c>
      <c r="Z204" s="59">
        <v>0.2</v>
      </c>
      <c r="AA204" s="59">
        <v>0.2</v>
      </c>
      <c r="AB204" s="59">
        <v>0.2</v>
      </c>
      <c r="AC204" s="59">
        <v>7.6</v>
      </c>
      <c r="AD204" s="59">
        <v>53.2</v>
      </c>
      <c r="AE204" s="59">
        <v>2774</v>
      </c>
    </row>
    <row r="205" spans="1:31">
      <c r="A205" s="59" t="s">
        <v>333</v>
      </c>
      <c r="B205" s="59" t="s">
        <v>219</v>
      </c>
      <c r="C205" s="59" t="s">
        <v>95</v>
      </c>
      <c r="D205" s="59" t="s">
        <v>96</v>
      </c>
      <c r="E205" s="59">
        <v>0</v>
      </c>
      <c r="F205" s="59">
        <v>0</v>
      </c>
      <c r="G205" s="59">
        <v>0</v>
      </c>
      <c r="H205" s="59">
        <v>0</v>
      </c>
      <c r="I205" s="59">
        <v>0</v>
      </c>
      <c r="J205" s="59">
        <v>0</v>
      </c>
      <c r="K205" s="59">
        <v>50</v>
      </c>
      <c r="L205" s="59">
        <v>70</v>
      </c>
      <c r="M205" s="59">
        <v>70</v>
      </c>
      <c r="N205" s="59">
        <v>80</v>
      </c>
      <c r="O205" s="59">
        <v>70</v>
      </c>
      <c r="P205" s="59">
        <v>50</v>
      </c>
      <c r="Q205" s="59">
        <v>50</v>
      </c>
      <c r="R205" s="59">
        <v>80</v>
      </c>
      <c r="S205" s="59">
        <v>90</v>
      </c>
      <c r="T205" s="59">
        <v>80</v>
      </c>
      <c r="U205" s="59">
        <v>0</v>
      </c>
      <c r="V205" s="59">
        <v>0</v>
      </c>
      <c r="W205" s="59">
        <v>0</v>
      </c>
      <c r="X205" s="59">
        <v>0</v>
      </c>
      <c r="Y205" s="59">
        <v>0</v>
      </c>
      <c r="Z205" s="59">
        <v>0</v>
      </c>
      <c r="AA205" s="59">
        <v>0</v>
      </c>
      <c r="AB205" s="59">
        <v>0</v>
      </c>
      <c r="AC205" s="59">
        <v>690</v>
      </c>
      <c r="AD205" s="59">
        <v>4830</v>
      </c>
      <c r="AE205" s="59">
        <v>251850</v>
      </c>
    </row>
    <row r="206" spans="1:31">
      <c r="A206" s="59" t="s">
        <v>98</v>
      </c>
      <c r="B206" s="59" t="s">
        <v>97</v>
      </c>
      <c r="C206" s="59" t="s">
        <v>95</v>
      </c>
      <c r="D206" s="59" t="s">
        <v>96</v>
      </c>
      <c r="E206" s="59">
        <v>60</v>
      </c>
      <c r="F206" s="59">
        <v>60</v>
      </c>
      <c r="G206" s="59">
        <v>60</v>
      </c>
      <c r="H206" s="59">
        <v>60</v>
      </c>
      <c r="I206" s="59">
        <v>60</v>
      </c>
      <c r="J206" s="59">
        <v>60</v>
      </c>
      <c r="K206" s="59">
        <v>60</v>
      </c>
      <c r="L206" s="59">
        <v>60</v>
      </c>
      <c r="M206" s="59">
        <v>60</v>
      </c>
      <c r="N206" s="59">
        <v>60</v>
      </c>
      <c r="O206" s="59">
        <v>60</v>
      </c>
      <c r="P206" s="59">
        <v>60</v>
      </c>
      <c r="Q206" s="59">
        <v>60</v>
      </c>
      <c r="R206" s="59">
        <v>60</v>
      </c>
      <c r="S206" s="59">
        <v>60</v>
      </c>
      <c r="T206" s="59">
        <v>60</v>
      </c>
      <c r="U206" s="59">
        <v>60</v>
      </c>
      <c r="V206" s="59">
        <v>60</v>
      </c>
      <c r="W206" s="59">
        <v>60</v>
      </c>
      <c r="X206" s="59">
        <v>60</v>
      </c>
      <c r="Y206" s="59">
        <v>60</v>
      </c>
      <c r="Z206" s="59">
        <v>60</v>
      </c>
      <c r="AA206" s="59">
        <v>60</v>
      </c>
      <c r="AB206" s="59">
        <v>60</v>
      </c>
      <c r="AC206" s="59">
        <v>1440</v>
      </c>
      <c r="AD206" s="59">
        <v>10080</v>
      </c>
      <c r="AE206" s="59">
        <v>525600</v>
      </c>
    </row>
    <row r="207" spans="1:31">
      <c r="A207" s="59" t="s">
        <v>334</v>
      </c>
      <c r="B207" s="59" t="s">
        <v>97</v>
      </c>
      <c r="C207" s="59" t="s">
        <v>95</v>
      </c>
      <c r="D207" s="59" t="s">
        <v>96</v>
      </c>
      <c r="E207" s="59">
        <v>60</v>
      </c>
      <c r="F207" s="59">
        <v>60</v>
      </c>
      <c r="G207" s="59">
        <v>60</v>
      </c>
      <c r="H207" s="59">
        <v>60</v>
      </c>
      <c r="I207" s="59">
        <v>60</v>
      </c>
      <c r="J207" s="59">
        <v>60</v>
      </c>
      <c r="K207" s="59">
        <v>60</v>
      </c>
      <c r="L207" s="59">
        <v>60</v>
      </c>
      <c r="M207" s="59">
        <v>60</v>
      </c>
      <c r="N207" s="59">
        <v>60</v>
      </c>
      <c r="O207" s="59">
        <v>60</v>
      </c>
      <c r="P207" s="59">
        <v>60</v>
      </c>
      <c r="Q207" s="59">
        <v>60</v>
      </c>
      <c r="R207" s="59">
        <v>60</v>
      </c>
      <c r="S207" s="59">
        <v>60</v>
      </c>
      <c r="T207" s="59">
        <v>60</v>
      </c>
      <c r="U207" s="59">
        <v>60</v>
      </c>
      <c r="V207" s="59">
        <v>60</v>
      </c>
      <c r="W207" s="59">
        <v>60</v>
      </c>
      <c r="X207" s="59">
        <v>60</v>
      </c>
      <c r="Y207" s="59">
        <v>60</v>
      </c>
      <c r="Z207" s="59">
        <v>60</v>
      </c>
      <c r="AA207" s="59">
        <v>60</v>
      </c>
      <c r="AB207" s="59">
        <v>60</v>
      </c>
      <c r="AC207" s="59">
        <v>1440</v>
      </c>
      <c r="AD207" s="59">
        <v>10080</v>
      </c>
      <c r="AE207" s="59">
        <v>525600</v>
      </c>
    </row>
    <row r="208" spans="1:31">
      <c r="A208" s="59" t="s">
        <v>335</v>
      </c>
      <c r="B208" s="59" t="s">
        <v>97</v>
      </c>
      <c r="C208" s="59" t="s">
        <v>95</v>
      </c>
      <c r="D208" s="59" t="s">
        <v>96</v>
      </c>
      <c r="E208" s="59">
        <v>22</v>
      </c>
      <c r="F208" s="59">
        <v>22</v>
      </c>
      <c r="G208" s="59">
        <v>22</v>
      </c>
      <c r="H208" s="59">
        <v>22</v>
      </c>
      <c r="I208" s="59">
        <v>22</v>
      </c>
      <c r="J208" s="59">
        <v>22</v>
      </c>
      <c r="K208" s="59">
        <v>22</v>
      </c>
      <c r="L208" s="59">
        <v>22</v>
      </c>
      <c r="M208" s="59">
        <v>22</v>
      </c>
      <c r="N208" s="59">
        <v>22</v>
      </c>
      <c r="O208" s="59">
        <v>22</v>
      </c>
      <c r="P208" s="59">
        <v>22</v>
      </c>
      <c r="Q208" s="59">
        <v>22</v>
      </c>
      <c r="R208" s="59">
        <v>22</v>
      </c>
      <c r="S208" s="59">
        <v>22</v>
      </c>
      <c r="T208" s="59">
        <v>22</v>
      </c>
      <c r="U208" s="59">
        <v>22</v>
      </c>
      <c r="V208" s="59">
        <v>22</v>
      </c>
      <c r="W208" s="59">
        <v>22</v>
      </c>
      <c r="X208" s="59">
        <v>22</v>
      </c>
      <c r="Y208" s="59">
        <v>22</v>
      </c>
      <c r="Z208" s="59">
        <v>22</v>
      </c>
      <c r="AA208" s="59">
        <v>22</v>
      </c>
      <c r="AB208" s="59">
        <v>22</v>
      </c>
      <c r="AC208" s="59">
        <v>528</v>
      </c>
      <c r="AD208" s="59">
        <v>3696</v>
      </c>
      <c r="AE208" s="59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773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1.25"/>
  <cols>
    <col min="1" max="1" width="2.5" style="14" customWidth="1"/>
    <col min="2" max="2" width="45.5" style="6" bestFit="1" customWidth="1"/>
    <col min="3" max="18" width="17" style="3" customWidth="1"/>
    <col min="19" max="16384" width="9.33203125" style="3"/>
  </cols>
  <sheetData>
    <row r="1" spans="1:18" ht="20.25">
      <c r="A1" s="1" t="s">
        <v>385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s="6" customFormat="1">
      <c r="A2" s="89"/>
      <c r="B2" s="89"/>
      <c r="C2" s="5" t="s">
        <v>75</v>
      </c>
      <c r="D2" s="5" t="s">
        <v>76</v>
      </c>
      <c r="E2" s="5" t="s">
        <v>77</v>
      </c>
      <c r="F2" s="5" t="s">
        <v>78</v>
      </c>
      <c r="G2" s="5" t="s">
        <v>79</v>
      </c>
      <c r="H2" s="5" t="s">
        <v>80</v>
      </c>
      <c r="I2" s="5" t="s">
        <v>81</v>
      </c>
      <c r="J2" s="5" t="s">
        <v>82</v>
      </c>
      <c r="K2" s="5" t="s">
        <v>83</v>
      </c>
      <c r="L2" s="5" t="s">
        <v>84</v>
      </c>
      <c r="M2" s="5" t="s">
        <v>472</v>
      </c>
      <c r="N2" s="5" t="s">
        <v>85</v>
      </c>
      <c r="O2" s="5" t="s">
        <v>86</v>
      </c>
      <c r="P2" s="5" t="s">
        <v>87</v>
      </c>
      <c r="Q2" s="5" t="s">
        <v>88</v>
      </c>
      <c r="R2" s="5" t="s">
        <v>89</v>
      </c>
    </row>
    <row r="3" spans="1:18">
      <c r="A3" s="7" t="s">
        <v>434</v>
      </c>
      <c r="B3" s="8"/>
    </row>
    <row r="4" spans="1:18">
      <c r="A4" s="4"/>
      <c r="B4" s="9" t="s">
        <v>436</v>
      </c>
      <c r="C4" s="80" t="s">
        <v>437</v>
      </c>
      <c r="D4" s="80" t="s">
        <v>438</v>
      </c>
      <c r="E4" s="80" t="s">
        <v>439</v>
      </c>
      <c r="F4" s="80" t="s">
        <v>440</v>
      </c>
      <c r="G4" s="80" t="s">
        <v>871</v>
      </c>
      <c r="H4" s="80" t="s">
        <v>441</v>
      </c>
      <c r="I4" s="80" t="s">
        <v>442</v>
      </c>
      <c r="J4" s="80" t="s">
        <v>443</v>
      </c>
      <c r="K4" s="80" t="s">
        <v>444</v>
      </c>
      <c r="L4" s="80" t="s">
        <v>445</v>
      </c>
      <c r="M4" s="80" t="s">
        <v>446</v>
      </c>
      <c r="N4" s="80" t="s">
        <v>447</v>
      </c>
      <c r="O4" s="80" t="s">
        <v>448</v>
      </c>
      <c r="P4" s="80" t="s">
        <v>449</v>
      </c>
      <c r="Q4" s="80">
        <v>7</v>
      </c>
      <c r="R4" s="80">
        <v>8</v>
      </c>
    </row>
    <row r="5" spans="1:18">
      <c r="A5" s="4"/>
      <c r="B5" s="9" t="s">
        <v>450</v>
      </c>
      <c r="C5" s="80" t="s">
        <v>451</v>
      </c>
      <c r="D5" s="80" t="s">
        <v>451</v>
      </c>
      <c r="E5" s="80" t="s">
        <v>451</v>
      </c>
      <c r="F5" s="80" t="s">
        <v>451</v>
      </c>
      <c r="G5" s="80" t="s">
        <v>451</v>
      </c>
      <c r="H5" s="80" t="s">
        <v>451</v>
      </c>
      <c r="I5" s="80" t="s">
        <v>451</v>
      </c>
      <c r="J5" s="80" t="s">
        <v>451</v>
      </c>
      <c r="K5" s="80" t="s">
        <v>451</v>
      </c>
      <c r="L5" s="80" t="s">
        <v>451</v>
      </c>
      <c r="M5" s="80" t="s">
        <v>451</v>
      </c>
      <c r="N5" s="80" t="s">
        <v>451</v>
      </c>
      <c r="O5" s="80" t="s">
        <v>451</v>
      </c>
      <c r="P5" s="80" t="s">
        <v>451</v>
      </c>
      <c r="Q5" s="80" t="s">
        <v>451</v>
      </c>
      <c r="R5" s="80" t="s">
        <v>451</v>
      </c>
    </row>
    <row r="6" spans="1:18">
      <c r="A6" s="4"/>
      <c r="B6" s="9"/>
      <c r="C6" s="81"/>
      <c r="D6" s="82"/>
      <c r="E6" s="82"/>
      <c r="F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</row>
    <row r="7" spans="1:18">
      <c r="A7" s="7" t="s">
        <v>463</v>
      </c>
      <c r="B7" s="8"/>
      <c r="C7" s="74"/>
      <c r="D7" s="74"/>
      <c r="E7" s="74"/>
      <c r="F7" s="74"/>
      <c r="G7" s="74"/>
      <c r="H7" s="83"/>
      <c r="I7" s="74"/>
      <c r="J7" s="74"/>
      <c r="K7" s="74"/>
      <c r="L7" s="74"/>
      <c r="M7" s="74"/>
      <c r="N7" s="74"/>
      <c r="O7" s="74"/>
      <c r="P7" s="74"/>
      <c r="Q7" s="74"/>
      <c r="R7" s="74"/>
    </row>
    <row r="8" spans="1:18">
      <c r="A8" s="4"/>
      <c r="B8" s="7" t="s">
        <v>464</v>
      </c>
    </row>
    <row r="9" spans="1:18">
      <c r="A9" s="4"/>
      <c r="B9" s="9" t="s">
        <v>465</v>
      </c>
      <c r="C9" s="10" t="str">
        <f>BuildingSummary!$C$27</f>
        <v>Steel frame</v>
      </c>
      <c r="D9" s="10" t="str">
        <f>BuildingSummary!$C$27</f>
        <v>Steel frame</v>
      </c>
      <c r="E9" s="10" t="str">
        <f>BuildingSummary!$C$27</f>
        <v>Steel frame</v>
      </c>
      <c r="F9" s="10" t="str">
        <f>BuildingSummary!$C$27</f>
        <v>Steel frame</v>
      </c>
      <c r="G9" s="10" t="str">
        <f>BuildingSummary!$C$27</f>
        <v>Steel frame</v>
      </c>
      <c r="H9" s="10" t="str">
        <f>BuildingSummary!$C$27</f>
        <v>Steel frame</v>
      </c>
      <c r="I9" s="10" t="str">
        <f>BuildingSummary!$C$27</f>
        <v>Steel frame</v>
      </c>
      <c r="J9" s="10" t="str">
        <f>BuildingSummary!$C$27</f>
        <v>Steel frame</v>
      </c>
      <c r="K9" s="10" t="str">
        <f>BuildingSummary!$C$27</f>
        <v>Steel frame</v>
      </c>
      <c r="L9" s="10" t="str">
        <f>BuildingSummary!$C$27</f>
        <v>Steel frame</v>
      </c>
      <c r="M9" s="10" t="str">
        <f>BuildingSummary!$C$27</f>
        <v>Steel frame</v>
      </c>
      <c r="N9" s="10" t="str">
        <f>BuildingSummary!$C$27</f>
        <v>Steel frame</v>
      </c>
      <c r="O9" s="10" t="str">
        <f>BuildingSummary!$C$27</f>
        <v>Steel frame</v>
      </c>
      <c r="P9" s="10" t="str">
        <f>BuildingSummary!$C$27</f>
        <v>Steel frame</v>
      </c>
      <c r="Q9" s="10" t="str">
        <f>BuildingSummary!$C$27</f>
        <v>Steel frame</v>
      </c>
      <c r="R9" s="10" t="str">
        <f>BuildingSummary!$C$27</f>
        <v>Steel frame</v>
      </c>
    </row>
    <row r="10" spans="1:18">
      <c r="A10" s="4"/>
      <c r="B10" s="9" t="s">
        <v>422</v>
      </c>
      <c r="C10" s="10">
        <f>1/Miami!$D$63</f>
        <v>0.76569678407350683</v>
      </c>
      <c r="D10" s="10">
        <f>1/Houston!$D$63</f>
        <v>0.76569678407350683</v>
      </c>
      <c r="E10" s="10">
        <f>1/Phoenix!$D$63</f>
        <v>0.76569678407350683</v>
      </c>
      <c r="F10" s="10">
        <f>1/Atlanta!$D$63</f>
        <v>0.78247261345852892</v>
      </c>
      <c r="G10" s="10">
        <f>1/LosAngeles!$D$63</f>
        <v>0.76569678407350683</v>
      </c>
      <c r="H10" s="10">
        <f>1/LasVegas!$D$63</f>
        <v>0.76569678407350683</v>
      </c>
      <c r="I10" s="10">
        <f>1/SanFrancisco!$D$63</f>
        <v>0.78616352201257855</v>
      </c>
      <c r="J10" s="10">
        <f>1/Baltimore!$D$63</f>
        <v>0.98911968348170143</v>
      </c>
      <c r="K10" s="10">
        <f>1/Albuquerque!$D$63</f>
        <v>0.95693779904306231</v>
      </c>
      <c r="L10" s="10">
        <f>1/Seattle!$D$63</f>
        <v>1.0060362173038229</v>
      </c>
      <c r="M10" s="10">
        <f>1/Chicago!$D$63</f>
        <v>1.1286681715575622</v>
      </c>
      <c r="N10" s="10">
        <f>1/Boulder!$D$63</f>
        <v>1.0940919037199124</v>
      </c>
      <c r="O10" s="10">
        <f>1/Minneapolis!$D$63</f>
        <v>1.2150668286755772</v>
      </c>
      <c r="P10" s="10">
        <f>1/Helena!$D$63</f>
        <v>1.2150668286755772</v>
      </c>
      <c r="Q10" s="10">
        <f>1/Duluth!$D$63</f>
        <v>1.2953367875647668</v>
      </c>
      <c r="R10" s="10">
        <f>1/Fairbanks!$D$63</f>
        <v>1.4084507042253522</v>
      </c>
    </row>
    <row r="11" spans="1:18">
      <c r="A11" s="4"/>
      <c r="B11" s="7" t="s">
        <v>467</v>
      </c>
    </row>
    <row r="12" spans="1:18">
      <c r="A12" s="4"/>
      <c r="B12" s="11" t="s">
        <v>465</v>
      </c>
      <c r="C12" s="10" t="str">
        <f>BuildingSummary!$C$32</f>
        <v>IEAD</v>
      </c>
      <c r="D12" s="10" t="str">
        <f>BuildingSummary!$C$32</f>
        <v>IEAD</v>
      </c>
      <c r="E12" s="10" t="str">
        <f>BuildingSummary!$C$32</f>
        <v>IEAD</v>
      </c>
      <c r="F12" s="10" t="str">
        <f>BuildingSummary!$C$32</f>
        <v>IEAD</v>
      </c>
      <c r="G12" s="10" t="str">
        <f>BuildingSummary!$C$32</f>
        <v>IEAD</v>
      </c>
      <c r="H12" s="10" t="str">
        <f>BuildingSummary!$C$32</f>
        <v>IEAD</v>
      </c>
      <c r="I12" s="10" t="str">
        <f>BuildingSummary!$C$32</f>
        <v>IEAD</v>
      </c>
      <c r="J12" s="10" t="str">
        <f>BuildingSummary!$C$32</f>
        <v>IEAD</v>
      </c>
      <c r="K12" s="10" t="str">
        <f>BuildingSummary!$C$32</f>
        <v>IEAD</v>
      </c>
      <c r="L12" s="10" t="str">
        <f>BuildingSummary!$C$32</f>
        <v>IEAD</v>
      </c>
      <c r="M12" s="10" t="str">
        <f>BuildingSummary!$C$32</f>
        <v>IEAD</v>
      </c>
      <c r="N12" s="10" t="str">
        <f>BuildingSummary!$C$32</f>
        <v>IEAD</v>
      </c>
      <c r="O12" s="10" t="str">
        <f>BuildingSummary!$C$32</f>
        <v>IEAD</v>
      </c>
      <c r="P12" s="10" t="str">
        <f>BuildingSummary!$C$32</f>
        <v>IEAD</v>
      </c>
      <c r="Q12" s="10" t="str">
        <f>BuildingSummary!$C$32</f>
        <v>IEAD</v>
      </c>
      <c r="R12" s="10" t="str">
        <f>BuildingSummary!$C$32</f>
        <v>IEAD</v>
      </c>
    </row>
    <row r="13" spans="1:18">
      <c r="A13" s="4"/>
      <c r="B13" s="9" t="s">
        <v>422</v>
      </c>
      <c r="C13" s="10">
        <f>1/Miami!$D$97</f>
        <v>1.7574692442882252</v>
      </c>
      <c r="D13" s="10">
        <f>1/Houston!$D$97</f>
        <v>1.7574692442882252</v>
      </c>
      <c r="E13" s="10">
        <f>1/Phoenix!$D$97</f>
        <v>1.7574692442882252</v>
      </c>
      <c r="F13" s="10">
        <f>1/Atlanta!$D$97</f>
        <v>1.7574692442882252</v>
      </c>
      <c r="G13" s="10">
        <f>1/LosAngeles!$D$97</f>
        <v>1.7574692442882252</v>
      </c>
      <c r="H13" s="10">
        <f>1/LasVegas!$D$97</f>
        <v>1.7574692442882252</v>
      </c>
      <c r="I13" s="10">
        <f>1/SanFrancisco!$D$97</f>
        <v>1.7574692442882252</v>
      </c>
      <c r="J13" s="10">
        <f>1/Baltimore!$D$97</f>
        <v>2.0449897750511248</v>
      </c>
      <c r="K13" s="10">
        <f>1/Albuquerque!$D$97</f>
        <v>1.9762845849802371</v>
      </c>
      <c r="L13" s="10">
        <f>1/Seattle!$D$97</f>
        <v>2.0703933747412009</v>
      </c>
      <c r="M13" s="10">
        <f>1/Chicago!$D$97</f>
        <v>2.5</v>
      </c>
      <c r="N13" s="10">
        <f>1/Boulder!$D$97</f>
        <v>2.3696682464454977</v>
      </c>
      <c r="O13" s="10">
        <f>1/Minneapolis!$D$97</f>
        <v>2.9850746268656714</v>
      </c>
      <c r="P13" s="10">
        <f>1/Helena!$D$97</f>
        <v>2.9850746268656714</v>
      </c>
      <c r="Q13" s="10">
        <f>1/Duluth!$D$97</f>
        <v>2.9325513196480935</v>
      </c>
      <c r="R13" s="10">
        <f>1/Fairbanks!$D$97</f>
        <v>2.9850746268656714</v>
      </c>
    </row>
    <row r="14" spans="1:18">
      <c r="A14" s="4"/>
      <c r="B14" s="7" t="s">
        <v>469</v>
      </c>
    </row>
    <row r="15" spans="1:18">
      <c r="A15" s="4"/>
      <c r="B15" s="9" t="s">
        <v>423</v>
      </c>
      <c r="C15" s="10">
        <f>Miami!$E$125</f>
        <v>5.835</v>
      </c>
      <c r="D15" s="10">
        <f>Houston!$E$125</f>
        <v>5.835</v>
      </c>
      <c r="E15" s="10">
        <f>Phoenix!$E$125</f>
        <v>5.835</v>
      </c>
      <c r="F15" s="10">
        <f>Atlanta!$E$125</f>
        <v>5.835</v>
      </c>
      <c r="G15" s="10">
        <f>LosAngeles!$E$125</f>
        <v>5.835</v>
      </c>
      <c r="H15" s="10">
        <f>LasVegas!$E$125</f>
        <v>5.835</v>
      </c>
      <c r="I15" s="10">
        <f>SanFrancisco!$E$125</f>
        <v>5.835</v>
      </c>
      <c r="J15" s="10">
        <f>Baltimore!$E$125</f>
        <v>5.835</v>
      </c>
      <c r="K15" s="10">
        <f>Albuquerque!$E$125</f>
        <v>5.835</v>
      </c>
      <c r="L15" s="10">
        <f>Seattle!$E$125</f>
        <v>5.835</v>
      </c>
      <c r="M15" s="10">
        <f>Chicago!$E$125</f>
        <v>3.5249999999999999</v>
      </c>
      <c r="N15" s="10">
        <f>Boulder!$E$125</f>
        <v>3.5249999999999999</v>
      </c>
      <c r="O15" s="10">
        <f>Minneapolis!$E$125</f>
        <v>3.5249999999999999</v>
      </c>
      <c r="P15" s="10">
        <f>Helena!$E$125</f>
        <v>3.5249999999999999</v>
      </c>
      <c r="Q15" s="10">
        <f>Duluth!$E$125</f>
        <v>3.5249999999999999</v>
      </c>
      <c r="R15" s="10">
        <f>Fairbanks!$E$125</f>
        <v>3.5249999999999999</v>
      </c>
    </row>
    <row r="16" spans="1:18">
      <c r="A16" s="4"/>
      <c r="B16" s="9" t="s">
        <v>24</v>
      </c>
      <c r="C16" s="10">
        <f>Miami!$F$125</f>
        <v>0.54</v>
      </c>
      <c r="D16" s="10">
        <f>Houston!$F$125</f>
        <v>0.54</v>
      </c>
      <c r="E16" s="10">
        <f>Phoenix!$F$125</f>
        <v>0.54</v>
      </c>
      <c r="F16" s="10">
        <f>Atlanta!$F$125</f>
        <v>0.54</v>
      </c>
      <c r="G16" s="10">
        <f>LosAngeles!$F$125</f>
        <v>0.54</v>
      </c>
      <c r="H16" s="10">
        <f>LasVegas!$F$125</f>
        <v>0.54</v>
      </c>
      <c r="I16" s="10">
        <f>SanFrancisco!$F$125</f>
        <v>0.54</v>
      </c>
      <c r="J16" s="10">
        <f>Baltimore!$F$125</f>
        <v>0.54</v>
      </c>
      <c r="K16" s="10">
        <f>Albuquerque!$F$125</f>
        <v>0.54</v>
      </c>
      <c r="L16" s="10">
        <f>Seattle!$F$125</f>
        <v>0.54</v>
      </c>
      <c r="M16" s="10">
        <f>Chicago!$F$125</f>
        <v>0.40699999999999997</v>
      </c>
      <c r="N16" s="10">
        <f>Boulder!$F$125</f>
        <v>0.40699999999999997</v>
      </c>
      <c r="O16" s="10">
        <f>Minneapolis!$F$125</f>
        <v>0.40699999999999997</v>
      </c>
      <c r="P16" s="10">
        <f>Helena!$F$125</f>
        <v>0.40699999999999997</v>
      </c>
      <c r="Q16" s="10">
        <f>Duluth!$F$125</f>
        <v>0.40699999999999997</v>
      </c>
      <c r="R16" s="10">
        <f>Fairbanks!$F$125</f>
        <v>0.40699999999999997</v>
      </c>
    </row>
    <row r="17" spans="1:18">
      <c r="A17" s="4"/>
      <c r="B17" s="9" t="s">
        <v>25</v>
      </c>
      <c r="C17" s="10">
        <f>Miami!$G$125</f>
        <v>0.38400000000000001</v>
      </c>
      <c r="D17" s="10">
        <f>Houston!$G$125</f>
        <v>0.38400000000000001</v>
      </c>
      <c r="E17" s="10">
        <f>Phoenix!$G$125</f>
        <v>0.38400000000000001</v>
      </c>
      <c r="F17" s="10">
        <f>Atlanta!$G$125</f>
        <v>0.38400000000000001</v>
      </c>
      <c r="G17" s="10">
        <f>LosAngeles!$G$125</f>
        <v>0.38400000000000001</v>
      </c>
      <c r="H17" s="10">
        <f>LasVegas!$G$125</f>
        <v>0.38400000000000001</v>
      </c>
      <c r="I17" s="10">
        <f>SanFrancisco!$G$125</f>
        <v>0.38400000000000001</v>
      </c>
      <c r="J17" s="10">
        <f>Baltimore!$G$125</f>
        <v>0.38400000000000001</v>
      </c>
      <c r="K17" s="10">
        <f>Albuquerque!$G$125</f>
        <v>0.38400000000000001</v>
      </c>
      <c r="L17" s="10">
        <f>Seattle!$G$125</f>
        <v>0.38400000000000001</v>
      </c>
      <c r="M17" s="10">
        <f>Chicago!$G$125</f>
        <v>0.316</v>
      </c>
      <c r="N17" s="10">
        <f>Boulder!$G$125</f>
        <v>0.316</v>
      </c>
      <c r="O17" s="10">
        <f>Minneapolis!$G$125</f>
        <v>0.316</v>
      </c>
      <c r="P17" s="10">
        <f>Helena!$G$125</f>
        <v>0.316</v>
      </c>
      <c r="Q17" s="10">
        <f>Duluth!$G$125</f>
        <v>0.316</v>
      </c>
      <c r="R17" s="10">
        <f>Fairbanks!$G$125</f>
        <v>0.316</v>
      </c>
    </row>
    <row r="18" spans="1:18">
      <c r="A18" s="4"/>
      <c r="B18" s="7" t="s">
        <v>26</v>
      </c>
    </row>
    <row r="19" spans="1:18">
      <c r="A19" s="4"/>
      <c r="B19" s="9" t="s">
        <v>423</v>
      </c>
      <c r="C19" s="10" t="s">
        <v>432</v>
      </c>
      <c r="D19" s="10" t="s">
        <v>432</v>
      </c>
      <c r="E19" s="10" t="s">
        <v>432</v>
      </c>
      <c r="F19" s="10" t="s">
        <v>432</v>
      </c>
      <c r="G19" s="10" t="s">
        <v>432</v>
      </c>
      <c r="H19" s="10" t="s">
        <v>432</v>
      </c>
      <c r="I19" s="10" t="s">
        <v>432</v>
      </c>
      <c r="J19" s="10" t="s">
        <v>432</v>
      </c>
      <c r="K19" s="10" t="s">
        <v>432</v>
      </c>
      <c r="L19" s="10" t="s">
        <v>432</v>
      </c>
      <c r="M19" s="10" t="s">
        <v>432</v>
      </c>
      <c r="N19" s="10" t="s">
        <v>432</v>
      </c>
      <c r="O19" s="10" t="s">
        <v>432</v>
      </c>
      <c r="P19" s="10" t="s">
        <v>432</v>
      </c>
      <c r="Q19" s="10" t="s">
        <v>432</v>
      </c>
      <c r="R19" s="10" t="s">
        <v>432</v>
      </c>
    </row>
    <row r="20" spans="1:18">
      <c r="A20" s="4"/>
      <c r="B20" s="9" t="s">
        <v>24</v>
      </c>
      <c r="C20" s="10" t="s">
        <v>432</v>
      </c>
      <c r="D20" s="10" t="s">
        <v>432</v>
      </c>
      <c r="E20" s="10" t="s">
        <v>432</v>
      </c>
      <c r="F20" s="10" t="s">
        <v>432</v>
      </c>
      <c r="G20" s="10" t="s">
        <v>432</v>
      </c>
      <c r="H20" s="10" t="s">
        <v>432</v>
      </c>
      <c r="I20" s="10" t="s">
        <v>432</v>
      </c>
      <c r="J20" s="10" t="s">
        <v>432</v>
      </c>
      <c r="K20" s="10" t="s">
        <v>432</v>
      </c>
      <c r="L20" s="10" t="s">
        <v>432</v>
      </c>
      <c r="M20" s="10" t="s">
        <v>432</v>
      </c>
      <c r="N20" s="10" t="s">
        <v>432</v>
      </c>
      <c r="O20" s="10" t="s">
        <v>432</v>
      </c>
      <c r="P20" s="10" t="s">
        <v>432</v>
      </c>
      <c r="Q20" s="10" t="s">
        <v>432</v>
      </c>
      <c r="R20" s="10" t="s">
        <v>432</v>
      </c>
    </row>
    <row r="21" spans="1:18">
      <c r="A21" s="4"/>
      <c r="B21" s="9" t="s">
        <v>25</v>
      </c>
      <c r="C21" s="10" t="s">
        <v>432</v>
      </c>
      <c r="D21" s="10" t="s">
        <v>432</v>
      </c>
      <c r="E21" s="10" t="s">
        <v>432</v>
      </c>
      <c r="F21" s="10" t="s">
        <v>432</v>
      </c>
      <c r="G21" s="10" t="s">
        <v>432</v>
      </c>
      <c r="H21" s="10" t="s">
        <v>432</v>
      </c>
      <c r="I21" s="10" t="s">
        <v>432</v>
      </c>
      <c r="J21" s="10" t="s">
        <v>432</v>
      </c>
      <c r="K21" s="10" t="s">
        <v>432</v>
      </c>
      <c r="L21" s="10" t="s">
        <v>432</v>
      </c>
      <c r="M21" s="10" t="s">
        <v>432</v>
      </c>
      <c r="N21" s="10" t="s">
        <v>432</v>
      </c>
      <c r="O21" s="10" t="s">
        <v>432</v>
      </c>
      <c r="P21" s="10" t="s">
        <v>432</v>
      </c>
      <c r="Q21" s="10" t="s">
        <v>432</v>
      </c>
      <c r="R21" s="10" t="s">
        <v>432</v>
      </c>
    </row>
    <row r="22" spans="1:18">
      <c r="A22" s="4"/>
      <c r="B22" s="7" t="s">
        <v>27</v>
      </c>
    </row>
    <row r="23" spans="1:18">
      <c r="A23" s="4"/>
      <c r="B23" s="9" t="s">
        <v>28</v>
      </c>
      <c r="C23" s="10" t="str">
        <f>BuildingSummary!$C$47</f>
        <v>Mass Floor</v>
      </c>
      <c r="D23" s="10" t="str">
        <f>BuildingSummary!$C$47</f>
        <v>Mass Floor</v>
      </c>
      <c r="E23" s="10" t="str">
        <f>BuildingSummary!$C$47</f>
        <v>Mass Floor</v>
      </c>
      <c r="F23" s="10" t="str">
        <f>BuildingSummary!$C$47</f>
        <v>Mass Floor</v>
      </c>
      <c r="G23" s="10" t="str">
        <f>BuildingSummary!$C$47</f>
        <v>Mass Floor</v>
      </c>
      <c r="H23" s="10" t="str">
        <f>BuildingSummary!$C$47</f>
        <v>Mass Floor</v>
      </c>
      <c r="I23" s="10" t="str">
        <f>BuildingSummary!$C$47</f>
        <v>Mass Floor</v>
      </c>
      <c r="J23" s="10" t="str">
        <f>BuildingSummary!$C$47</f>
        <v>Mass Floor</v>
      </c>
      <c r="K23" s="10" t="str">
        <f>BuildingSummary!$C$47</f>
        <v>Mass Floor</v>
      </c>
      <c r="L23" s="10" t="str">
        <f>BuildingSummary!$C$47</f>
        <v>Mass Floor</v>
      </c>
      <c r="M23" s="10" t="str">
        <f>BuildingSummary!$C$47</f>
        <v>Mass Floor</v>
      </c>
      <c r="N23" s="10" t="str">
        <f>BuildingSummary!$C$47</f>
        <v>Mass Floor</v>
      </c>
      <c r="O23" s="10" t="str">
        <f>BuildingSummary!$C$47</f>
        <v>Mass Floor</v>
      </c>
      <c r="P23" s="10" t="str">
        <f>BuildingSummary!$C$47</f>
        <v>Mass Floor</v>
      </c>
      <c r="Q23" s="10" t="str">
        <f>BuildingSummary!$C$47</f>
        <v>Mass Floor</v>
      </c>
      <c r="R23" s="10" t="str">
        <f>BuildingSummary!$C$47</f>
        <v>Mass Floor</v>
      </c>
    </row>
    <row r="24" spans="1:18">
      <c r="A24" s="4"/>
      <c r="B24" s="11" t="s">
        <v>30</v>
      </c>
      <c r="C24" s="10" t="str">
        <f>BuildingSummary!$C$48</f>
        <v>4in slab w/carpet</v>
      </c>
      <c r="D24" s="10" t="str">
        <f>BuildingSummary!$C$48</f>
        <v>4in slab w/carpet</v>
      </c>
      <c r="E24" s="10" t="str">
        <f>BuildingSummary!$C$48</f>
        <v>4in slab w/carpet</v>
      </c>
      <c r="F24" s="10" t="str">
        <f>BuildingSummary!$C$48</f>
        <v>4in slab w/carpet</v>
      </c>
      <c r="G24" s="10" t="str">
        <f>BuildingSummary!$C$48</f>
        <v>4in slab w/carpet</v>
      </c>
      <c r="H24" s="10" t="str">
        <f>BuildingSummary!$C$48</f>
        <v>4in slab w/carpet</v>
      </c>
      <c r="I24" s="10" t="str">
        <f>BuildingSummary!$C$48</f>
        <v>4in slab w/carpet</v>
      </c>
      <c r="J24" s="10" t="str">
        <f>BuildingSummary!$C$48</f>
        <v>4in slab w/carpet</v>
      </c>
      <c r="K24" s="10" t="str">
        <f>BuildingSummary!$C$48</f>
        <v>4in slab w/carpet</v>
      </c>
      <c r="L24" s="10" t="str">
        <f>BuildingSummary!$C$48</f>
        <v>4in slab w/carpet</v>
      </c>
      <c r="M24" s="10" t="str">
        <f>BuildingSummary!$C$48</f>
        <v>4in slab w/carpet</v>
      </c>
      <c r="N24" s="10" t="str">
        <f>BuildingSummary!$C$48</f>
        <v>4in slab w/carpet</v>
      </c>
      <c r="O24" s="10" t="str">
        <f>BuildingSummary!$C$48</f>
        <v>4in slab w/carpet</v>
      </c>
      <c r="P24" s="10" t="str">
        <f>BuildingSummary!$C$48</f>
        <v>4in slab w/carpet</v>
      </c>
      <c r="Q24" s="10" t="str">
        <f>BuildingSummary!$C$48</f>
        <v>4in slab w/carpet</v>
      </c>
      <c r="R24" s="10" t="str">
        <f>BuildingSummary!$C$48</f>
        <v>4in slab w/carpet</v>
      </c>
    </row>
    <row r="25" spans="1:18">
      <c r="A25" s="4"/>
      <c r="B25" s="9" t="s">
        <v>422</v>
      </c>
      <c r="C25" s="10">
        <f>1/Miami!$D$65</f>
        <v>0.53705692803437166</v>
      </c>
      <c r="D25" s="10">
        <f>1/Houston!$D$65</f>
        <v>0.53705692803437166</v>
      </c>
      <c r="E25" s="10">
        <f>1/Phoenix!$D$65</f>
        <v>0.53705692803437166</v>
      </c>
      <c r="F25" s="10">
        <f>1/Atlanta!$D$65</f>
        <v>0.53705692803437166</v>
      </c>
      <c r="G25" s="10">
        <f>1/LosAngeles!$D$65</f>
        <v>0.53705692803437166</v>
      </c>
      <c r="H25" s="10">
        <f>1/LasVegas!$D$65</f>
        <v>0.53705692803437166</v>
      </c>
      <c r="I25" s="10">
        <f>1/SanFrancisco!$D$65</f>
        <v>0.53705692803437166</v>
      </c>
      <c r="J25" s="10">
        <f>1/Baltimore!$D$65</f>
        <v>0.53705692803437166</v>
      </c>
      <c r="K25" s="10">
        <f>1/Albuquerque!$D$65</f>
        <v>0.53705692803437166</v>
      </c>
      <c r="L25" s="10">
        <f>1/Seattle!$D$65</f>
        <v>0.53705692803437166</v>
      </c>
      <c r="M25" s="10">
        <f>1/Chicago!$D$65</f>
        <v>0.53705692803437166</v>
      </c>
      <c r="N25" s="10">
        <f>1/Boulder!$D$65</f>
        <v>0.53705692803437166</v>
      </c>
      <c r="O25" s="10">
        <f>1/Minneapolis!$D$65</f>
        <v>0.53705692803437166</v>
      </c>
      <c r="P25" s="10">
        <f>1/Helena!$D$65</f>
        <v>0.53705692803437166</v>
      </c>
      <c r="Q25" s="10">
        <f>1/Duluth!$D$65</f>
        <v>0.53705692803437166</v>
      </c>
      <c r="R25" s="10">
        <f>1/Fairbanks!$D$65</f>
        <v>0.53705692803437166</v>
      </c>
    </row>
    <row r="26" spans="1:18">
      <c r="A26" s="7" t="s">
        <v>36</v>
      </c>
      <c r="B26" s="8"/>
    </row>
    <row r="27" spans="1:18">
      <c r="A27" s="4"/>
      <c r="B27" s="7" t="s">
        <v>41</v>
      </c>
    </row>
    <row r="28" spans="1:18">
      <c r="A28" s="4"/>
      <c r="B28" s="9" t="s">
        <v>386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>
      <c r="A29" s="4"/>
      <c r="B29" s="9" t="str">
        <f>Miami!A175</f>
        <v>SPLITSYSTEMAC:01_UNITARY_PACKAGE_COOLCOIL</v>
      </c>
      <c r="C29" s="10">
        <f>10^(-3)*Miami!$C$175</f>
        <v>5.9543699999999999</v>
      </c>
      <c r="D29" s="10">
        <f>10^(-3)*Houston!$C$175</f>
        <v>6.2795900000000007</v>
      </c>
      <c r="E29" s="10">
        <f>10^(-3)*Phoenix!$C$175</f>
        <v>6.6716700000000007</v>
      </c>
      <c r="F29" s="10">
        <f>10^(-3)*Atlanta!$C$175</f>
        <v>6.2778</v>
      </c>
      <c r="G29" s="10">
        <f>10^(-3)*LosAngeles!$C$175</f>
        <v>4.59659</v>
      </c>
      <c r="H29" s="10">
        <f>10^(-3)*LasVegas!$C$175</f>
        <v>5.5838400000000004</v>
      </c>
      <c r="I29" s="10">
        <f>10^(-3)*SanFrancisco!$C$175</f>
        <v>3.64486</v>
      </c>
      <c r="J29" s="10">
        <f>10^(-3)*Baltimore!$C$175</f>
        <v>6.2269199999999998</v>
      </c>
      <c r="K29" s="10">
        <f>10^(-3)*Albuquerque!$C$175</f>
        <v>4.7986800000000001</v>
      </c>
      <c r="L29" s="10">
        <f>10^(-3)*Seattle!$C$175</f>
        <v>3.9953600000000002</v>
      </c>
      <c r="M29" s="10">
        <f>10^(-3)*Chicago!$C$175</f>
        <v>7.7488800000000007</v>
      </c>
      <c r="N29" s="10">
        <f>10^(-3)*Boulder!$C$175</f>
        <v>6.4185299999999996</v>
      </c>
      <c r="O29" s="10">
        <f>10^(-3)*Minneapolis!$C$175</f>
        <v>8.8250599999999988</v>
      </c>
      <c r="P29" s="10">
        <f>10^(-3)*Helena!$C$175</f>
        <v>6.79941</v>
      </c>
      <c r="Q29" s="10">
        <f>10^(-3)*Duluth!$C$175</f>
        <v>9.4600300000000015</v>
      </c>
      <c r="R29" s="10">
        <f>10^(-3)*Fairbanks!$C$175</f>
        <v>8.425040000000001</v>
      </c>
    </row>
    <row r="30" spans="1:18">
      <c r="A30" s="4"/>
      <c r="B30" s="9" t="str">
        <f>Miami!A176</f>
        <v>SPLITSYSTEMAC:10_UNITARY_PACKAGE_COOLCOIL</v>
      </c>
      <c r="C30" s="10">
        <f>10^(-3)*Miami!$C$176</f>
        <v>15.141080000000001</v>
      </c>
      <c r="D30" s="10">
        <f>10^(-3)*Houston!$C$176</f>
        <v>15.56357</v>
      </c>
      <c r="E30" s="10">
        <f>10^(-3)*Phoenix!$C$176</f>
        <v>16.221019999999999</v>
      </c>
      <c r="F30" s="10">
        <f>10^(-3)*Atlanta!$C$176</f>
        <v>15.08286</v>
      </c>
      <c r="G30" s="10">
        <f>10^(-3)*LosAngeles!$C$176</f>
        <v>9.3989200000000004</v>
      </c>
      <c r="H30" s="10">
        <f>10^(-3)*LasVegas!$C$176</f>
        <v>13.897540000000001</v>
      </c>
      <c r="I30" s="10">
        <f>10^(-3)*SanFrancisco!$C$176</f>
        <v>6.7902899999999997</v>
      </c>
      <c r="J30" s="10">
        <f>10^(-3)*Baltimore!$C$176</f>
        <v>13.61101</v>
      </c>
      <c r="K30" s="10">
        <f>10^(-3)*Albuquerque!$C$176</f>
        <v>9.3096900000000016</v>
      </c>
      <c r="L30" s="10">
        <f>10^(-3)*Seattle!$C$176</f>
        <v>8.0605200000000004</v>
      </c>
      <c r="M30" s="10">
        <f>10^(-3)*Chicago!$C$176</f>
        <v>15.77997</v>
      </c>
      <c r="N30" s="10">
        <f>10^(-3)*Boulder!$C$176</f>
        <v>11.93399</v>
      </c>
      <c r="O30" s="10">
        <f>10^(-3)*Minneapolis!$C$176</f>
        <v>17.867090000000001</v>
      </c>
      <c r="P30" s="10">
        <f>10^(-3)*Helena!$C$176</f>
        <v>12.911629999999999</v>
      </c>
      <c r="Q30" s="10">
        <f>10^(-3)*Duluth!$C$176</f>
        <v>18.89939</v>
      </c>
      <c r="R30" s="10">
        <f>10^(-3)*Fairbanks!$C$176</f>
        <v>16.33586</v>
      </c>
    </row>
    <row r="31" spans="1:18">
      <c r="A31" s="4"/>
      <c r="B31" s="9" t="str">
        <f>Miami!A177</f>
        <v>SPLITSYSTEMAC:11_UNITARY_PACKAGE_COOLCOIL</v>
      </c>
      <c r="C31" s="10">
        <f>10^(-3)*Miami!$C$177</f>
        <v>10.466950000000001</v>
      </c>
      <c r="D31" s="10">
        <f>10^(-3)*Houston!$C$177</f>
        <v>11.34572</v>
      </c>
      <c r="E31" s="10">
        <f>10^(-3)*Phoenix!$C$177</f>
        <v>14.01765</v>
      </c>
      <c r="F31" s="10">
        <f>10^(-3)*Atlanta!$C$177</f>
        <v>12.11448</v>
      </c>
      <c r="G31" s="10">
        <f>10^(-3)*LosAngeles!$C$177</f>
        <v>9.0051699999999997</v>
      </c>
      <c r="H31" s="10">
        <f>10^(-3)*LasVegas!$C$177</f>
        <v>12.032879999999999</v>
      </c>
      <c r="I31" s="10">
        <f>10^(-3)*SanFrancisco!$C$177</f>
        <v>8.7765200000000014</v>
      </c>
      <c r="J31" s="10">
        <f>10^(-3)*Baltimore!$C$177</f>
        <v>12.756590000000001</v>
      </c>
      <c r="K31" s="10">
        <f>10^(-3)*Albuquerque!$C$177</f>
        <v>9.7512699999999999</v>
      </c>
      <c r="L31" s="10">
        <f>10^(-3)*Seattle!$C$177</f>
        <v>9.5317000000000007</v>
      </c>
      <c r="M31" s="10">
        <f>10^(-3)*Chicago!$C$177</f>
        <v>15.77617</v>
      </c>
      <c r="N31" s="10">
        <f>10^(-3)*Boulder!$C$177</f>
        <v>12.97331</v>
      </c>
      <c r="O31" s="10">
        <f>10^(-3)*Minneapolis!$C$177</f>
        <v>17.88946</v>
      </c>
      <c r="P31" s="10">
        <f>10^(-3)*Helena!$C$177</f>
        <v>13.819280000000001</v>
      </c>
      <c r="Q31" s="10">
        <f>10^(-3)*Duluth!$C$177</f>
        <v>19.119560000000003</v>
      </c>
      <c r="R31" s="10">
        <f>10^(-3)*Fairbanks!$C$177</f>
        <v>17.055779999999999</v>
      </c>
    </row>
    <row r="32" spans="1:18">
      <c r="A32" s="4"/>
      <c r="B32" s="9" t="str">
        <f>Miami!A178</f>
        <v>SPLITSYSTEMAC:12_UNITARY_PACKAGE_COOLCOIL</v>
      </c>
      <c r="C32" s="10">
        <f>10^(-3)*Miami!$C$178</f>
        <v>10.70538</v>
      </c>
      <c r="D32" s="10">
        <f>10^(-3)*Houston!$C$178</f>
        <v>10.71242</v>
      </c>
      <c r="E32" s="10">
        <f>10^(-3)*Phoenix!$C$178</f>
        <v>12.81292</v>
      </c>
      <c r="F32" s="10">
        <f>10^(-3)*Atlanta!$C$178</f>
        <v>12.114790000000001</v>
      </c>
      <c r="G32" s="10">
        <f>10^(-3)*LosAngeles!$C$178</f>
        <v>6.71183</v>
      </c>
      <c r="H32" s="10">
        <f>10^(-3)*LasVegas!$C$178</f>
        <v>10.24066</v>
      </c>
      <c r="I32" s="10">
        <f>10^(-3)*SanFrancisco!$C$178</f>
        <v>5.3071599999999997</v>
      </c>
      <c r="J32" s="10">
        <f>10^(-3)*Baltimore!$C$178</f>
        <v>12.762700000000001</v>
      </c>
      <c r="K32" s="10">
        <f>10^(-3)*Albuquerque!$C$178</f>
        <v>9.6376600000000003</v>
      </c>
      <c r="L32" s="10">
        <f>10^(-3)*Seattle!$C$178</f>
        <v>7.7299499999999997</v>
      </c>
      <c r="M32" s="10">
        <f>10^(-3)*Chicago!$C$178</f>
        <v>15.784829999999999</v>
      </c>
      <c r="N32" s="10">
        <f>10^(-3)*Boulder!$C$178</f>
        <v>13.559469999999999</v>
      </c>
      <c r="O32" s="10">
        <f>10^(-3)*Minneapolis!$C$178</f>
        <v>17.879519999999999</v>
      </c>
      <c r="P32" s="10">
        <f>10^(-3)*Helena!$C$178</f>
        <v>14.429790000000001</v>
      </c>
      <c r="Q32" s="10">
        <f>10^(-3)*Duluth!$C$178</f>
        <v>19.113479999999999</v>
      </c>
      <c r="R32" s="10">
        <f>10^(-3)*Fairbanks!$C$178</f>
        <v>17.086880000000001</v>
      </c>
    </row>
    <row r="33" spans="1:18">
      <c r="A33" s="4"/>
      <c r="B33" s="9" t="str">
        <f>Miami!A179</f>
        <v>SPLITSYSTEMAC:13_UNITARY_PACKAGE_COOLCOIL</v>
      </c>
      <c r="C33" s="10">
        <f>10^(-3)*Miami!$C$179</f>
        <v>8.0569900000000008</v>
      </c>
      <c r="D33" s="10">
        <f>10^(-3)*Houston!$C$179</f>
        <v>8.1135600000000014</v>
      </c>
      <c r="E33" s="10">
        <f>10^(-3)*Phoenix!$C$179</f>
        <v>9.716940000000001</v>
      </c>
      <c r="F33" s="10">
        <f>10^(-3)*Atlanta!$C$179</f>
        <v>8.0554600000000001</v>
      </c>
      <c r="G33" s="10">
        <f>10^(-3)*LosAngeles!$C$179</f>
        <v>4.7070100000000004</v>
      </c>
      <c r="H33" s="10">
        <f>10^(-3)*LasVegas!$C$179</f>
        <v>7.98841</v>
      </c>
      <c r="I33" s="10">
        <f>10^(-3)*SanFrancisco!$C$179</f>
        <v>3.0476300000000003</v>
      </c>
      <c r="J33" s="10">
        <f>10^(-3)*Baltimore!$C$179</f>
        <v>7.5073699999999999</v>
      </c>
      <c r="K33" s="10">
        <f>10^(-3)*Albuquerque!$C$179</f>
        <v>5.5226000000000006</v>
      </c>
      <c r="L33" s="10">
        <f>10^(-3)*Seattle!$C$179</f>
        <v>4.5166400000000007</v>
      </c>
      <c r="M33" s="10">
        <f>10^(-3)*Chicago!$C$179</f>
        <v>9.3493300000000001</v>
      </c>
      <c r="N33" s="10">
        <f>10^(-3)*Boulder!$C$179</f>
        <v>7.2976800000000006</v>
      </c>
      <c r="O33" s="10">
        <f>10^(-3)*Minneapolis!$C$179</f>
        <v>10.63514</v>
      </c>
      <c r="P33" s="10">
        <f>10^(-3)*Helena!$C$179</f>
        <v>7.7407700000000004</v>
      </c>
      <c r="Q33" s="10">
        <f>10^(-3)*Duluth!$C$179</f>
        <v>11.38997</v>
      </c>
      <c r="R33" s="10">
        <f>10^(-3)*Fairbanks!$C$179</f>
        <v>9.7955300000000012</v>
      </c>
    </row>
    <row r="34" spans="1:18">
      <c r="A34" s="4"/>
      <c r="B34" s="9" t="str">
        <f>Miami!A180</f>
        <v>SPLITSYSTEMAC:14_UNITARY_PACKAGE_COOLCOIL</v>
      </c>
      <c r="C34" s="10">
        <f>10^(-3)*Miami!$C$180</f>
        <v>7.9687400000000004</v>
      </c>
      <c r="D34" s="10">
        <f>10^(-3)*Houston!$C$180</f>
        <v>8.0266500000000001</v>
      </c>
      <c r="E34" s="10">
        <f>10^(-3)*Phoenix!$C$180</f>
        <v>9.6249500000000001</v>
      </c>
      <c r="F34" s="10">
        <f>10^(-3)*Atlanta!$C$180</f>
        <v>7.9628800000000002</v>
      </c>
      <c r="G34" s="10">
        <f>10^(-3)*LosAngeles!$C$180</f>
        <v>4.5655600000000005</v>
      </c>
      <c r="H34" s="10">
        <f>10^(-3)*LasVegas!$C$180</f>
        <v>7.9231199999999999</v>
      </c>
      <c r="I34" s="10">
        <f>10^(-3)*SanFrancisco!$C$180</f>
        <v>3.0508200000000003</v>
      </c>
      <c r="J34" s="10">
        <f>10^(-3)*Baltimore!$C$180</f>
        <v>7.5076600000000004</v>
      </c>
      <c r="K34" s="10">
        <f>10^(-3)*Albuquerque!$C$180</f>
        <v>5.6037100000000004</v>
      </c>
      <c r="L34" s="10">
        <f>10^(-3)*Seattle!$C$180</f>
        <v>4.5275500000000006</v>
      </c>
      <c r="M34" s="10">
        <f>10^(-3)*Chicago!$C$180</f>
        <v>9.3494299999999999</v>
      </c>
      <c r="N34" s="10">
        <f>10^(-3)*Boulder!$C$180</f>
        <v>7.3128100000000007</v>
      </c>
      <c r="O34" s="10">
        <f>10^(-3)*Minneapolis!$C$180</f>
        <v>10.63541</v>
      </c>
      <c r="P34" s="10">
        <f>10^(-3)*Helena!$C$180</f>
        <v>7.7454900000000002</v>
      </c>
      <c r="Q34" s="10">
        <f>10^(-3)*Duluth!$C$180</f>
        <v>11.39019</v>
      </c>
      <c r="R34" s="10">
        <f>10^(-3)*Fairbanks!$C$180</f>
        <v>9.7955300000000012</v>
      </c>
    </row>
    <row r="35" spans="1:18">
      <c r="A35" s="4"/>
      <c r="B35" s="9" t="str">
        <f>Miami!A181</f>
        <v>SPLITSYSTEMAC:15_UNITARY_PACKAGE_COOLCOIL</v>
      </c>
      <c r="C35" s="10">
        <f>10^(-3)*Miami!$C$181</f>
        <v>6.4687900000000003</v>
      </c>
      <c r="D35" s="10">
        <f>10^(-3)*Houston!$C$181</f>
        <v>7.6388000000000007</v>
      </c>
      <c r="E35" s="10">
        <f>10^(-3)*Phoenix!$C$181</f>
        <v>10.133790000000001</v>
      </c>
      <c r="F35" s="10">
        <f>10^(-3)*Atlanta!$C$181</f>
        <v>8.365870000000001</v>
      </c>
      <c r="G35" s="10">
        <f>10^(-3)*LosAngeles!$C$181</f>
        <v>7.2286400000000004</v>
      </c>
      <c r="H35" s="10">
        <f>10^(-3)*LasVegas!$C$181</f>
        <v>9.0397199999999991</v>
      </c>
      <c r="I35" s="10">
        <f>10^(-3)*SanFrancisco!$C$181</f>
        <v>7.7552099999999999</v>
      </c>
      <c r="J35" s="10">
        <f>10^(-3)*Baltimore!$C$181</f>
        <v>8.5616900000000005</v>
      </c>
      <c r="K35" s="10">
        <f>10^(-3)*Albuquerque!$C$181</f>
        <v>5.8814799999999998</v>
      </c>
      <c r="L35" s="10">
        <f>10^(-3)*Seattle!$C$181</f>
        <v>7.9382299999999999</v>
      </c>
      <c r="M35" s="10">
        <f>10^(-3)*Chicago!$C$181</f>
        <v>9.3424999999999994</v>
      </c>
      <c r="N35" s="10">
        <f>10^(-3)*Boulder!$C$181</f>
        <v>7.8130200000000007</v>
      </c>
      <c r="O35" s="10">
        <f>10^(-3)*Minneapolis!$C$181</f>
        <v>10.6478</v>
      </c>
      <c r="P35" s="10">
        <f>10^(-3)*Helena!$C$181</f>
        <v>8.4379899999999992</v>
      </c>
      <c r="Q35" s="10">
        <f>10^(-3)*Duluth!$C$181</f>
        <v>11.399120000000002</v>
      </c>
      <c r="R35" s="10">
        <f>10^(-3)*Fairbanks!$C$181</f>
        <v>10.340400000000001</v>
      </c>
    </row>
    <row r="36" spans="1:18">
      <c r="A36" s="4"/>
      <c r="B36" s="9" t="str">
        <f>Miami!A182</f>
        <v>SPLITSYSTEMAC:16_UNITARY_PACKAGE_COOLCOIL</v>
      </c>
      <c r="C36" s="10">
        <f>10^(-3)*Miami!$C$182</f>
        <v>6.4684999999999997</v>
      </c>
      <c r="D36" s="10">
        <f>10^(-3)*Houston!$C$182</f>
        <v>7.6557900000000005</v>
      </c>
      <c r="E36" s="10">
        <f>10^(-3)*Phoenix!$C$182</f>
        <v>10.153830000000001</v>
      </c>
      <c r="F36" s="10">
        <f>10^(-3)*Atlanta!$C$182</f>
        <v>8.3833400000000005</v>
      </c>
      <c r="G36" s="10">
        <f>10^(-3)*LosAngeles!$C$182</f>
        <v>7.2347000000000001</v>
      </c>
      <c r="H36" s="10">
        <f>10^(-3)*LasVegas!$C$182</f>
        <v>9.0488499999999998</v>
      </c>
      <c r="I36" s="10">
        <f>10^(-3)*SanFrancisco!$C$182</f>
        <v>7.7578800000000001</v>
      </c>
      <c r="J36" s="10">
        <f>10^(-3)*Baltimore!$C$182</f>
        <v>8.5803700000000003</v>
      </c>
      <c r="K36" s="10">
        <f>10^(-3)*Albuquerque!$C$182</f>
        <v>5.8786199999999997</v>
      </c>
      <c r="L36" s="10">
        <f>10^(-3)*Seattle!$C$182</f>
        <v>7.9493299999999998</v>
      </c>
      <c r="M36" s="10">
        <f>10^(-3)*Chicago!$C$182</f>
        <v>9.3426100000000005</v>
      </c>
      <c r="N36" s="10">
        <f>10^(-3)*Boulder!$C$182</f>
        <v>7.8092899999999998</v>
      </c>
      <c r="O36" s="10">
        <f>10^(-3)*Minneapolis!$C$182</f>
        <v>10.648070000000001</v>
      </c>
      <c r="P36" s="10">
        <f>10^(-3)*Helena!$C$182</f>
        <v>8.4338999999999995</v>
      </c>
      <c r="Q36" s="10">
        <f>10^(-3)*Duluth!$C$182</f>
        <v>11.39935</v>
      </c>
      <c r="R36" s="10">
        <f>10^(-3)*Fairbanks!$C$182</f>
        <v>10.337670000000001</v>
      </c>
    </row>
    <row r="37" spans="1:18">
      <c r="A37" s="4"/>
      <c r="B37" s="9" t="str">
        <f>Miami!A183</f>
        <v>SPLITSYSTEMAC:17_UNITARY_PACKAGE_COOLCOIL</v>
      </c>
      <c r="C37" s="10">
        <f>10^(-3)*Miami!$C$183</f>
        <v>14.89213</v>
      </c>
      <c r="D37" s="10">
        <f>10^(-3)*Houston!$C$183</f>
        <v>16.260490000000001</v>
      </c>
      <c r="E37" s="10">
        <f>10^(-3)*Phoenix!$C$183</f>
        <v>16.93956</v>
      </c>
      <c r="F37" s="10">
        <f>10^(-3)*Atlanta!$C$183</f>
        <v>15.14231</v>
      </c>
      <c r="G37" s="10">
        <f>10^(-3)*LosAngeles!$C$183</f>
        <v>10.06382</v>
      </c>
      <c r="H37" s="10">
        <f>10^(-3)*LasVegas!$C$183</f>
        <v>14.464830000000001</v>
      </c>
      <c r="I37" s="10">
        <f>10^(-3)*SanFrancisco!$C$183</f>
        <v>8.5367300000000004</v>
      </c>
      <c r="J37" s="10">
        <f>10^(-3)*Baltimore!$C$183</f>
        <v>14.28889</v>
      </c>
      <c r="K37" s="10">
        <f>10^(-3)*Albuquerque!$C$183</f>
        <v>9.6012700000000013</v>
      </c>
      <c r="L37" s="10">
        <f>10^(-3)*Seattle!$C$183</f>
        <v>9.4348899999999993</v>
      </c>
      <c r="M37" s="10">
        <f>10^(-3)*Chicago!$C$183</f>
        <v>17.633569999999999</v>
      </c>
      <c r="N37" s="10">
        <f>10^(-3)*Boulder!$C$183</f>
        <v>12.8589</v>
      </c>
      <c r="O37" s="10">
        <f>10^(-3)*Minneapolis!$C$183</f>
        <v>19.732959999999999</v>
      </c>
      <c r="P37" s="10">
        <f>10^(-3)*Helena!$C$183</f>
        <v>13.983600000000001</v>
      </c>
      <c r="Q37" s="10">
        <f>10^(-3)*Duluth!$C$183</f>
        <v>20.329450000000001</v>
      </c>
      <c r="R37" s="10">
        <f>10^(-3)*Fairbanks!$C$183</f>
        <v>18.617349999999998</v>
      </c>
    </row>
    <row r="38" spans="1:18">
      <c r="A38" s="4"/>
      <c r="B38" s="9" t="str">
        <f>Miami!A184</f>
        <v>SPLITSYSTEMAC:18_UNITARY_PACKAGE_COOLCOIL</v>
      </c>
      <c r="C38" s="10">
        <f>10^(-3)*Miami!$C$184</f>
        <v>12.09666</v>
      </c>
      <c r="D38" s="10">
        <f>10^(-3)*Houston!$C$184</f>
        <v>12.778950000000002</v>
      </c>
      <c r="E38" s="10">
        <f>10^(-3)*Phoenix!$C$184</f>
        <v>13.57145</v>
      </c>
      <c r="F38" s="10">
        <f>10^(-3)*Atlanta!$C$184</f>
        <v>13.05457</v>
      </c>
      <c r="G38" s="10">
        <f>10^(-3)*LosAngeles!$C$184</f>
        <v>7.2692600000000001</v>
      </c>
      <c r="H38" s="10">
        <f>10^(-3)*LasVegas!$C$184</f>
        <v>11.19882</v>
      </c>
      <c r="I38" s="10">
        <f>10^(-3)*SanFrancisco!$C$184</f>
        <v>6.0416099999999995</v>
      </c>
      <c r="J38" s="10">
        <f>10^(-3)*Baltimore!$C$184</f>
        <v>14.107799999999999</v>
      </c>
      <c r="K38" s="10">
        <f>10^(-3)*Albuquerque!$C$184</f>
        <v>9.9502199999999998</v>
      </c>
      <c r="L38" s="10">
        <f>10^(-3)*Seattle!$C$184</f>
        <v>8.3493600000000008</v>
      </c>
      <c r="M38" s="10">
        <f>10^(-3)*Chicago!$C$184</f>
        <v>17.648040000000002</v>
      </c>
      <c r="N38" s="10">
        <f>10^(-3)*Boulder!$C$184</f>
        <v>13.53266</v>
      </c>
      <c r="O38" s="10">
        <f>10^(-3)*Minneapolis!$C$184</f>
        <v>19.745200000000001</v>
      </c>
      <c r="P38" s="10">
        <f>10^(-3)*Helena!$C$184</f>
        <v>14.38283</v>
      </c>
      <c r="Q38" s="10">
        <f>10^(-3)*Duluth!$C$184</f>
        <v>21.211470000000002</v>
      </c>
      <c r="R38" s="10">
        <f>10^(-3)*Fairbanks!$C$184</f>
        <v>18.71583</v>
      </c>
    </row>
    <row r="39" spans="1:18">
      <c r="A39" s="4"/>
      <c r="B39" s="9" t="str">
        <f>Miami!A185</f>
        <v>SPLITSYSTEMAC:19_UNITARY_PACKAGE_COOLCOIL</v>
      </c>
      <c r="C39" s="10">
        <f>10^(-3)*Miami!$C$185</f>
        <v>9.220559999999999</v>
      </c>
      <c r="D39" s="10">
        <f>10^(-3)*Houston!$C$185</f>
        <v>10.70581</v>
      </c>
      <c r="E39" s="10">
        <f>10^(-3)*Phoenix!$C$185</f>
        <v>12.676549999999999</v>
      </c>
      <c r="F39" s="10">
        <f>10^(-3)*Atlanta!$C$185</f>
        <v>13.153110000000002</v>
      </c>
      <c r="G39" s="10">
        <f>10^(-3)*LosAngeles!$C$185</f>
        <v>6.9010400000000001</v>
      </c>
      <c r="H39" s="10">
        <f>10^(-3)*LasVegas!$C$185</f>
        <v>10.39814</v>
      </c>
      <c r="I39" s="10">
        <f>10^(-3)*SanFrancisco!$C$185</f>
        <v>5.9812900000000004</v>
      </c>
      <c r="J39" s="10">
        <f>10^(-3)*Baltimore!$C$185</f>
        <v>14.098549999999999</v>
      </c>
      <c r="K39" s="10">
        <f>10^(-3)*Albuquerque!$C$185</f>
        <v>10.45815</v>
      </c>
      <c r="L39" s="10">
        <f>10^(-3)*Seattle!$C$185</f>
        <v>8.3547999999999991</v>
      </c>
      <c r="M39" s="10">
        <f>10^(-3)*Chicago!$C$185</f>
        <v>17.630939999999999</v>
      </c>
      <c r="N39" s="10">
        <f>10^(-3)*Boulder!$C$185</f>
        <v>14.17601</v>
      </c>
      <c r="O39" s="10">
        <f>10^(-3)*Minneapolis!$C$185</f>
        <v>19.734780000000001</v>
      </c>
      <c r="P39" s="10">
        <f>10^(-3)*Helena!$C$185</f>
        <v>14.94971</v>
      </c>
      <c r="Q39" s="10">
        <f>10^(-3)*Duluth!$C$185</f>
        <v>21.194610000000001</v>
      </c>
      <c r="R39" s="10">
        <f>10^(-3)*Fairbanks!$C$185</f>
        <v>19.175090000000001</v>
      </c>
    </row>
    <row r="40" spans="1:18">
      <c r="A40" s="4"/>
      <c r="B40" s="9" t="str">
        <f>Miami!A186</f>
        <v>SPLITSYSTEMAC:02_UNITARY_PACKAGE_COOLCOIL</v>
      </c>
      <c r="C40" s="10">
        <f>10^(-3)*Miami!$C$186</f>
        <v>6.5622799999999994</v>
      </c>
      <c r="D40" s="10">
        <f>10^(-3)*Houston!$C$186</f>
        <v>6.6737600000000006</v>
      </c>
      <c r="E40" s="10">
        <f>10^(-3)*Phoenix!$C$186</f>
        <v>6.7806400000000009</v>
      </c>
      <c r="F40" s="10">
        <f>10^(-3)*Atlanta!$C$186</f>
        <v>6.50258</v>
      </c>
      <c r="G40" s="10">
        <f>10^(-3)*LosAngeles!$C$186</f>
        <v>3.9643200000000003</v>
      </c>
      <c r="H40" s="10">
        <f>10^(-3)*LasVegas!$C$186</f>
        <v>5.5236099999999997</v>
      </c>
      <c r="I40" s="10">
        <f>10^(-3)*SanFrancisco!$C$186</f>
        <v>2.6936100000000001</v>
      </c>
      <c r="J40" s="10">
        <f>10^(-3)*Baltimore!$C$186</f>
        <v>6.2112400000000001</v>
      </c>
      <c r="K40" s="10">
        <f>10^(-3)*Albuquerque!$C$186</f>
        <v>4.7415600000000007</v>
      </c>
      <c r="L40" s="10">
        <f>10^(-3)*Seattle!$C$186</f>
        <v>3.8778400000000004</v>
      </c>
      <c r="M40" s="10">
        <f>10^(-3)*Chicago!$C$186</f>
        <v>7.7328400000000004</v>
      </c>
      <c r="N40" s="10">
        <f>10^(-3)*Boulder!$C$186</f>
        <v>6.4656899999999995</v>
      </c>
      <c r="O40" s="10">
        <f>10^(-3)*Minneapolis!$C$186</f>
        <v>8.7952000000000012</v>
      </c>
      <c r="P40" s="10">
        <f>10^(-3)*Helena!$C$186</f>
        <v>6.7744399999999994</v>
      </c>
      <c r="Q40" s="10">
        <f>10^(-3)*Duluth!$C$186</f>
        <v>9.4297400000000007</v>
      </c>
      <c r="R40" s="10">
        <f>10^(-3)*Fairbanks!$C$186</f>
        <v>8.2371400000000001</v>
      </c>
    </row>
    <row r="41" spans="1:18">
      <c r="A41" s="4"/>
      <c r="B41" s="9" t="str">
        <f>Miami!A187</f>
        <v>SPLITSYSTEMAC:20_UNITARY_PACKAGE_COOLCOIL</v>
      </c>
      <c r="C41" s="10">
        <f>10^(-3)*Miami!$C$187</f>
        <v>9.1242099999999997</v>
      </c>
      <c r="D41" s="10">
        <f>10^(-3)*Houston!$C$187</f>
        <v>10.706010000000001</v>
      </c>
      <c r="E41" s="10">
        <f>10^(-3)*Phoenix!$C$187</f>
        <v>11.920340000000001</v>
      </c>
      <c r="F41" s="10">
        <f>10^(-3)*Atlanta!$C$187</f>
        <v>13.17099</v>
      </c>
      <c r="G41" s="10">
        <f>10^(-3)*LosAngeles!$C$187</f>
        <v>6.3311700000000002</v>
      </c>
      <c r="H41" s="10">
        <f>10^(-3)*LasVegas!$C$187</f>
        <v>9.6059999999999999</v>
      </c>
      <c r="I41" s="10">
        <f>10^(-3)*SanFrancisco!$C$187</f>
        <v>6.3370800000000003</v>
      </c>
      <c r="J41" s="10">
        <f>10^(-3)*Baltimore!$C$187</f>
        <v>14.10976</v>
      </c>
      <c r="K41" s="10">
        <f>10^(-3)*Albuquerque!$C$187</f>
        <v>10.63815</v>
      </c>
      <c r="L41" s="10">
        <f>10^(-3)*Seattle!$C$187</f>
        <v>8.7537800000000008</v>
      </c>
      <c r="M41" s="10">
        <f>10^(-3)*Chicago!$C$187</f>
        <v>17.645419999999998</v>
      </c>
      <c r="N41" s="10">
        <f>10^(-3)*Boulder!$C$187</f>
        <v>14.513530000000001</v>
      </c>
      <c r="O41" s="10">
        <f>10^(-3)*Minneapolis!$C$187</f>
        <v>19.747029999999999</v>
      </c>
      <c r="P41" s="10">
        <f>10^(-3)*Helena!$C$187</f>
        <v>15.16132</v>
      </c>
      <c r="Q41" s="10">
        <f>10^(-3)*Duluth!$C$187</f>
        <v>21.21134</v>
      </c>
      <c r="R41" s="10">
        <f>10^(-3)*Fairbanks!$C$187</f>
        <v>18.974220000000003</v>
      </c>
    </row>
    <row r="42" spans="1:18">
      <c r="A42" s="4"/>
      <c r="B42" s="9" t="str">
        <f>Miami!A188</f>
        <v>SPLITSYSTEMAC:21_UNITARY_PACKAGE_COOLCOIL</v>
      </c>
      <c r="C42" s="10">
        <f>10^(-3)*Miami!$C$188</f>
        <v>8.0440299999999993</v>
      </c>
      <c r="D42" s="10">
        <f>10^(-3)*Houston!$C$188</f>
        <v>8.7218600000000013</v>
      </c>
      <c r="E42" s="10">
        <f>10^(-3)*Phoenix!$C$188</f>
        <v>10.129670000000001</v>
      </c>
      <c r="F42" s="10">
        <f>10^(-3)*Atlanta!$C$188</f>
        <v>10.69783</v>
      </c>
      <c r="G42" s="10">
        <f>10^(-3)*LosAngeles!$C$188</f>
        <v>5.2116400000000001</v>
      </c>
      <c r="H42" s="10">
        <f>10^(-3)*LasVegas!$C$188</f>
        <v>8.1483600000000003</v>
      </c>
      <c r="I42" s="10">
        <f>10^(-3)*SanFrancisco!$C$188</f>
        <v>5.2528100000000002</v>
      </c>
      <c r="J42" s="10">
        <f>10^(-3)*Baltimore!$C$188</f>
        <v>11.498760000000001</v>
      </c>
      <c r="K42" s="10">
        <f>10^(-3)*Albuquerque!$C$188</f>
        <v>8.6367999999999991</v>
      </c>
      <c r="L42" s="10">
        <f>10^(-3)*Seattle!$C$188</f>
        <v>7.1950700000000003</v>
      </c>
      <c r="M42" s="10">
        <f>10^(-3)*Chicago!$C$188</f>
        <v>14.43891</v>
      </c>
      <c r="N42" s="10">
        <f>10^(-3)*Boulder!$C$188</f>
        <v>11.85225</v>
      </c>
      <c r="O42" s="10">
        <f>10^(-3)*Minneapolis!$C$188</f>
        <v>16.13261</v>
      </c>
      <c r="P42" s="10">
        <f>10^(-3)*Helena!$C$188</f>
        <v>12.301590000000001</v>
      </c>
      <c r="Q42" s="10">
        <f>10^(-3)*Duluth!$C$188</f>
        <v>17.35669</v>
      </c>
      <c r="R42" s="10">
        <f>10^(-3)*Fairbanks!$C$188</f>
        <v>15.327010000000001</v>
      </c>
    </row>
    <row r="43" spans="1:18">
      <c r="A43" s="4"/>
      <c r="B43" s="9" t="str">
        <f>Miami!A189</f>
        <v>SPLITSYSTEMAC:22_UNITARY_PACKAGE_COOLCOIL</v>
      </c>
      <c r="C43" s="10">
        <f>10^(-3)*Miami!$C$189</f>
        <v>7.9919500000000001</v>
      </c>
      <c r="D43" s="10">
        <f>10^(-3)*Houston!$C$189</f>
        <v>8.7218600000000013</v>
      </c>
      <c r="E43" s="10">
        <f>10^(-3)*Phoenix!$C$189</f>
        <v>10.119209999999999</v>
      </c>
      <c r="F43" s="10">
        <f>10^(-3)*Atlanta!$C$189</f>
        <v>10.69773</v>
      </c>
      <c r="G43" s="10">
        <f>10^(-3)*LosAngeles!$C$189</f>
        <v>5.2176999999999998</v>
      </c>
      <c r="H43" s="10">
        <f>10^(-3)*LasVegas!$C$189</f>
        <v>8.1319400000000002</v>
      </c>
      <c r="I43" s="10">
        <f>10^(-3)*SanFrancisco!$C$189</f>
        <v>5.2535600000000002</v>
      </c>
      <c r="J43" s="10">
        <f>10^(-3)*Baltimore!$C$189</f>
        <v>11.498790000000001</v>
      </c>
      <c r="K43" s="10">
        <f>10^(-3)*Albuquerque!$C$189</f>
        <v>8.6470500000000001</v>
      </c>
      <c r="L43" s="10">
        <f>10^(-3)*Seattle!$C$189</f>
        <v>7.21976</v>
      </c>
      <c r="M43" s="10">
        <f>10^(-3)*Chicago!$C$189</f>
        <v>14.43886</v>
      </c>
      <c r="N43" s="10">
        <f>10^(-3)*Boulder!$C$189</f>
        <v>11.900200000000002</v>
      </c>
      <c r="O43" s="10">
        <f>10^(-3)*Minneapolis!$C$189</f>
        <v>16.132650000000002</v>
      </c>
      <c r="P43" s="10">
        <f>10^(-3)*Helena!$C$189</f>
        <v>12.373690000000002</v>
      </c>
      <c r="Q43" s="10">
        <f>10^(-3)*Duluth!$C$189</f>
        <v>17.35669</v>
      </c>
      <c r="R43" s="10">
        <f>10^(-3)*Fairbanks!$C$189</f>
        <v>15.32436</v>
      </c>
    </row>
    <row r="44" spans="1:18">
      <c r="A44" s="4"/>
      <c r="B44" s="9" t="str">
        <f>Miami!A190</f>
        <v>SPLITSYSTEMAC:23_UNITARY_PACKAGE_COOLCOIL</v>
      </c>
      <c r="C44" s="10">
        <f>10^(-3)*Miami!$C$190</f>
        <v>7.7705200000000003</v>
      </c>
      <c r="D44" s="10">
        <f>10^(-3)*Houston!$C$190</f>
        <v>8.9402200000000001</v>
      </c>
      <c r="E44" s="10">
        <f>10^(-3)*Phoenix!$C$190</f>
        <v>10.81517</v>
      </c>
      <c r="F44" s="10">
        <f>10^(-3)*Atlanta!$C$190</f>
        <v>10.67858</v>
      </c>
      <c r="G44" s="10">
        <f>10^(-3)*LosAngeles!$C$190</f>
        <v>6.0992800000000003</v>
      </c>
      <c r="H44" s="10">
        <f>10^(-3)*LasVegas!$C$190</f>
        <v>8.90733</v>
      </c>
      <c r="I44" s="10">
        <f>10^(-3)*SanFrancisco!$C$190</f>
        <v>5.1442899999999998</v>
      </c>
      <c r="J44" s="10">
        <f>10^(-3)*Baltimore!$C$190</f>
        <v>11.48718</v>
      </c>
      <c r="K44" s="10">
        <f>10^(-3)*Albuquerque!$C$190</f>
        <v>8.645620000000001</v>
      </c>
      <c r="L44" s="10">
        <f>10^(-3)*Seattle!$C$190</f>
        <v>6.8430900000000001</v>
      </c>
      <c r="M44" s="10">
        <f>10^(-3)*Chicago!$C$190</f>
        <v>14.42507</v>
      </c>
      <c r="N44" s="10">
        <f>10^(-3)*Boulder!$C$190</f>
        <v>11.851120000000002</v>
      </c>
      <c r="O44" s="10">
        <f>10^(-3)*Minneapolis!$C$190</f>
        <v>16.121359999999999</v>
      </c>
      <c r="P44" s="10">
        <f>10^(-3)*Helena!$C$190</f>
        <v>12.351600000000001</v>
      </c>
      <c r="Q44" s="10">
        <f>10^(-3)*Duluth!$C$190</f>
        <v>17.341060000000002</v>
      </c>
      <c r="R44" s="10">
        <f>10^(-3)*Fairbanks!$C$190</f>
        <v>15.86332</v>
      </c>
    </row>
    <row r="45" spans="1:18">
      <c r="A45" s="4"/>
      <c r="B45" s="9" t="str">
        <f>Miami!A191</f>
        <v>SPLITSYSTEMAC:24_UNITARY_PACKAGE_COOLCOIL</v>
      </c>
      <c r="C45" s="10">
        <f>10^(-3)*Miami!$C$191</f>
        <v>7.7593500000000004</v>
      </c>
      <c r="D45" s="10">
        <f>10^(-3)*Houston!$C$191</f>
        <v>8.9344799999999989</v>
      </c>
      <c r="E45" s="10">
        <f>10^(-3)*Phoenix!$C$191</f>
        <v>10.81212</v>
      </c>
      <c r="F45" s="10">
        <f>10^(-3)*Atlanta!$C$191</f>
        <v>10.67848</v>
      </c>
      <c r="G45" s="10">
        <f>10^(-3)*LosAngeles!$C$191</f>
        <v>6.1012200000000005</v>
      </c>
      <c r="H45" s="10">
        <f>10^(-3)*LasVegas!$C$191</f>
        <v>8.9118200000000005</v>
      </c>
      <c r="I45" s="10">
        <f>10^(-3)*SanFrancisco!$C$191</f>
        <v>5.1445299999999996</v>
      </c>
      <c r="J45" s="10">
        <f>10^(-3)*Baltimore!$C$191</f>
        <v>11.487219999999999</v>
      </c>
      <c r="K45" s="10">
        <f>10^(-3)*Albuquerque!$C$191</f>
        <v>8.6710799999999999</v>
      </c>
      <c r="L45" s="10">
        <f>10^(-3)*Seattle!$C$191</f>
        <v>6.8502799999999997</v>
      </c>
      <c r="M45" s="10">
        <f>10^(-3)*Chicago!$C$191</f>
        <v>14.42502</v>
      </c>
      <c r="N45" s="10">
        <f>10^(-3)*Boulder!$C$191</f>
        <v>11.846350000000001</v>
      </c>
      <c r="O45" s="10">
        <f>10^(-3)*Minneapolis!$C$191</f>
        <v>16.121389999999998</v>
      </c>
      <c r="P45" s="10">
        <f>10^(-3)*Helena!$C$191</f>
        <v>12.440110000000001</v>
      </c>
      <c r="Q45" s="10">
        <f>10^(-3)*Duluth!$C$191</f>
        <v>17.341049999999999</v>
      </c>
      <c r="R45" s="10">
        <f>10^(-3)*Fairbanks!$C$191</f>
        <v>15.85764</v>
      </c>
    </row>
    <row r="46" spans="1:18">
      <c r="A46" s="4"/>
      <c r="B46" s="9" t="str">
        <f>Miami!A192</f>
        <v>SPLITSYSTEMAC:03_UNITARY_PACKAGE_COOLCOIL</v>
      </c>
      <c r="C46" s="10">
        <f>10^(-3)*Miami!$C$192</f>
        <v>7.8344100000000001</v>
      </c>
      <c r="D46" s="10">
        <f>10^(-3)*Houston!$C$192</f>
        <v>7.9270000000000005</v>
      </c>
      <c r="E46" s="10">
        <f>10^(-3)*Phoenix!$C$192</f>
        <v>7.7724500000000001</v>
      </c>
      <c r="F46" s="10">
        <f>10^(-3)*Atlanta!$C$192</f>
        <v>7.6443199999999996</v>
      </c>
      <c r="G46" s="10">
        <f>10^(-3)*LosAngeles!$C$192</f>
        <v>5.7578999999999994</v>
      </c>
      <c r="H46" s="10">
        <f>10^(-3)*LasVegas!$C$192</f>
        <v>6.6785200000000007</v>
      </c>
      <c r="I46" s="10">
        <f>10^(-3)*SanFrancisco!$C$192</f>
        <v>4.7482500000000005</v>
      </c>
      <c r="J46" s="10">
        <f>10^(-3)*Baltimore!$C$192</f>
        <v>7.5671000000000008</v>
      </c>
      <c r="K46" s="10">
        <f>10^(-3)*Albuquerque!$C$192</f>
        <v>5.8065500000000005</v>
      </c>
      <c r="L46" s="10">
        <f>10^(-3)*Seattle!$C$192</f>
        <v>5.3633500000000005</v>
      </c>
      <c r="M46" s="10">
        <f>10^(-3)*Chicago!$C$192</f>
        <v>9.2848299999999995</v>
      </c>
      <c r="N46" s="10">
        <f>10^(-3)*Boulder!$C$192</f>
        <v>7.0903800000000006</v>
      </c>
      <c r="O46" s="10">
        <f>10^(-3)*Minneapolis!$C$192</f>
        <v>10.061590000000001</v>
      </c>
      <c r="P46" s="10">
        <f>10^(-3)*Helena!$C$192</f>
        <v>7.9043700000000001</v>
      </c>
      <c r="Q46" s="10">
        <f>10^(-3)*Duluth!$C$192</f>
        <v>10.2209</v>
      </c>
      <c r="R46" s="10">
        <f>10^(-3)*Fairbanks!$C$192</f>
        <v>9.7297600000000006</v>
      </c>
    </row>
    <row r="47" spans="1:18">
      <c r="A47" s="4"/>
      <c r="B47" s="9" t="str">
        <f>Miami!A193</f>
        <v>SPLITSYSTEMAC:04_UNITARY_PACKAGE_COOLCOIL</v>
      </c>
      <c r="C47" s="10">
        <f>10^(-3)*Miami!$C$193</f>
        <v>4.5972100000000005</v>
      </c>
      <c r="D47" s="10">
        <f>10^(-3)*Houston!$C$193</f>
        <v>4.4942000000000002</v>
      </c>
      <c r="E47" s="10">
        <f>10^(-3)*Phoenix!$C$193</f>
        <v>4.9049100000000001</v>
      </c>
      <c r="F47" s="10">
        <f>10^(-3)*Atlanta!$C$193</f>
        <v>5.8108500000000003</v>
      </c>
      <c r="G47" s="10">
        <f>10^(-3)*LosAngeles!$C$193</f>
        <v>2.69157</v>
      </c>
      <c r="H47" s="10">
        <f>10^(-3)*LasVegas!$C$193</f>
        <v>4.5366300000000006</v>
      </c>
      <c r="I47" s="10">
        <f>10^(-3)*SanFrancisco!$C$193</f>
        <v>2.8214099999999998</v>
      </c>
      <c r="J47" s="10">
        <f>10^(-3)*Baltimore!$C$193</f>
        <v>6.2198400000000005</v>
      </c>
      <c r="K47" s="10">
        <f>10^(-3)*Albuquerque!$C$193</f>
        <v>5.2148000000000003</v>
      </c>
      <c r="L47" s="10">
        <f>10^(-3)*Seattle!$C$193</f>
        <v>4.1915900000000006</v>
      </c>
      <c r="M47" s="10">
        <f>10^(-3)*Chicago!$C$193</f>
        <v>7.7389300000000008</v>
      </c>
      <c r="N47" s="10">
        <f>10^(-3)*Boulder!$C$193</f>
        <v>7.4666899999999998</v>
      </c>
      <c r="O47" s="10">
        <f>10^(-3)*Minneapolis!$C$193</f>
        <v>8.8034800000000004</v>
      </c>
      <c r="P47" s="10">
        <f>10^(-3)*Helena!$C$193</f>
        <v>7.8186400000000003</v>
      </c>
      <c r="Q47" s="10">
        <f>10^(-3)*Duluth!$C$193</f>
        <v>9.4380300000000013</v>
      </c>
      <c r="R47" s="10">
        <f>10^(-3)*Fairbanks!$C$193</f>
        <v>8.7774999999999999</v>
      </c>
    </row>
    <row r="48" spans="1:18">
      <c r="A48" s="4"/>
      <c r="B48" s="9" t="str">
        <f>Miami!A194</f>
        <v>SPLITSYSTEMAC:05_UNITARY_PACKAGE_COOLCOIL</v>
      </c>
      <c r="C48" s="10">
        <f>10^(-3)*Miami!$C$194</f>
        <v>3.3172800000000002</v>
      </c>
      <c r="D48" s="10">
        <f>10^(-3)*Houston!$C$194</f>
        <v>3.2757600000000004</v>
      </c>
      <c r="E48" s="10">
        <f>10^(-3)*Phoenix!$C$194</f>
        <v>3.2972899999999998</v>
      </c>
      <c r="F48" s="10">
        <f>10^(-3)*Atlanta!$C$194</f>
        <v>3.45581</v>
      </c>
      <c r="G48" s="10">
        <f>10^(-3)*LosAngeles!$C$194</f>
        <v>1.66987</v>
      </c>
      <c r="H48" s="10">
        <f>10^(-3)*LasVegas!$C$194</f>
        <v>2.9006700000000003</v>
      </c>
      <c r="I48" s="10">
        <f>10^(-3)*SanFrancisco!$C$194</f>
        <v>1.6880599999999999</v>
      </c>
      <c r="J48" s="10">
        <f>10^(-3)*Baltimore!$C$194</f>
        <v>3.7249000000000003</v>
      </c>
      <c r="K48" s="10">
        <f>10^(-3)*Albuquerque!$C$194</f>
        <v>3.1966900000000003</v>
      </c>
      <c r="L48" s="10">
        <f>10^(-3)*Seattle!$C$194</f>
        <v>2.4414899999999999</v>
      </c>
      <c r="M48" s="10">
        <f>10^(-3)*Chicago!$C$194</f>
        <v>4.6612799999999996</v>
      </c>
      <c r="N48" s="10">
        <f>10^(-3)*Boulder!$C$194</f>
        <v>4.1069100000000001</v>
      </c>
      <c r="O48" s="10">
        <f>10^(-3)*Minneapolis!$C$194</f>
        <v>5.3286800000000003</v>
      </c>
      <c r="P48" s="10">
        <f>10^(-3)*Helena!$C$194</f>
        <v>4.1718199999999994</v>
      </c>
      <c r="Q48" s="10">
        <f>10^(-3)*Duluth!$C$194</f>
        <v>5.7301700000000002</v>
      </c>
      <c r="R48" s="10">
        <f>10^(-3)*Fairbanks!$C$194</f>
        <v>7.5226700000000006</v>
      </c>
    </row>
    <row r="49" spans="1:18">
      <c r="A49" s="4"/>
      <c r="B49" s="9" t="str">
        <f>Miami!A195</f>
        <v>SPLITSYSTEMAC:06_UNITARY_PACKAGE_COOLCOIL</v>
      </c>
      <c r="C49" s="10">
        <f>10^(-3)*Miami!$C$195</f>
        <v>3.2762500000000001</v>
      </c>
      <c r="D49" s="10">
        <f>10^(-3)*Houston!$C$195</f>
        <v>3.2354099999999999</v>
      </c>
      <c r="E49" s="10">
        <f>10^(-3)*Phoenix!$C$195</f>
        <v>3.2577500000000001</v>
      </c>
      <c r="F49" s="10">
        <f>10^(-3)*Atlanta!$C$195</f>
        <v>3.4559299999999999</v>
      </c>
      <c r="G49" s="10">
        <f>10^(-3)*LosAngeles!$C$195</f>
        <v>1.66987</v>
      </c>
      <c r="H49" s="10">
        <f>10^(-3)*LasVegas!$C$195</f>
        <v>2.9105400000000001</v>
      </c>
      <c r="I49" s="10">
        <f>10^(-3)*SanFrancisco!$C$195</f>
        <v>1.7044400000000002</v>
      </c>
      <c r="J49" s="10">
        <f>10^(-3)*Baltimore!$C$195</f>
        <v>3.72506</v>
      </c>
      <c r="K49" s="10">
        <f>10^(-3)*Albuquerque!$C$195</f>
        <v>3.2034799999999999</v>
      </c>
      <c r="L49" s="10">
        <f>10^(-3)*Seattle!$C$195</f>
        <v>2.4453100000000001</v>
      </c>
      <c r="M49" s="10">
        <f>10^(-3)*Chicago!$C$195</f>
        <v>4.6613999999999995</v>
      </c>
      <c r="N49" s="10">
        <f>10^(-3)*Boulder!$C$195</f>
        <v>4.1124499999999999</v>
      </c>
      <c r="O49" s="10">
        <f>10^(-3)*Minneapolis!$C$195</f>
        <v>5.3288400000000005</v>
      </c>
      <c r="P49" s="10">
        <f>10^(-3)*Helena!$C$195</f>
        <v>4.1762899999999998</v>
      </c>
      <c r="Q49" s="10">
        <f>10^(-3)*Duluth!$C$195</f>
        <v>5.7303199999999999</v>
      </c>
      <c r="R49" s="10">
        <f>10^(-3)*Fairbanks!$C$195</f>
        <v>7.5226700000000006</v>
      </c>
    </row>
    <row r="50" spans="1:18">
      <c r="A50" s="4"/>
      <c r="B50" s="9" t="str">
        <f>Miami!A196</f>
        <v>SPLITSYSTEMAC:07_UNITARY_PACKAGE_COOLCOIL</v>
      </c>
      <c r="C50" s="10">
        <f>10^(-3)*Miami!$C$196</f>
        <v>2.6250300000000002</v>
      </c>
      <c r="D50" s="10">
        <f>10^(-3)*Houston!$C$196</f>
        <v>3.10894</v>
      </c>
      <c r="E50" s="10">
        <f>10^(-3)*Phoenix!$C$196</f>
        <v>3.53729</v>
      </c>
      <c r="F50" s="10">
        <f>10^(-3)*Atlanta!$C$196</f>
        <v>3.48516</v>
      </c>
      <c r="G50" s="10">
        <f>10^(-3)*LosAngeles!$C$196</f>
        <v>3.0104099999999998</v>
      </c>
      <c r="H50" s="10">
        <f>10^(-3)*LasVegas!$C$196</f>
        <v>3.3449299999999997</v>
      </c>
      <c r="I50" s="10">
        <f>10^(-3)*SanFrancisco!$C$196</f>
        <v>2.4433800000000003</v>
      </c>
      <c r="J50" s="10">
        <f>10^(-3)*Baltimore!$C$196</f>
        <v>3.7420200000000001</v>
      </c>
      <c r="K50" s="10">
        <f>10^(-3)*Albuquerque!$C$196</f>
        <v>3.4520400000000002</v>
      </c>
      <c r="L50" s="10">
        <f>10^(-3)*Seattle!$C$196</f>
        <v>2.75909</v>
      </c>
      <c r="M50" s="10">
        <f>10^(-3)*Chicago!$C$196</f>
        <v>4.6796300000000004</v>
      </c>
      <c r="N50" s="10">
        <f>10^(-3)*Boulder!$C$196</f>
        <v>4.5823800000000006</v>
      </c>
      <c r="O50" s="10">
        <f>10^(-3)*Minneapolis!$C$196</f>
        <v>5.3610800000000003</v>
      </c>
      <c r="P50" s="10">
        <f>10^(-3)*Helena!$C$196</f>
        <v>4.8340100000000001</v>
      </c>
      <c r="Q50" s="10">
        <f>10^(-3)*Duluth!$C$196</f>
        <v>5.7631499999999996</v>
      </c>
      <c r="R50" s="10">
        <f>10^(-3)*Fairbanks!$C$196</f>
        <v>5.71218</v>
      </c>
    </row>
    <row r="51" spans="1:18">
      <c r="A51" s="4"/>
      <c r="B51" s="9" t="str">
        <f>Miami!A197</f>
        <v>SPLITSYSTEMAC:08_UNITARY_PACKAGE_COOLCOIL</v>
      </c>
      <c r="C51" s="10">
        <f>10^(-3)*Miami!$C$197</f>
        <v>2.7469600000000001</v>
      </c>
      <c r="D51" s="10">
        <f>10^(-3)*Houston!$C$197</f>
        <v>3.2284999999999999</v>
      </c>
      <c r="E51" s="10">
        <f>10^(-3)*Phoenix!$C$197</f>
        <v>3.6617199999999999</v>
      </c>
      <c r="F51" s="10">
        <f>10^(-3)*Atlanta!$C$197</f>
        <v>3.61348</v>
      </c>
      <c r="G51" s="10">
        <f>10^(-3)*LosAngeles!$C$197</f>
        <v>3.0918700000000001</v>
      </c>
      <c r="H51" s="10">
        <f>10^(-3)*LasVegas!$C$197</f>
        <v>3.4319600000000001</v>
      </c>
      <c r="I51" s="10">
        <f>10^(-3)*SanFrancisco!$C$197</f>
        <v>2.5173200000000002</v>
      </c>
      <c r="J51" s="10">
        <f>10^(-3)*Baltimore!$C$197</f>
        <v>3.8675799999999998</v>
      </c>
      <c r="K51" s="10">
        <f>10^(-3)*Albuquerque!$C$197</f>
        <v>3.53999</v>
      </c>
      <c r="L51" s="10">
        <f>10^(-3)*Seattle!$C$197</f>
        <v>2.8396500000000002</v>
      </c>
      <c r="M51" s="10">
        <f>10^(-3)*Chicago!$C$197</f>
        <v>4.8108000000000004</v>
      </c>
      <c r="N51" s="10">
        <f>10^(-3)*Boulder!$C$197</f>
        <v>4.70153</v>
      </c>
      <c r="O51" s="10">
        <f>10^(-3)*Minneapolis!$C$197</f>
        <v>5.49587</v>
      </c>
      <c r="P51" s="10">
        <f>10^(-3)*Helena!$C$197</f>
        <v>4.9068399999999999</v>
      </c>
      <c r="Q51" s="10">
        <f>10^(-3)*Duluth!$C$197</f>
        <v>5.9021099999999995</v>
      </c>
      <c r="R51" s="10">
        <f>10^(-3)*Fairbanks!$C$197</f>
        <v>5.7898999999999994</v>
      </c>
    </row>
    <row r="52" spans="1:18">
      <c r="A52" s="4"/>
      <c r="B52" s="9" t="str">
        <f>Miami!A198</f>
        <v>SPLITSYSTEMAC:09_UNITARY_PACKAGE_COOLCOIL</v>
      </c>
      <c r="C52" s="10">
        <f>10^(-3)*Miami!$C$198</f>
        <v>17.884330000000002</v>
      </c>
      <c r="D52" s="10">
        <f>10^(-3)*Houston!$C$198</f>
        <v>18.980450000000001</v>
      </c>
      <c r="E52" s="10">
        <f>10^(-3)*Phoenix!$C$198</f>
        <v>19.739830000000001</v>
      </c>
      <c r="F52" s="10">
        <f>10^(-3)*Atlanta!$C$198</f>
        <v>18.011869999999998</v>
      </c>
      <c r="G52" s="10">
        <f>10^(-3)*LosAngeles!$C$198</f>
        <v>13.22395</v>
      </c>
      <c r="H52" s="10">
        <f>10^(-3)*LasVegas!$C$198</f>
        <v>17.2469</v>
      </c>
      <c r="I52" s="10">
        <f>10^(-3)*SanFrancisco!$C$198</f>
        <v>13.162409999999999</v>
      </c>
      <c r="J52" s="10">
        <f>10^(-3)*Baltimore!$C$198</f>
        <v>17.273530000000001</v>
      </c>
      <c r="K52" s="10">
        <f>10^(-3)*Albuquerque!$C$198</f>
        <v>11.461500000000001</v>
      </c>
      <c r="L52" s="10">
        <f>10^(-3)*Seattle!$C$198</f>
        <v>13.46158</v>
      </c>
      <c r="M52" s="10">
        <f>10^(-3)*Chicago!$C$198</f>
        <v>15.771319999999999</v>
      </c>
      <c r="N52" s="10">
        <f>10^(-3)*Boulder!$C$198</f>
        <v>11.261240000000001</v>
      </c>
      <c r="O52" s="10">
        <f>10^(-3)*Minneapolis!$C$198</f>
        <v>17.557740000000003</v>
      </c>
      <c r="P52" s="10">
        <f>10^(-3)*Helena!$C$198</f>
        <v>12.676959999999999</v>
      </c>
      <c r="Q52" s="10">
        <f>10^(-3)*Duluth!$C$198</f>
        <v>17.375959999999999</v>
      </c>
      <c r="R52" s="10">
        <f>10^(-3)*Fairbanks!$C$198</f>
        <v>16.429009999999998</v>
      </c>
    </row>
    <row r="53" spans="1:18">
      <c r="A53" s="4"/>
      <c r="B53" s="9" t="s">
        <v>387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>
      <c r="A54" s="4"/>
      <c r="B54" s="9" t="str">
        <f>Miami!A201</f>
        <v>T CORRIDOR UNIT HEATER COIL</v>
      </c>
      <c r="C54" s="10">
        <f>10^(-3)*Miami!$C$201</f>
        <v>0</v>
      </c>
      <c r="D54" s="10">
        <f>10^(-3)*Houston!$C$201</f>
        <v>1.8404700000000001</v>
      </c>
      <c r="E54" s="10">
        <f>10^(-3)*Phoenix!$C$201</f>
        <v>0.48082999999999998</v>
      </c>
      <c r="F54" s="10">
        <f>10^(-3)*Atlanta!$C$201</f>
        <v>2.9039200000000003</v>
      </c>
      <c r="G54" s="10">
        <f>10^(-3)*LosAngeles!$C$201</f>
        <v>0</v>
      </c>
      <c r="H54" s="10">
        <f>10^(-3)*LasVegas!$C$201</f>
        <v>1.4519900000000001</v>
      </c>
      <c r="I54" s="10">
        <f>10^(-3)*SanFrancisco!$C$201</f>
        <v>0.45222000000000001</v>
      </c>
      <c r="J54" s="10">
        <f>10^(-3)*Baltimore!$C$201</f>
        <v>3.6524999999999999</v>
      </c>
      <c r="K54" s="10">
        <f>10^(-3)*Albuquerque!$C$201</f>
        <v>2.5362499999999999</v>
      </c>
      <c r="L54" s="10">
        <f>10^(-3)*Seattle!$C$201</f>
        <v>1.9852400000000001</v>
      </c>
      <c r="M54" s="10">
        <f>10^(-3)*Chicago!$C$201</f>
        <v>5.4340100000000007</v>
      </c>
      <c r="N54" s="10">
        <f>10^(-3)*Boulder!$C$201</f>
        <v>4.1647799999999995</v>
      </c>
      <c r="O54" s="10">
        <f>10^(-3)*Minneapolis!$C$201</f>
        <v>6.42624</v>
      </c>
      <c r="P54" s="10">
        <f>10^(-3)*Helena!$C$201</f>
        <v>6.0195400000000001</v>
      </c>
      <c r="Q54" s="10">
        <f>10^(-3)*Duluth!$C$201</f>
        <v>7.00258</v>
      </c>
      <c r="R54" s="10">
        <f>10^(-3)*Fairbanks!$C$201</f>
        <v>10.799620000000001</v>
      </c>
    </row>
    <row r="55" spans="1:18">
      <c r="A55" s="4"/>
      <c r="B55" s="9" t="str">
        <f>Miami!A202</f>
        <v>G CORRIDOR UNIT HEATER COIL</v>
      </c>
      <c r="C55" s="10">
        <f>10^(-3)*Miami!$C$202</f>
        <v>0</v>
      </c>
      <c r="D55" s="10">
        <f>10^(-3)*Houston!$C$202</f>
        <v>0</v>
      </c>
      <c r="E55" s="10">
        <f>10^(-3)*Phoenix!$C$202</f>
        <v>0</v>
      </c>
      <c r="F55" s="10">
        <f>10^(-3)*Atlanta!$C$202</f>
        <v>0</v>
      </c>
      <c r="G55" s="10">
        <f>10^(-3)*LosAngeles!$C$202</f>
        <v>0</v>
      </c>
      <c r="H55" s="10">
        <f>10^(-3)*LasVegas!$C$202</f>
        <v>0</v>
      </c>
      <c r="I55" s="10">
        <f>10^(-3)*SanFrancisco!$C$202</f>
        <v>0</v>
      </c>
      <c r="J55" s="10">
        <f>10^(-3)*Baltimore!$C$202</f>
        <v>0</v>
      </c>
      <c r="K55" s="10">
        <f>10^(-3)*Albuquerque!$C$202</f>
        <v>0</v>
      </c>
      <c r="L55" s="10">
        <f>10^(-3)*Seattle!$C$202</f>
        <v>0</v>
      </c>
      <c r="M55" s="10">
        <f>10^(-3)*Chicago!$C$202</f>
        <v>0</v>
      </c>
      <c r="N55" s="10">
        <f>10^(-3)*Boulder!$C$202</f>
        <v>0</v>
      </c>
      <c r="O55" s="10">
        <f>10^(-3)*Minneapolis!$C$202</f>
        <v>0</v>
      </c>
      <c r="P55" s="10">
        <f>10^(-3)*Helena!$C$202</f>
        <v>0</v>
      </c>
      <c r="Q55" s="10">
        <f>10^(-3)*Duluth!$C$202</f>
        <v>0</v>
      </c>
      <c r="R55" s="10">
        <f>10^(-3)*Fairbanks!$C$202</f>
        <v>0</v>
      </c>
    </row>
    <row r="56" spans="1:18">
      <c r="A56" s="4"/>
      <c r="B56" s="9" t="str">
        <f>Miami!A203</f>
        <v>M CORRIDOR UNIT HEATER COIL</v>
      </c>
      <c r="C56" s="10">
        <f>10^(-3)*Miami!$C$203</f>
        <v>0</v>
      </c>
      <c r="D56" s="10">
        <f>10^(-3)*Houston!$C$203</f>
        <v>0</v>
      </c>
      <c r="E56" s="10">
        <f>10^(-3)*Phoenix!$C$203</f>
        <v>0</v>
      </c>
      <c r="F56" s="10">
        <f>10^(-3)*Atlanta!$C$203</f>
        <v>0</v>
      </c>
      <c r="G56" s="10">
        <f>10^(-3)*LosAngeles!$C$203</f>
        <v>0</v>
      </c>
      <c r="H56" s="10">
        <f>10^(-3)*LasVegas!$C$203</f>
        <v>0</v>
      </c>
      <c r="I56" s="10">
        <f>10^(-3)*SanFrancisco!$C$203</f>
        <v>0</v>
      </c>
      <c r="J56" s="10">
        <f>10^(-3)*Baltimore!$C$203</f>
        <v>0</v>
      </c>
      <c r="K56" s="10">
        <f>10^(-3)*Albuquerque!$C$203</f>
        <v>0</v>
      </c>
      <c r="L56" s="10">
        <f>10^(-3)*Seattle!$C$203</f>
        <v>0</v>
      </c>
      <c r="M56" s="10">
        <f>10^(-3)*Chicago!$C$203</f>
        <v>0</v>
      </c>
      <c r="N56" s="10">
        <f>10^(-3)*Boulder!$C$203</f>
        <v>0</v>
      </c>
      <c r="O56" s="10">
        <f>10^(-3)*Minneapolis!$C$203</f>
        <v>0</v>
      </c>
      <c r="P56" s="10">
        <f>10^(-3)*Helena!$C$203</f>
        <v>0</v>
      </c>
      <c r="Q56" s="10">
        <f>10^(-3)*Duluth!$C$203</f>
        <v>0</v>
      </c>
      <c r="R56" s="10">
        <f>10^(-3)*Fairbanks!$C$203</f>
        <v>0</v>
      </c>
    </row>
    <row r="57" spans="1:18">
      <c r="A57" s="4"/>
      <c r="B57" s="9" t="str">
        <f>Miami!A204</f>
        <v>SPLITSYSTEMAC:01_UNITARY_PACKAGE_HEATCOIL</v>
      </c>
      <c r="C57" s="10">
        <f>10^(-3)*Miami!$C$204</f>
        <v>2.4249000000000001</v>
      </c>
      <c r="D57" s="10">
        <f>10^(-3)*Houston!$C$204</f>
        <v>5.3481100000000001</v>
      </c>
      <c r="E57" s="10">
        <f>10^(-3)*Phoenix!$C$204</f>
        <v>4.1455799999999998</v>
      </c>
      <c r="F57" s="10">
        <f>10^(-3)*Atlanta!$C$204</f>
        <v>6.5822799999999999</v>
      </c>
      <c r="G57" s="10">
        <f>10^(-3)*LosAngeles!$C$204</f>
        <v>3.1957100000000001</v>
      </c>
      <c r="H57" s="10">
        <f>10^(-3)*LasVegas!$C$204</f>
        <v>5.2404200000000003</v>
      </c>
      <c r="I57" s="10">
        <f>10^(-3)*SanFrancisco!$C$204</f>
        <v>4.0588100000000003</v>
      </c>
      <c r="J57" s="10">
        <f>10^(-3)*Baltimore!$C$204</f>
        <v>7.3465600000000002</v>
      </c>
      <c r="K57" s="10">
        <f>10^(-3)*Albuquerque!$C$204</f>
        <v>6.1479399999999993</v>
      </c>
      <c r="L57" s="10">
        <f>10^(-3)*Seattle!$C$204</f>
        <v>5.6967100000000004</v>
      </c>
      <c r="M57" s="10">
        <f>10^(-3)*Chicago!$C$204</f>
        <v>9.0769799999999989</v>
      </c>
      <c r="N57" s="10">
        <f>10^(-3)*Boulder!$C$204</f>
        <v>7.6506999999999996</v>
      </c>
      <c r="O57" s="10">
        <f>10^(-3)*Minneapolis!$C$204</f>
        <v>10.23868</v>
      </c>
      <c r="P57" s="10">
        <f>10^(-3)*Helena!$C$204</f>
        <v>9.7124300000000012</v>
      </c>
      <c r="Q57" s="10">
        <f>10^(-3)*Duluth!$C$204</f>
        <v>10.72681</v>
      </c>
      <c r="R57" s="10">
        <f>10^(-3)*Fairbanks!$C$204</f>
        <v>14.341990000000001</v>
      </c>
    </row>
    <row r="58" spans="1:18">
      <c r="A58" s="4"/>
      <c r="B58" s="9" t="str">
        <f>Miami!A205</f>
        <v>SPLITSYSTEMAC:10_UNITARY_PACKAGE_HEATCOIL</v>
      </c>
      <c r="C58" s="10">
        <f>10^(-3)*Miami!$C$205</f>
        <v>5.7425600000000001</v>
      </c>
      <c r="D58" s="10">
        <f>10^(-3)*Houston!$C$205</f>
        <v>11.13724</v>
      </c>
      <c r="E58" s="10">
        <f>10^(-3)*Phoenix!$C$205</f>
        <v>8.14</v>
      </c>
      <c r="F58" s="10">
        <f>10^(-3)*Atlanta!$C$205</f>
        <v>13.561250000000001</v>
      </c>
      <c r="G58" s="10">
        <f>10^(-3)*LosAngeles!$C$205</f>
        <v>6.4254300000000004</v>
      </c>
      <c r="H58" s="10">
        <f>10^(-3)*LasVegas!$C$205</f>
        <v>10.273850000000001</v>
      </c>
      <c r="I58" s="10">
        <f>10^(-3)*SanFrancisco!$C$205</f>
        <v>8.1637299999999993</v>
      </c>
      <c r="J58" s="10">
        <f>10^(-3)*Baltimore!$C$205</f>
        <v>14.96405</v>
      </c>
      <c r="K58" s="10">
        <f>10^(-3)*Albuquerque!$C$205</f>
        <v>12.279640000000001</v>
      </c>
      <c r="L58" s="10">
        <f>10^(-3)*Seattle!$C$205</f>
        <v>11.50742</v>
      </c>
      <c r="M58" s="10">
        <f>10^(-3)*Chicago!$C$205</f>
        <v>18.408240000000003</v>
      </c>
      <c r="N58" s="10">
        <f>10^(-3)*Boulder!$C$205</f>
        <v>15.382629999999999</v>
      </c>
      <c r="O58" s="10">
        <f>10^(-3)*Minneapolis!$C$205</f>
        <v>20.67136</v>
      </c>
      <c r="P58" s="10">
        <f>10^(-3)*Helena!$C$205</f>
        <v>19.48902</v>
      </c>
      <c r="Q58" s="10">
        <f>10^(-3)*Duluth!$C$205</f>
        <v>21.613810000000001</v>
      </c>
      <c r="R58" s="10">
        <f>10^(-3)*Fairbanks!$C$205</f>
        <v>28.59535</v>
      </c>
    </row>
    <row r="59" spans="1:18">
      <c r="A59" s="4"/>
      <c r="B59" s="9" t="str">
        <f>Miami!A206</f>
        <v>SPLITSYSTEMAC:11_UNITARY_PACKAGE_HEATCOIL</v>
      </c>
      <c r="C59" s="10">
        <f>10^(-3)*Miami!$C$206</f>
        <v>5.7454300000000007</v>
      </c>
      <c r="D59" s="10">
        <f>10^(-3)*Houston!$C$206</f>
        <v>11.154700000000002</v>
      </c>
      <c r="E59" s="10">
        <f>10^(-3)*Phoenix!$C$206</f>
        <v>8.1142099999999999</v>
      </c>
      <c r="F59" s="10">
        <f>10^(-3)*Atlanta!$C$206</f>
        <v>13.56349</v>
      </c>
      <c r="G59" s="10">
        <f>10^(-3)*LosAngeles!$C$206</f>
        <v>6.4178999999999995</v>
      </c>
      <c r="H59" s="10">
        <f>10^(-3)*LasVegas!$C$206</f>
        <v>10.263340000000001</v>
      </c>
      <c r="I59" s="10">
        <f>10^(-3)*SanFrancisco!$C$206</f>
        <v>8.1394099999999998</v>
      </c>
      <c r="J59" s="10">
        <f>10^(-3)*Baltimore!$C$206</f>
        <v>14.97057</v>
      </c>
      <c r="K59" s="10">
        <f>10^(-3)*Albuquerque!$C$206</f>
        <v>12.296299999999999</v>
      </c>
      <c r="L59" s="10">
        <f>10^(-3)*Seattle!$C$206</f>
        <v>11.507160000000001</v>
      </c>
      <c r="M59" s="10">
        <f>10^(-3)*Chicago!$C$206</f>
        <v>18.404820000000001</v>
      </c>
      <c r="N59" s="10">
        <f>10^(-3)*Boulder!$C$206</f>
        <v>15.34122</v>
      </c>
      <c r="O59" s="10">
        <f>10^(-3)*Minneapolis!$C$206</f>
        <v>20.69136</v>
      </c>
      <c r="P59" s="10">
        <f>10^(-3)*Helena!$C$206</f>
        <v>19.52384</v>
      </c>
      <c r="Q59" s="10">
        <f>10^(-3)*Duluth!$C$206</f>
        <v>21.628270000000001</v>
      </c>
      <c r="R59" s="10">
        <f>10^(-3)*Fairbanks!$C$206</f>
        <v>28.598380000000002</v>
      </c>
    </row>
    <row r="60" spans="1:18">
      <c r="A60" s="4"/>
      <c r="B60" s="9" t="str">
        <f>Miami!A207</f>
        <v>SPLITSYSTEMAC:12_UNITARY_PACKAGE_HEATCOIL</v>
      </c>
      <c r="C60" s="10">
        <f>10^(-3)*Miami!$C$207</f>
        <v>5.7445000000000004</v>
      </c>
      <c r="D60" s="10">
        <f>10^(-3)*Houston!$C$207</f>
        <v>11.13724</v>
      </c>
      <c r="E60" s="10">
        <f>10^(-3)*Phoenix!$C$207</f>
        <v>8.131359999999999</v>
      </c>
      <c r="F60" s="10">
        <f>10^(-3)*Atlanta!$C$207</f>
        <v>13.56377</v>
      </c>
      <c r="G60" s="10">
        <f>10^(-3)*LosAngeles!$C$207</f>
        <v>6.4205800000000002</v>
      </c>
      <c r="H60" s="10">
        <f>10^(-3)*LasVegas!$C$207</f>
        <v>10.285360000000001</v>
      </c>
      <c r="I60" s="10">
        <f>10^(-3)*SanFrancisco!$C$207</f>
        <v>8.1556599999999992</v>
      </c>
      <c r="J60" s="10">
        <f>10^(-3)*Baltimore!$C$207</f>
        <v>14.97617</v>
      </c>
      <c r="K60" s="10">
        <f>10^(-3)*Albuquerque!$C$207</f>
        <v>12.279640000000001</v>
      </c>
      <c r="L60" s="10">
        <f>10^(-3)*Seattle!$C$207</f>
        <v>11.500120000000001</v>
      </c>
      <c r="M60" s="10">
        <f>10^(-3)*Chicago!$C$207</f>
        <v>18.412610000000001</v>
      </c>
      <c r="N60" s="10">
        <f>10^(-3)*Boulder!$C$207</f>
        <v>15.369490000000001</v>
      </c>
      <c r="O60" s="10">
        <f>10^(-3)*Minneapolis!$C$207</f>
        <v>20.682470000000002</v>
      </c>
      <c r="P60" s="10">
        <f>10^(-3)*Helena!$C$207</f>
        <v>19.505980000000001</v>
      </c>
      <c r="Q60" s="10">
        <f>10^(-3)*Duluth!$C$207</f>
        <v>21.622949999999999</v>
      </c>
      <c r="R60" s="10">
        <f>10^(-3)*Fairbanks!$C$207</f>
        <v>28.59535</v>
      </c>
    </row>
    <row r="61" spans="1:18">
      <c r="A61" s="4"/>
      <c r="B61" s="9" t="str">
        <f>Miami!A208</f>
        <v>SPLITSYSTEMAC:13_UNITARY_PACKAGE_HEATCOIL</v>
      </c>
      <c r="C61" s="10">
        <f>10^(-3)*Miami!$C$208</f>
        <v>3.66649</v>
      </c>
      <c r="D61" s="10">
        <f>10^(-3)*Houston!$C$208</f>
        <v>7.4537399999999998</v>
      </c>
      <c r="E61" s="10">
        <f>10^(-3)*Phoenix!$C$208</f>
        <v>5.3458800000000002</v>
      </c>
      <c r="F61" s="10">
        <f>10^(-3)*Atlanta!$C$208</f>
        <v>9.1324100000000001</v>
      </c>
      <c r="G61" s="10">
        <f>10^(-3)*LosAngeles!$C$208</f>
        <v>4.1439300000000001</v>
      </c>
      <c r="H61" s="10">
        <f>10^(-3)*LasVegas!$C$208</f>
        <v>6.8370299999999995</v>
      </c>
      <c r="I61" s="10">
        <f>10^(-3)*SanFrancisco!$C$208</f>
        <v>5.3721800000000002</v>
      </c>
      <c r="J61" s="10">
        <f>10^(-3)*Baltimore!$C$208</f>
        <v>10.159559999999999</v>
      </c>
      <c r="K61" s="10">
        <f>10^(-3)*Albuquerque!$C$208</f>
        <v>8.2246200000000016</v>
      </c>
      <c r="L61" s="10">
        <f>10^(-3)*Seattle!$C$208</f>
        <v>7.7353100000000001</v>
      </c>
      <c r="M61" s="10">
        <f>10^(-3)*Chicago!$C$208</f>
        <v>12.612830000000001</v>
      </c>
      <c r="N61" s="10">
        <f>10^(-3)*Boulder!$C$208</f>
        <v>10.43042</v>
      </c>
      <c r="O61" s="10">
        <f>10^(-3)*Minneapolis!$C$208</f>
        <v>14.20365</v>
      </c>
      <c r="P61" s="10">
        <f>10^(-3)*Helena!$C$208</f>
        <v>13.333350000000001</v>
      </c>
      <c r="Q61" s="10">
        <f>10^(-3)*Duluth!$C$208</f>
        <v>14.86002</v>
      </c>
      <c r="R61" s="10">
        <f>10^(-3)*Fairbanks!$C$208</f>
        <v>19.75198</v>
      </c>
    </row>
    <row r="62" spans="1:18">
      <c r="A62" s="4"/>
      <c r="B62" s="9" t="str">
        <f>Miami!A209</f>
        <v>SPLITSYSTEMAC:14_UNITARY_PACKAGE_HEATCOIL</v>
      </c>
      <c r="C62" s="10">
        <f>10^(-3)*Miami!$C$209</f>
        <v>3.6665399999999999</v>
      </c>
      <c r="D62" s="10">
        <f>10^(-3)*Houston!$C$209</f>
        <v>7.4537399999999998</v>
      </c>
      <c r="E62" s="10">
        <f>10^(-3)*Phoenix!$C$209</f>
        <v>5.3456599999999996</v>
      </c>
      <c r="F62" s="10">
        <f>10^(-3)*Atlanta!$C$209</f>
        <v>9.1324699999999996</v>
      </c>
      <c r="G62" s="10">
        <f>10^(-3)*LosAngeles!$C$209</f>
        <v>4.1438100000000002</v>
      </c>
      <c r="H62" s="10">
        <f>10^(-3)*LasVegas!$C$209</f>
        <v>6.8372999999999999</v>
      </c>
      <c r="I62" s="10">
        <f>10^(-3)*SanFrancisco!$C$209</f>
        <v>5.3719799999999998</v>
      </c>
      <c r="J62" s="10">
        <f>10^(-3)*Baltimore!$C$209</f>
        <v>10.15982</v>
      </c>
      <c r="K62" s="10">
        <f>10^(-3)*Albuquerque!$C$209</f>
        <v>8.2246200000000016</v>
      </c>
      <c r="L62" s="10">
        <f>10^(-3)*Seattle!$C$209</f>
        <v>7.7351400000000003</v>
      </c>
      <c r="M62" s="10">
        <f>10^(-3)*Chicago!$C$209</f>
        <v>12.61293</v>
      </c>
      <c r="N62" s="10">
        <f>10^(-3)*Boulder!$C$209</f>
        <v>10.430120000000001</v>
      </c>
      <c r="O62" s="10">
        <f>10^(-3)*Minneapolis!$C$209</f>
        <v>14.203889999999999</v>
      </c>
      <c r="P62" s="10">
        <f>10^(-3)*Helena!$C$209</f>
        <v>13.333729999999999</v>
      </c>
      <c r="Q62" s="10">
        <f>10^(-3)*Duluth!$C$209</f>
        <v>14.860209999999999</v>
      </c>
      <c r="R62" s="10">
        <f>10^(-3)*Fairbanks!$C$209</f>
        <v>19.75198</v>
      </c>
    </row>
    <row r="63" spans="1:18">
      <c r="A63" s="4"/>
      <c r="B63" s="9" t="str">
        <f>Miami!A210</f>
        <v>SPLITSYSTEMAC:15_UNITARY_PACKAGE_HEATCOIL</v>
      </c>
      <c r="C63" s="10">
        <f>10^(-3)*Miami!$C$210</f>
        <v>3.66622</v>
      </c>
      <c r="D63" s="10">
        <f>10^(-3)*Houston!$C$210</f>
        <v>7.4703200000000001</v>
      </c>
      <c r="E63" s="10">
        <f>10^(-3)*Phoenix!$C$210</f>
        <v>5.3267899999999999</v>
      </c>
      <c r="F63" s="10">
        <f>10^(-3)*Atlanta!$C$210</f>
        <v>9.1302900000000005</v>
      </c>
      <c r="G63" s="10">
        <f>10^(-3)*LosAngeles!$C$210</f>
        <v>4.1400399999999999</v>
      </c>
      <c r="H63" s="10">
        <f>10^(-3)*LasVegas!$C$210</f>
        <v>6.8127700000000004</v>
      </c>
      <c r="I63" s="10">
        <f>10^(-3)*SanFrancisco!$C$210</f>
        <v>5.35412</v>
      </c>
      <c r="J63" s="10">
        <f>10^(-3)*Baltimore!$C$210</f>
        <v>10.153540000000001</v>
      </c>
      <c r="K63" s="10">
        <f>10^(-3)*Albuquerque!$C$210</f>
        <v>8.2410899999999998</v>
      </c>
      <c r="L63" s="10">
        <f>10^(-3)*Seattle!$C$210</f>
        <v>7.7421800000000003</v>
      </c>
      <c r="M63" s="10">
        <f>10^(-3)*Chicago!$C$210</f>
        <v>12.60669</v>
      </c>
      <c r="N63" s="10">
        <f>10^(-3)*Boulder!$C$210</f>
        <v>10.403309999999999</v>
      </c>
      <c r="O63" s="10">
        <f>10^(-3)*Minneapolis!$C$210</f>
        <v>14.21496</v>
      </c>
      <c r="P63" s="10">
        <f>10^(-3)*Helena!$C$210</f>
        <v>13.3538</v>
      </c>
      <c r="Q63" s="10">
        <f>10^(-3)*Duluth!$C$210</f>
        <v>14.868040000000001</v>
      </c>
      <c r="R63" s="10">
        <f>10^(-3)*Fairbanks!$C$210</f>
        <v>19.758770000000002</v>
      </c>
    </row>
    <row r="64" spans="1:18">
      <c r="A64" s="4"/>
      <c r="B64" s="9" t="str">
        <f>Miami!A211</f>
        <v>SPLITSYSTEMAC:16_UNITARY_PACKAGE_HEATCOIL</v>
      </c>
      <c r="C64" s="10">
        <f>10^(-3)*Miami!$C$211</f>
        <v>3.6662699999999999</v>
      </c>
      <c r="D64" s="10">
        <f>10^(-3)*Houston!$C$211</f>
        <v>7.4703200000000001</v>
      </c>
      <c r="E64" s="10">
        <f>10^(-3)*Phoenix!$C$211</f>
        <v>5.3265700000000002</v>
      </c>
      <c r="F64" s="10">
        <f>10^(-3)*Atlanta!$C$211</f>
        <v>9.13035</v>
      </c>
      <c r="G64" s="10">
        <f>10^(-3)*LosAngeles!$C$211</f>
        <v>4.1399099999999995</v>
      </c>
      <c r="H64" s="10">
        <f>10^(-3)*LasVegas!$C$211</f>
        <v>6.8130500000000005</v>
      </c>
      <c r="I64" s="10">
        <f>10^(-3)*SanFrancisco!$C$211</f>
        <v>5.3539200000000005</v>
      </c>
      <c r="J64" s="10">
        <f>10^(-3)*Baltimore!$C$211</f>
        <v>10.15381</v>
      </c>
      <c r="K64" s="10">
        <f>10^(-3)*Albuquerque!$C$211</f>
        <v>8.2410899999999998</v>
      </c>
      <c r="L64" s="10">
        <f>10^(-3)*Seattle!$C$211</f>
        <v>7.7420100000000005</v>
      </c>
      <c r="M64" s="10">
        <f>10^(-3)*Chicago!$C$211</f>
        <v>12.606790000000002</v>
      </c>
      <c r="N64" s="10">
        <f>10^(-3)*Boulder!$C$211</f>
        <v>10.403</v>
      </c>
      <c r="O64" s="10">
        <f>10^(-3)*Minneapolis!$C$211</f>
        <v>14.215200000000001</v>
      </c>
      <c r="P64" s="10">
        <f>10^(-3)*Helena!$C$211</f>
        <v>13.35417</v>
      </c>
      <c r="Q64" s="10">
        <f>10^(-3)*Duluth!$C$211</f>
        <v>14.868230000000001</v>
      </c>
      <c r="R64" s="10">
        <f>10^(-3)*Fairbanks!$C$211</f>
        <v>19.758770000000002</v>
      </c>
    </row>
    <row r="65" spans="1:18">
      <c r="A65" s="4"/>
      <c r="B65" s="9" t="str">
        <f>Miami!A212</f>
        <v>SPLITSYSTEMAC:17_UNITARY_PACKAGE_HEATCOIL</v>
      </c>
      <c r="C65" s="10">
        <f>10^(-3)*Miami!$C$212</f>
        <v>5.9952800000000002</v>
      </c>
      <c r="D65" s="10">
        <f>10^(-3)*Houston!$C$212</f>
        <v>11.03149</v>
      </c>
      <c r="E65" s="10">
        <f>10^(-3)*Phoenix!$C$212</f>
        <v>8.3232199999999992</v>
      </c>
      <c r="F65" s="10">
        <f>10^(-3)*Atlanta!$C$212</f>
        <v>13.08938</v>
      </c>
      <c r="G65" s="10">
        <f>10^(-3)*LosAngeles!$C$212</f>
        <v>6.7332299999999998</v>
      </c>
      <c r="H65" s="10">
        <f>10^(-3)*LasVegas!$C$212</f>
        <v>10.157159999999999</v>
      </c>
      <c r="I65" s="10">
        <f>10^(-3)*SanFrancisco!$C$212</f>
        <v>8.3566200000000013</v>
      </c>
      <c r="J65" s="10">
        <f>10^(-3)*Baltimore!$C$212</f>
        <v>14.56467</v>
      </c>
      <c r="K65" s="10">
        <f>10^(-3)*Albuquerque!$C$212</f>
        <v>12.035770000000001</v>
      </c>
      <c r="L65" s="10">
        <f>10^(-3)*Seattle!$C$212</f>
        <v>11.35989</v>
      </c>
      <c r="M65" s="10">
        <f>10^(-3)*Chicago!$C$212</f>
        <v>17.993290000000002</v>
      </c>
      <c r="N65" s="10">
        <f>10^(-3)*Boulder!$C$212</f>
        <v>15.1341</v>
      </c>
      <c r="O65" s="10">
        <f>10^(-3)*Minneapolis!$C$212</f>
        <v>20.003529999999998</v>
      </c>
      <c r="P65" s="10">
        <f>10^(-3)*Helena!$C$212</f>
        <v>18.927650000000003</v>
      </c>
      <c r="Q65" s="10">
        <f>10^(-3)*Duluth!$C$212</f>
        <v>21.012400000000003</v>
      </c>
      <c r="R65" s="10">
        <f>10^(-3)*Fairbanks!$C$212</f>
        <v>28.168939999999999</v>
      </c>
    </row>
    <row r="66" spans="1:18">
      <c r="A66" s="4"/>
      <c r="B66" s="9" t="str">
        <f>Miami!A213</f>
        <v>SPLITSYSTEMAC:18_UNITARY_PACKAGE_HEATCOIL</v>
      </c>
      <c r="C66" s="10">
        <f>10^(-3)*Miami!$C$213</f>
        <v>6.0001300000000004</v>
      </c>
      <c r="D66" s="10">
        <f>10^(-3)*Houston!$C$213</f>
        <v>11.03168</v>
      </c>
      <c r="E66" s="10">
        <f>10^(-3)*Phoenix!$C$213</f>
        <v>8.336450000000001</v>
      </c>
      <c r="F66" s="10">
        <f>10^(-3)*Atlanta!$C$213</f>
        <v>13.10525</v>
      </c>
      <c r="G66" s="10">
        <f>10^(-3)*LosAngeles!$C$213</f>
        <v>6.7390600000000003</v>
      </c>
      <c r="H66" s="10">
        <f>10^(-3)*LasVegas!$C$213</f>
        <v>10.17061</v>
      </c>
      <c r="I66" s="10">
        <f>10^(-3)*SanFrancisco!$C$213</f>
        <v>8.3687400000000007</v>
      </c>
      <c r="J66" s="10">
        <f>10^(-3)*Baltimore!$C$213</f>
        <v>14.574959999999999</v>
      </c>
      <c r="K66" s="10">
        <f>10^(-3)*Albuquerque!$C$213</f>
        <v>12.039400000000001</v>
      </c>
      <c r="L66" s="10">
        <f>10^(-3)*Seattle!$C$213</f>
        <v>11.367990000000001</v>
      </c>
      <c r="M66" s="10">
        <f>10^(-3)*Chicago!$C$213</f>
        <v>18.006349999999998</v>
      </c>
      <c r="N66" s="10">
        <f>10^(-3)*Boulder!$C$213</f>
        <v>15.15466</v>
      </c>
      <c r="O66" s="10">
        <f>10^(-3)*Minneapolis!$C$213</f>
        <v>20.014490000000002</v>
      </c>
      <c r="P66" s="10">
        <f>10^(-3)*Helena!$C$213</f>
        <v>18.928580000000004</v>
      </c>
      <c r="Q66" s="10">
        <f>10^(-3)*Duluth!$C$213</f>
        <v>21.027080000000002</v>
      </c>
      <c r="R66" s="10">
        <f>10^(-3)*Fairbanks!$C$213</f>
        <v>28.178919999999998</v>
      </c>
    </row>
    <row r="67" spans="1:18">
      <c r="A67" s="4"/>
      <c r="B67" s="9" t="str">
        <f>Miami!A214</f>
        <v>SPLITSYSTEMAC:19_UNITARY_PACKAGE_HEATCOIL</v>
      </c>
      <c r="C67" s="10">
        <f>10^(-3)*Miami!$C$214</f>
        <v>5.9951600000000003</v>
      </c>
      <c r="D67" s="10">
        <f>10^(-3)*Houston!$C$214</f>
        <v>11.03149</v>
      </c>
      <c r="E67" s="10">
        <f>10^(-3)*Phoenix!$C$214</f>
        <v>8.319370000000001</v>
      </c>
      <c r="F67" s="10">
        <f>10^(-3)*Atlanta!$C$214</f>
        <v>13.084610000000001</v>
      </c>
      <c r="G67" s="10">
        <f>10^(-3)*LosAngeles!$C$214</f>
        <v>6.7313299999999998</v>
      </c>
      <c r="H67" s="10">
        <f>10^(-3)*LasVegas!$C$214</f>
        <v>10.16081</v>
      </c>
      <c r="I67" s="10">
        <f>10^(-3)*SanFrancisco!$C$214</f>
        <v>8.3533400000000011</v>
      </c>
      <c r="J67" s="10">
        <f>10^(-3)*Baltimore!$C$214</f>
        <v>14.566469999999999</v>
      </c>
      <c r="K67" s="10">
        <f>10^(-3)*Albuquerque!$C$214</f>
        <v>12.035770000000001</v>
      </c>
      <c r="L67" s="10">
        <f>10^(-3)*Seattle!$C$214</f>
        <v>11.359639999999999</v>
      </c>
      <c r="M67" s="10">
        <f>10^(-3)*Chicago!$C$214</f>
        <v>17.990919999999999</v>
      </c>
      <c r="N67" s="10">
        <f>10^(-3)*Boulder!$C$214</f>
        <v>15.12947</v>
      </c>
      <c r="O67" s="10">
        <f>10^(-3)*Minneapolis!$C$214</f>
        <v>20.00516</v>
      </c>
      <c r="P67" s="10">
        <f>10^(-3)*Helena!$C$214</f>
        <v>18.93628</v>
      </c>
      <c r="Q67" s="10">
        <f>10^(-3)*Duluth!$C$214</f>
        <v>21.01229</v>
      </c>
      <c r="R67" s="10">
        <f>10^(-3)*Fairbanks!$C$214</f>
        <v>28.168939999999999</v>
      </c>
    </row>
    <row r="68" spans="1:18">
      <c r="A68" s="4"/>
      <c r="B68" s="9" t="str">
        <f>Miami!A215</f>
        <v>SPLITSYSTEMAC:02_UNITARY_PACKAGE_HEATCOIL</v>
      </c>
      <c r="C68" s="10">
        <f>10^(-3)*Miami!$C$215</f>
        <v>2.4116500000000003</v>
      </c>
      <c r="D68" s="10">
        <f>10^(-3)*Houston!$C$215</f>
        <v>5.3243500000000008</v>
      </c>
      <c r="E68" s="10">
        <f>10^(-3)*Phoenix!$C$215</f>
        <v>4.1419600000000001</v>
      </c>
      <c r="F68" s="10">
        <f>10^(-3)*Atlanta!$C$215</f>
        <v>6.5571400000000004</v>
      </c>
      <c r="G68" s="10">
        <f>10^(-3)*LosAngeles!$C$215</f>
        <v>3.1873600000000004</v>
      </c>
      <c r="H68" s="10">
        <f>10^(-3)*LasVegas!$C$215</f>
        <v>5.2386499999999998</v>
      </c>
      <c r="I68" s="10">
        <f>10^(-3)*SanFrancisco!$C$215</f>
        <v>4.0548099999999998</v>
      </c>
      <c r="J68" s="10">
        <f>10^(-3)*Baltimore!$C$215</f>
        <v>7.3321899999999998</v>
      </c>
      <c r="K68" s="10">
        <f>10^(-3)*Albuquerque!$C$215</f>
        <v>6.1231499999999999</v>
      </c>
      <c r="L68" s="10">
        <f>10^(-3)*Seattle!$C$215</f>
        <v>5.6769300000000005</v>
      </c>
      <c r="M68" s="10">
        <f>10^(-3)*Chicago!$C$215</f>
        <v>9.0625300000000006</v>
      </c>
      <c r="N68" s="10">
        <f>10^(-3)*Boulder!$C$215</f>
        <v>7.6473300000000002</v>
      </c>
      <c r="O68" s="10">
        <f>10^(-3)*Minneapolis!$C$215</f>
        <v>10.211980000000001</v>
      </c>
      <c r="P68" s="10">
        <f>10^(-3)*Helena!$C$215</f>
        <v>9.6871000000000009</v>
      </c>
      <c r="Q68" s="10">
        <f>10^(-3)*Duluth!$C$215</f>
        <v>10.7003</v>
      </c>
      <c r="R68" s="10">
        <f>10^(-3)*Fairbanks!$C$215</f>
        <v>14.32108</v>
      </c>
    </row>
    <row r="69" spans="1:18">
      <c r="A69" s="4"/>
      <c r="B69" s="9" t="str">
        <f>Miami!A216</f>
        <v>SPLITSYSTEMAC:20_UNITARY_PACKAGE_HEATCOIL</v>
      </c>
      <c r="C69" s="10">
        <f>10^(-3)*Miami!$C$216</f>
        <v>6</v>
      </c>
      <c r="D69" s="10">
        <f>10^(-3)*Houston!$C$216</f>
        <v>11.03168</v>
      </c>
      <c r="E69" s="10">
        <f>10^(-3)*Phoenix!$C$216</f>
        <v>8.3326200000000004</v>
      </c>
      <c r="F69" s="10">
        <f>10^(-3)*Atlanta!$C$216</f>
        <v>13.100490000000001</v>
      </c>
      <c r="G69" s="10">
        <f>10^(-3)*LosAngeles!$C$216</f>
        <v>6.7371699999999999</v>
      </c>
      <c r="H69" s="10">
        <f>10^(-3)*LasVegas!$C$216</f>
        <v>10.174250000000001</v>
      </c>
      <c r="I69" s="10">
        <f>10^(-3)*SanFrancisco!$C$216</f>
        <v>8.3654799999999998</v>
      </c>
      <c r="J69" s="10">
        <f>10^(-3)*Baltimore!$C$216</f>
        <v>14.576750000000001</v>
      </c>
      <c r="K69" s="10">
        <f>10^(-3)*Albuquerque!$C$216</f>
        <v>12.039400000000001</v>
      </c>
      <c r="L69" s="10">
        <f>10^(-3)*Seattle!$C$216</f>
        <v>11.36774</v>
      </c>
      <c r="M69" s="10">
        <f>10^(-3)*Chicago!$C$216</f>
        <v>18.003979999999999</v>
      </c>
      <c r="N69" s="10">
        <f>10^(-3)*Boulder!$C$216</f>
        <v>15.150030000000001</v>
      </c>
      <c r="O69" s="10">
        <f>10^(-3)*Minneapolis!$C$216</f>
        <v>20.016120000000001</v>
      </c>
      <c r="P69" s="10">
        <f>10^(-3)*Helena!$C$216</f>
        <v>18.93721</v>
      </c>
      <c r="Q69" s="10">
        <f>10^(-3)*Duluth!$C$216</f>
        <v>21.026959999999999</v>
      </c>
      <c r="R69" s="10">
        <f>10^(-3)*Fairbanks!$C$216</f>
        <v>28.178919999999998</v>
      </c>
    </row>
    <row r="70" spans="1:18">
      <c r="A70" s="4"/>
      <c r="B70" s="9" t="str">
        <f>Miami!A217</f>
        <v>SPLITSYSTEMAC:21_UNITARY_PACKAGE_HEATCOIL</v>
      </c>
      <c r="C70" s="10">
        <f>10^(-3)*Miami!$C$217</f>
        <v>4.9798999999999998</v>
      </c>
      <c r="D70" s="10">
        <f>10^(-3)*Houston!$C$217</f>
        <v>9.2093899999999991</v>
      </c>
      <c r="E70" s="10">
        <f>10^(-3)*Phoenix!$C$217</f>
        <v>6.9606300000000001</v>
      </c>
      <c r="F70" s="10">
        <f>10^(-3)*Atlanta!$C$217</f>
        <v>10.90347</v>
      </c>
      <c r="G70" s="10">
        <f>10^(-3)*LosAngeles!$C$217</f>
        <v>5.6183699999999996</v>
      </c>
      <c r="H70" s="10">
        <f>10^(-3)*LasVegas!$C$217</f>
        <v>8.470930000000001</v>
      </c>
      <c r="I70" s="10">
        <f>10^(-3)*SanFrancisco!$C$217</f>
        <v>6.9934099999999999</v>
      </c>
      <c r="J70" s="10">
        <f>10^(-3)*Baltimore!$C$217</f>
        <v>12.181520000000001</v>
      </c>
      <c r="K70" s="10">
        <f>10^(-3)*Albuquerque!$C$217</f>
        <v>10.025110000000002</v>
      </c>
      <c r="L70" s="10">
        <f>10^(-3)*Seattle!$C$217</f>
        <v>9.4950700000000001</v>
      </c>
      <c r="M70" s="10">
        <f>10^(-3)*Chicago!$C$217</f>
        <v>15.111040000000001</v>
      </c>
      <c r="N70" s="10">
        <f>10^(-3)*Boulder!$C$217</f>
        <v>12.689110000000001</v>
      </c>
      <c r="O70" s="10">
        <f>10^(-3)*Minneapolis!$C$217</f>
        <v>16.779910000000001</v>
      </c>
      <c r="P70" s="10">
        <f>10^(-3)*Helena!$C$217</f>
        <v>15.857860000000001</v>
      </c>
      <c r="Q70" s="10">
        <f>10^(-3)*Duluth!$C$217</f>
        <v>17.64771</v>
      </c>
      <c r="R70" s="10">
        <f>10^(-3)*Fairbanks!$C$217</f>
        <v>23.767659999999999</v>
      </c>
    </row>
    <row r="71" spans="1:18">
      <c r="A71" s="4"/>
      <c r="B71" s="9" t="str">
        <f>Miami!A218</f>
        <v>SPLITSYSTEMAC:22_UNITARY_PACKAGE_HEATCOIL</v>
      </c>
      <c r="C71" s="10">
        <f>10^(-3)*Miami!$C$218</f>
        <v>4.9798999999999998</v>
      </c>
      <c r="D71" s="10">
        <f>10^(-3)*Houston!$C$218</f>
        <v>9.2093899999999991</v>
      </c>
      <c r="E71" s="10">
        <f>10^(-3)*Phoenix!$C$218</f>
        <v>6.9605500000000005</v>
      </c>
      <c r="F71" s="10">
        <f>10^(-3)*Atlanta!$C$218</f>
        <v>10.90338</v>
      </c>
      <c r="G71" s="10">
        <f>10^(-3)*LosAngeles!$C$218</f>
        <v>5.6183300000000003</v>
      </c>
      <c r="H71" s="10">
        <f>10^(-3)*LasVegas!$C$218</f>
        <v>8.4710099999999997</v>
      </c>
      <c r="I71" s="10">
        <f>10^(-3)*SanFrancisco!$C$218</f>
        <v>6.9933399999999999</v>
      </c>
      <c r="J71" s="10">
        <f>10^(-3)*Baltimore!$C$218</f>
        <v>12.181559999999999</v>
      </c>
      <c r="K71" s="10">
        <f>10^(-3)*Albuquerque!$C$218</f>
        <v>10.025110000000002</v>
      </c>
      <c r="L71" s="10">
        <f>10^(-3)*Seattle!$C$218</f>
        <v>9.4950600000000005</v>
      </c>
      <c r="M71" s="10">
        <f>10^(-3)*Chicago!$C$218</f>
        <v>15.110989999999999</v>
      </c>
      <c r="N71" s="10">
        <f>10^(-3)*Boulder!$C$218</f>
        <v>12.689020000000001</v>
      </c>
      <c r="O71" s="10">
        <f>10^(-3)*Minneapolis!$C$218</f>
        <v>16.77994</v>
      </c>
      <c r="P71" s="10">
        <f>10^(-3)*Helena!$C$218</f>
        <v>15.858030000000001</v>
      </c>
      <c r="Q71" s="10">
        <f>10^(-3)*Duluth!$C$218</f>
        <v>17.64771</v>
      </c>
      <c r="R71" s="10">
        <f>10^(-3)*Fairbanks!$C$218</f>
        <v>23.767659999999999</v>
      </c>
    </row>
    <row r="72" spans="1:18">
      <c r="A72" s="4"/>
      <c r="B72" s="9" t="str">
        <f>Miami!A219</f>
        <v>SPLITSYSTEMAC:23_UNITARY_PACKAGE_HEATCOIL</v>
      </c>
      <c r="C72" s="10">
        <f>10^(-3)*Miami!$C$219</f>
        <v>4.9745200000000009</v>
      </c>
      <c r="D72" s="10">
        <f>10^(-3)*Houston!$C$219</f>
        <v>9.2087599999999998</v>
      </c>
      <c r="E72" s="10">
        <f>10^(-3)*Phoenix!$C$219</f>
        <v>6.94665</v>
      </c>
      <c r="F72" s="10">
        <f>10^(-3)*Atlanta!$C$219</f>
        <v>10.886370000000001</v>
      </c>
      <c r="G72" s="10">
        <f>10^(-3)*LosAngeles!$C$219</f>
        <v>5.6121099999999995</v>
      </c>
      <c r="H72" s="10">
        <f>10^(-3)*LasVegas!$C$219</f>
        <v>8.4565800000000007</v>
      </c>
      <c r="I72" s="10">
        <f>10^(-3)*SanFrancisco!$C$219</f>
        <v>6.9806099999999995</v>
      </c>
      <c r="J72" s="10">
        <f>10^(-3)*Baltimore!$C$219</f>
        <v>12.170909999999999</v>
      </c>
      <c r="K72" s="10">
        <f>10^(-3)*Albuquerque!$C$219</f>
        <v>10.02125</v>
      </c>
      <c r="L72" s="10">
        <f>10^(-3)*Seattle!$C$219</f>
        <v>9.4867500000000007</v>
      </c>
      <c r="M72" s="10">
        <f>10^(-3)*Chicago!$C$219</f>
        <v>15.098559999999999</v>
      </c>
      <c r="N72" s="10">
        <f>10^(-3)*Boulder!$C$219</f>
        <v>12.66896</v>
      </c>
      <c r="O72" s="10">
        <f>10^(-3)*Minneapolis!$C$219</f>
        <v>16.769840000000002</v>
      </c>
      <c r="P72" s="10">
        <f>10^(-3)*Helena!$C$219</f>
        <v>15.858000000000001</v>
      </c>
      <c r="Q72" s="10">
        <f>10^(-3)*Duluth!$C$219</f>
        <v>17.63401</v>
      </c>
      <c r="R72" s="10">
        <f>10^(-3)*Fairbanks!$C$219</f>
        <v>23.759160000000001</v>
      </c>
    </row>
    <row r="73" spans="1:18">
      <c r="A73" s="4"/>
      <c r="B73" s="9" t="str">
        <f>Miami!A220</f>
        <v>SPLITSYSTEMAC:24_UNITARY_PACKAGE_HEATCOIL</v>
      </c>
      <c r="C73" s="10">
        <f>10^(-3)*Miami!$C$220</f>
        <v>4.9745200000000009</v>
      </c>
      <c r="D73" s="10">
        <f>10^(-3)*Houston!$C$220</f>
        <v>9.2087599999999998</v>
      </c>
      <c r="E73" s="10">
        <f>10^(-3)*Phoenix!$C$220</f>
        <v>6.9465699999999995</v>
      </c>
      <c r="F73" s="10">
        <f>10^(-3)*Atlanta!$C$220</f>
        <v>10.886280000000001</v>
      </c>
      <c r="G73" s="10">
        <f>10^(-3)*LosAngeles!$C$220</f>
        <v>5.6120700000000001</v>
      </c>
      <c r="H73" s="10">
        <f>10^(-3)*LasVegas!$C$220</f>
        <v>8.4566599999999994</v>
      </c>
      <c r="I73" s="10">
        <f>10^(-3)*SanFrancisco!$C$220</f>
        <v>6.9805400000000004</v>
      </c>
      <c r="J73" s="10">
        <f>10^(-3)*Baltimore!$C$220</f>
        <v>12.170950000000001</v>
      </c>
      <c r="K73" s="10">
        <f>10^(-3)*Albuquerque!$C$220</f>
        <v>10.02125</v>
      </c>
      <c r="L73" s="10">
        <f>10^(-3)*Seattle!$C$220</f>
        <v>9.4867399999999993</v>
      </c>
      <c r="M73" s="10">
        <f>10^(-3)*Chicago!$C$220</f>
        <v>15.098510000000001</v>
      </c>
      <c r="N73" s="10">
        <f>10^(-3)*Boulder!$C$220</f>
        <v>12.668870000000002</v>
      </c>
      <c r="O73" s="10">
        <f>10^(-3)*Minneapolis!$C$220</f>
        <v>16.769870000000001</v>
      </c>
      <c r="P73" s="10">
        <f>10^(-3)*Helena!$C$220</f>
        <v>15.858170000000001</v>
      </c>
      <c r="Q73" s="10">
        <f>10^(-3)*Duluth!$C$220</f>
        <v>17.63401</v>
      </c>
      <c r="R73" s="10">
        <f>10^(-3)*Fairbanks!$C$220</f>
        <v>23.759160000000001</v>
      </c>
    </row>
    <row r="74" spans="1:18">
      <c r="A74" s="4"/>
      <c r="B74" s="9" t="str">
        <f>Miami!A221</f>
        <v>SPLITSYSTEMAC:03_UNITARY_PACKAGE_HEATCOIL</v>
      </c>
      <c r="C74" s="10">
        <f>10^(-3)*Miami!$C$221</f>
        <v>2.7218400000000003</v>
      </c>
      <c r="D74" s="10">
        <f>10^(-3)*Houston!$C$221</f>
        <v>6.3652500000000005</v>
      </c>
      <c r="E74" s="10">
        <f>10^(-3)*Phoenix!$C$221</f>
        <v>5.1282100000000002</v>
      </c>
      <c r="F74" s="10">
        <f>10^(-3)*Atlanta!$C$221</f>
        <v>7.5788400000000005</v>
      </c>
      <c r="G74" s="10">
        <f>10^(-3)*LosAngeles!$C$221</f>
        <v>3.7471799999999997</v>
      </c>
      <c r="H74" s="10">
        <f>10^(-3)*LasVegas!$C$221</f>
        <v>6.3737399999999997</v>
      </c>
      <c r="I74" s="10">
        <f>10^(-3)*SanFrancisco!$C$221</f>
        <v>4.9955299999999996</v>
      </c>
      <c r="J74" s="10">
        <f>10^(-3)*Baltimore!$C$221</f>
        <v>8.2650199999999998</v>
      </c>
      <c r="K74" s="10">
        <f>10^(-3)*Albuquerque!$C$221</f>
        <v>7.2364799999999994</v>
      </c>
      <c r="L74" s="10">
        <f>10^(-3)*Seattle!$C$221</f>
        <v>6.6745700000000001</v>
      </c>
      <c r="M74" s="10">
        <f>10^(-3)*Chicago!$C$221</f>
        <v>9.8525700000000001</v>
      </c>
      <c r="N74" s="10">
        <f>10^(-3)*Boulder!$C$221</f>
        <v>8.6118100000000002</v>
      </c>
      <c r="O74" s="10">
        <f>10^(-3)*Minneapolis!$C$221</f>
        <v>10.953059999999999</v>
      </c>
      <c r="P74" s="10">
        <f>10^(-3)*Helena!$C$221</f>
        <v>10.543379999999999</v>
      </c>
      <c r="Q74" s="10">
        <f>10^(-3)*Duluth!$C$221</f>
        <v>11.42244</v>
      </c>
      <c r="R74" s="10">
        <f>10^(-3)*Fairbanks!$C$221</f>
        <v>14.82499</v>
      </c>
    </row>
    <row r="75" spans="1:18">
      <c r="A75" s="4"/>
      <c r="B75" s="9" t="str">
        <f>Miami!A222</f>
        <v>SPLITSYSTEMAC:04_UNITARY_PACKAGE_HEATCOIL</v>
      </c>
      <c r="C75" s="10">
        <f>10^(-3)*Miami!$C$222</f>
        <v>2.4132199999999999</v>
      </c>
      <c r="D75" s="10">
        <f>10^(-3)*Houston!$C$222</f>
        <v>5.3243500000000008</v>
      </c>
      <c r="E75" s="10">
        <f>10^(-3)*Phoenix!$C$222</f>
        <v>4.13849</v>
      </c>
      <c r="F75" s="10">
        <f>10^(-3)*Atlanta!$C$222</f>
        <v>6.5630600000000001</v>
      </c>
      <c r="G75" s="10">
        <f>10^(-3)*LosAngeles!$C$222</f>
        <v>3.1853500000000001</v>
      </c>
      <c r="H75" s="10">
        <f>10^(-3)*LasVegas!$C$222</f>
        <v>5.2446000000000002</v>
      </c>
      <c r="I75" s="10">
        <f>10^(-3)*SanFrancisco!$C$222</f>
        <v>4.0513400000000006</v>
      </c>
      <c r="J75" s="10">
        <f>10^(-3)*Baltimore!$C$222</f>
        <v>7.3400699999999999</v>
      </c>
      <c r="K75" s="10">
        <f>10^(-3)*Albuquerque!$C$222</f>
        <v>6.1231499999999999</v>
      </c>
      <c r="L75" s="10">
        <f>10^(-3)*Seattle!$C$222</f>
        <v>5.6716000000000006</v>
      </c>
      <c r="M75" s="10">
        <f>10^(-3)*Chicago!$C$222</f>
        <v>9.068010000000001</v>
      </c>
      <c r="N75" s="10">
        <f>10^(-3)*Boulder!$C$222</f>
        <v>7.6407799999999995</v>
      </c>
      <c r="O75" s="10">
        <f>10^(-3)*Minneapolis!$C$222</f>
        <v>10.219379999999999</v>
      </c>
      <c r="P75" s="10">
        <f>10^(-3)*Helena!$C$222</f>
        <v>9.6936800000000005</v>
      </c>
      <c r="Q75" s="10">
        <f>10^(-3)*Duluth!$C$222</f>
        <v>10.707549999999999</v>
      </c>
      <c r="R75" s="10">
        <f>10^(-3)*Fairbanks!$C$222</f>
        <v>14.32108</v>
      </c>
    </row>
    <row r="76" spans="1:18">
      <c r="A76" s="4"/>
      <c r="B76" s="9" t="str">
        <f>Miami!A223</f>
        <v>SPLITSYSTEMAC:05_UNITARY_PACKAGE_HEATCOIL</v>
      </c>
      <c r="C76" s="10">
        <f>10^(-3)*Miami!$C$223</f>
        <v>1.6446500000000002</v>
      </c>
      <c r="D76" s="10">
        <f>10^(-3)*Houston!$C$223</f>
        <v>3.5890100000000005</v>
      </c>
      <c r="E76" s="10">
        <f>10^(-3)*Phoenix!$C$223</f>
        <v>2.82843</v>
      </c>
      <c r="F76" s="10">
        <f>10^(-3)*Atlanta!$C$223</f>
        <v>4.4726000000000008</v>
      </c>
      <c r="G76" s="10">
        <f>10^(-3)*LosAngeles!$C$223</f>
        <v>2.1204899999999998</v>
      </c>
      <c r="H76" s="10">
        <f>10^(-3)*LasVegas!$C$223</f>
        <v>3.6204400000000003</v>
      </c>
      <c r="I76" s="10">
        <f>10^(-3)*SanFrancisco!$C$223</f>
        <v>2.7427299999999999</v>
      </c>
      <c r="J76" s="10">
        <f>10^(-3)*Baltimore!$C$223</f>
        <v>5.0533900000000003</v>
      </c>
      <c r="K76" s="10">
        <f>10^(-3)*Albuquerque!$C$223</f>
        <v>4.2104200000000001</v>
      </c>
      <c r="L76" s="10">
        <f>10^(-3)*Seattle!$C$223</f>
        <v>3.8929800000000001</v>
      </c>
      <c r="M76" s="10">
        <f>10^(-3)*Chicago!$C$223</f>
        <v>6.29434</v>
      </c>
      <c r="N76" s="10">
        <f>10^(-3)*Boulder!$C$223</f>
        <v>5.2899700000000003</v>
      </c>
      <c r="O76" s="10">
        <f>10^(-3)*Minneapolis!$C$223</f>
        <v>7.1117299999999997</v>
      </c>
      <c r="P76" s="10">
        <f>10^(-3)*Helena!$C$223</f>
        <v>6.7349799999999993</v>
      </c>
      <c r="Q76" s="10">
        <f>10^(-3)*Duluth!$C$223</f>
        <v>7.4607799999999997</v>
      </c>
      <c r="R76" s="10">
        <f>10^(-3)*Fairbanks!$C$223</f>
        <v>10.034940000000001</v>
      </c>
    </row>
    <row r="77" spans="1:18">
      <c r="A77" s="4"/>
      <c r="B77" s="9" t="str">
        <f>Miami!A224</f>
        <v>SPLITSYSTEMAC:06_UNITARY_PACKAGE_HEATCOIL</v>
      </c>
      <c r="C77" s="10">
        <f>10^(-3)*Miami!$C$224</f>
        <v>1.6446500000000002</v>
      </c>
      <c r="D77" s="10">
        <f>10^(-3)*Houston!$C$224</f>
        <v>3.5890100000000005</v>
      </c>
      <c r="E77" s="10">
        <f>10^(-3)*Phoenix!$C$224</f>
        <v>2.82836</v>
      </c>
      <c r="F77" s="10">
        <f>10^(-3)*Atlanta!$C$224</f>
        <v>4.4727100000000002</v>
      </c>
      <c r="G77" s="10">
        <f>10^(-3)*LosAngeles!$C$224</f>
        <v>2.1204499999999999</v>
      </c>
      <c r="H77" s="10">
        <f>10^(-3)*LasVegas!$C$224</f>
        <v>3.6205500000000002</v>
      </c>
      <c r="I77" s="10">
        <f>10^(-3)*SanFrancisco!$C$224</f>
        <v>2.7426599999999999</v>
      </c>
      <c r="J77" s="10">
        <f>10^(-3)*Baltimore!$C$224</f>
        <v>5.0535399999999999</v>
      </c>
      <c r="K77" s="10">
        <f>10^(-3)*Albuquerque!$C$224</f>
        <v>4.2104200000000001</v>
      </c>
      <c r="L77" s="10">
        <f>10^(-3)*Seattle!$C$224</f>
        <v>3.8928699999999998</v>
      </c>
      <c r="M77" s="10">
        <f>10^(-3)*Chicago!$C$224</f>
        <v>6.2944500000000003</v>
      </c>
      <c r="N77" s="10">
        <f>10^(-3)*Boulder!$C$224</f>
        <v>5.2898399999999999</v>
      </c>
      <c r="O77" s="10">
        <f>10^(-3)*Minneapolis!$C$224</f>
        <v>7.1118699999999997</v>
      </c>
      <c r="P77" s="10">
        <f>10^(-3)*Helena!$C$224</f>
        <v>6.7351099999999997</v>
      </c>
      <c r="Q77" s="10">
        <f>10^(-3)*Duluth!$C$224</f>
        <v>7.4609200000000007</v>
      </c>
      <c r="R77" s="10">
        <f>10^(-3)*Fairbanks!$C$224</f>
        <v>10.034940000000001</v>
      </c>
    </row>
    <row r="78" spans="1:18">
      <c r="A78" s="4"/>
      <c r="B78" s="9" t="str">
        <f>Miami!A225</f>
        <v>SPLITSYSTEMAC:07_UNITARY_PACKAGE_HEATCOIL</v>
      </c>
      <c r="C78" s="10">
        <f>10^(-3)*Miami!$C$225</f>
        <v>1.6446500000000002</v>
      </c>
      <c r="D78" s="10">
        <f>10^(-3)*Houston!$C$225</f>
        <v>3.6139399999999999</v>
      </c>
      <c r="E78" s="10">
        <f>10^(-3)*Phoenix!$C$225</f>
        <v>2.8328500000000001</v>
      </c>
      <c r="F78" s="10">
        <f>10^(-3)*Atlanta!$C$225</f>
        <v>4.4986499999999996</v>
      </c>
      <c r="G78" s="10">
        <f>10^(-3)*LosAngeles!$C$225</f>
        <v>2.1295300000000004</v>
      </c>
      <c r="H78" s="10">
        <f>10^(-3)*LasVegas!$C$225</f>
        <v>3.6229100000000001</v>
      </c>
      <c r="I78" s="10">
        <f>10^(-3)*SanFrancisco!$C$225</f>
        <v>2.7475500000000004</v>
      </c>
      <c r="J78" s="10">
        <f>10^(-3)*Baltimore!$C$225</f>
        <v>5.0690800000000005</v>
      </c>
      <c r="K78" s="10">
        <f>10^(-3)*Albuquerque!$C$225</f>
        <v>4.2365399999999998</v>
      </c>
      <c r="L78" s="10">
        <f>10^(-3)*Seattle!$C$225</f>
        <v>3.91425</v>
      </c>
      <c r="M78" s="10">
        <f>10^(-3)*Chicago!$C$225</f>
        <v>6.3108700000000004</v>
      </c>
      <c r="N78" s="10">
        <f>10^(-3)*Boulder!$C$225</f>
        <v>5.2952600000000007</v>
      </c>
      <c r="O78" s="10">
        <f>10^(-3)*Minneapolis!$C$225</f>
        <v>7.1406899999999993</v>
      </c>
      <c r="P78" s="10">
        <f>10^(-3)*Helena!$C$225</f>
        <v>6.7625500000000001</v>
      </c>
      <c r="Q78" s="10">
        <f>10^(-3)*Duluth!$C$225</f>
        <v>7.4896500000000001</v>
      </c>
      <c r="R78" s="10">
        <f>10^(-3)*Fairbanks!$C$225</f>
        <v>10.05855</v>
      </c>
    </row>
    <row r="79" spans="1:18">
      <c r="A79" s="4"/>
      <c r="B79" s="9" t="str">
        <f>Miami!A226</f>
        <v>SPLITSYSTEMAC:08_UNITARY_PACKAGE_HEATCOIL</v>
      </c>
      <c r="C79" s="10">
        <f>10^(-3)*Miami!$C$226</f>
        <v>1.6446500000000002</v>
      </c>
      <c r="D79" s="10">
        <f>10^(-3)*Houston!$C$226</f>
        <v>3.7230500000000002</v>
      </c>
      <c r="E79" s="10">
        <f>10^(-3)*Phoenix!$C$226</f>
        <v>2.9346300000000003</v>
      </c>
      <c r="F79" s="10">
        <f>10^(-3)*Atlanta!$C$226</f>
        <v>4.6126400000000007</v>
      </c>
      <c r="G79" s="10">
        <f>10^(-3)*LosAngeles!$C$226</f>
        <v>2.1916100000000003</v>
      </c>
      <c r="H79" s="10">
        <f>10^(-3)*LasVegas!$C$226</f>
        <v>3.73563</v>
      </c>
      <c r="I79" s="10">
        <f>10^(-3)*SanFrancisco!$C$226</f>
        <v>2.8415400000000002</v>
      </c>
      <c r="J79" s="10">
        <f>10^(-3)*Baltimore!$C$226</f>
        <v>5.1842500000000005</v>
      </c>
      <c r="K79" s="10">
        <f>10^(-3)*Albuquerque!$C$226</f>
        <v>4.35168</v>
      </c>
      <c r="L79" s="10">
        <f>10^(-3)*Seattle!$C$226</f>
        <v>4.02529</v>
      </c>
      <c r="M79" s="10">
        <f>10^(-3)*Chicago!$C$226</f>
        <v>6.4292200000000008</v>
      </c>
      <c r="N79" s="10">
        <f>10^(-3)*Boulder!$C$226</f>
        <v>5.4130900000000004</v>
      </c>
      <c r="O79" s="10">
        <f>10^(-3)*Minneapolis!$C$226</f>
        <v>7.2614000000000001</v>
      </c>
      <c r="P79" s="10">
        <f>10^(-3)*Helena!$C$226</f>
        <v>6.8840900000000005</v>
      </c>
      <c r="Q79" s="10">
        <f>10^(-3)*Duluth!$C$226</f>
        <v>7.61151</v>
      </c>
      <c r="R79" s="10">
        <f>10^(-3)*Fairbanks!$C$226</f>
        <v>10.187709999999999</v>
      </c>
    </row>
    <row r="80" spans="1:18">
      <c r="A80" s="4"/>
      <c r="B80" s="9" t="str">
        <f>Miami!A227</f>
        <v>SPLITSYSTEMAC:09_UNITARY_PACKAGE_HEATCOIL</v>
      </c>
      <c r="C80" s="10">
        <f>10^(-3)*Miami!$C$227</f>
        <v>5.7434700000000003</v>
      </c>
      <c r="D80" s="10">
        <f>10^(-3)*Houston!$C$227</f>
        <v>11.154700000000002</v>
      </c>
      <c r="E80" s="10">
        <f>10^(-3)*Phoenix!$C$227</f>
        <v>8.1229099999999992</v>
      </c>
      <c r="F80" s="10">
        <f>10^(-3)*Atlanta!$C$227</f>
        <v>13.560969999999999</v>
      </c>
      <c r="G80" s="10">
        <f>10^(-3)*LosAngeles!$C$227</f>
        <v>6.42279</v>
      </c>
      <c r="H80" s="10">
        <f>10^(-3)*LasVegas!$C$227</f>
        <v>10.251790000000002</v>
      </c>
      <c r="I80" s="10">
        <f>10^(-3)*SanFrancisco!$C$227</f>
        <v>8.1475399999999993</v>
      </c>
      <c r="J80" s="10">
        <f>10^(-3)*Baltimore!$C$227</f>
        <v>14.958440000000001</v>
      </c>
      <c r="K80" s="10">
        <f>10^(-3)*Albuquerque!$C$227</f>
        <v>12.296299999999999</v>
      </c>
      <c r="L80" s="10">
        <f>10^(-3)*Seattle!$C$227</f>
        <v>11.514469999999999</v>
      </c>
      <c r="M80" s="10">
        <f>10^(-3)*Chicago!$C$227</f>
        <v>18.40044</v>
      </c>
      <c r="N80" s="10">
        <f>10^(-3)*Boulder!$C$227</f>
        <v>15.354370000000001</v>
      </c>
      <c r="O80" s="10">
        <f>10^(-3)*Minneapolis!$C$227</f>
        <v>20.680250000000001</v>
      </c>
      <c r="P80" s="10">
        <f>10^(-3)*Helena!$C$227</f>
        <v>19.506900000000002</v>
      </c>
      <c r="Q80" s="10">
        <f>10^(-3)*Duluth!$C$227</f>
        <v>21.619140000000002</v>
      </c>
      <c r="R80" s="10">
        <f>10^(-3)*Fairbanks!$C$227</f>
        <v>28.598380000000002</v>
      </c>
    </row>
    <row r="81" spans="1:18">
      <c r="A81" s="4"/>
      <c r="B81" s="7" t="s">
        <v>42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A82" s="4"/>
      <c r="B82" s="9" t="s">
        <v>43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A83" s="4"/>
      <c r="B83" s="9" t="str">
        <f>Miami!A175</f>
        <v>SPLITSYSTEMAC:01_UNITARY_PACKAGE_COOLCOIL</v>
      </c>
      <c r="C83" s="10">
        <f>Miami!$G$175</f>
        <v>3.32</v>
      </c>
      <c r="D83" s="10">
        <f>Houston!$G$175</f>
        <v>3.32</v>
      </c>
      <c r="E83" s="10">
        <f>Phoenix!$G$175</f>
        <v>3.34</v>
      </c>
      <c r="F83" s="10">
        <f>Atlanta!$G$175</f>
        <v>3.32</v>
      </c>
      <c r="G83" s="10">
        <f>LosAngeles!$G$175</f>
        <v>3.38</v>
      </c>
      <c r="H83" s="10">
        <f>LasVegas!$G$175</f>
        <v>3.42</v>
      </c>
      <c r="I83" s="10">
        <f>SanFrancisco!$G$175</f>
        <v>3.52</v>
      </c>
      <c r="J83" s="10">
        <f>Baltimore!$G$175</f>
        <v>3.32</v>
      </c>
      <c r="K83" s="10">
        <f>Albuquerque!$G$175</f>
        <v>3.52</v>
      </c>
      <c r="L83" s="10">
        <f>Seattle!$G$175</f>
        <v>3.49</v>
      </c>
      <c r="M83" s="10">
        <f>Chicago!$G$175</f>
        <v>3.32</v>
      </c>
      <c r="N83" s="10">
        <f>Boulder!$G$175</f>
        <v>3.45</v>
      </c>
      <c r="O83" s="10">
        <f>Minneapolis!$G$175</f>
        <v>3.32</v>
      </c>
      <c r="P83" s="10">
        <f>Helena!$G$175</f>
        <v>3.56</v>
      </c>
      <c r="Q83" s="10">
        <f>Duluth!$G$175</f>
        <v>3.32</v>
      </c>
      <c r="R83" s="10">
        <f>Fairbanks!$G$175</f>
        <v>3.6</v>
      </c>
    </row>
    <row r="84" spans="1:18">
      <c r="A84" s="4"/>
      <c r="B84" s="9" t="str">
        <f>Miami!A176</f>
        <v>SPLITSYSTEMAC:10_UNITARY_PACKAGE_COOLCOIL</v>
      </c>
      <c r="C84" s="10">
        <f>Miami!$G$176</f>
        <v>3.32</v>
      </c>
      <c r="D84" s="10">
        <f>Houston!$G$176</f>
        <v>3.32</v>
      </c>
      <c r="E84" s="10">
        <f>Phoenix!$G$176</f>
        <v>3.39</v>
      </c>
      <c r="F84" s="10">
        <f>Atlanta!$G$176</f>
        <v>3.33</v>
      </c>
      <c r="G84" s="10">
        <f>LosAngeles!$G$176</f>
        <v>3.39</v>
      </c>
      <c r="H84" s="10">
        <f>LasVegas!$G$176</f>
        <v>3.47</v>
      </c>
      <c r="I84" s="10">
        <f>SanFrancisco!$G$176</f>
        <v>3.53</v>
      </c>
      <c r="J84" s="10">
        <f>Baltimore!$G$176</f>
        <v>3.32</v>
      </c>
      <c r="K84" s="10">
        <f>Albuquerque!$G$176</f>
        <v>3.59</v>
      </c>
      <c r="L84" s="10">
        <f>Seattle!$G$176</f>
        <v>3.51</v>
      </c>
      <c r="M84" s="10">
        <f>Chicago!$G$176</f>
        <v>3.32</v>
      </c>
      <c r="N84" s="10">
        <f>Boulder!$G$176</f>
        <v>3.52</v>
      </c>
      <c r="O84" s="10">
        <f>Minneapolis!$G$176</f>
        <v>3.32</v>
      </c>
      <c r="P84" s="10">
        <f>Helena!$G$176</f>
        <v>3.61</v>
      </c>
      <c r="Q84" s="10">
        <f>Duluth!$G$176</f>
        <v>3.32</v>
      </c>
      <c r="R84" s="10">
        <f>Fairbanks!$G$176</f>
        <v>3.61</v>
      </c>
    </row>
    <row r="85" spans="1:18">
      <c r="A85" s="4"/>
      <c r="B85" s="9" t="str">
        <f>Miami!A177</f>
        <v>SPLITSYSTEMAC:11_UNITARY_PACKAGE_COOLCOIL</v>
      </c>
      <c r="C85" s="10">
        <f>Miami!$G$177</f>
        <v>3.32</v>
      </c>
      <c r="D85" s="10">
        <f>Houston!$G$177</f>
        <v>3.32</v>
      </c>
      <c r="E85" s="10">
        <f>Phoenix!$G$177</f>
        <v>3.34</v>
      </c>
      <c r="F85" s="10">
        <f>Atlanta!$G$177</f>
        <v>3.32</v>
      </c>
      <c r="G85" s="10">
        <f>LosAngeles!$G$177</f>
        <v>3.39</v>
      </c>
      <c r="H85" s="10">
        <f>LasVegas!$G$177</f>
        <v>3.42</v>
      </c>
      <c r="I85" s="10">
        <f>SanFrancisco!$G$177</f>
        <v>3.54</v>
      </c>
      <c r="J85" s="10">
        <f>Baltimore!$G$177</f>
        <v>3.32</v>
      </c>
      <c r="K85" s="10">
        <f>Albuquerque!$G$177</f>
        <v>3.51</v>
      </c>
      <c r="L85" s="10">
        <f>Seattle!$G$177</f>
        <v>3.51</v>
      </c>
      <c r="M85" s="10">
        <f>Chicago!$G$177</f>
        <v>3.32</v>
      </c>
      <c r="N85" s="10">
        <f>Boulder!$G$177</f>
        <v>3.45</v>
      </c>
      <c r="O85" s="10">
        <f>Minneapolis!$G$177</f>
        <v>3.32</v>
      </c>
      <c r="P85" s="10">
        <f>Helena!$G$177</f>
        <v>3.55</v>
      </c>
      <c r="Q85" s="10">
        <f>Duluth!$G$177</f>
        <v>3.31</v>
      </c>
      <c r="R85" s="10">
        <f>Fairbanks!$G$177</f>
        <v>3.57</v>
      </c>
    </row>
    <row r="86" spans="1:18">
      <c r="A86" s="4"/>
      <c r="B86" s="9" t="str">
        <f>Miami!A178</f>
        <v>SPLITSYSTEMAC:12_UNITARY_PACKAGE_COOLCOIL</v>
      </c>
      <c r="C86" s="10">
        <f>Miami!$G$178</f>
        <v>3.32</v>
      </c>
      <c r="D86" s="10">
        <f>Houston!$G$178</f>
        <v>3.32</v>
      </c>
      <c r="E86" s="10">
        <f>Phoenix!$G$178</f>
        <v>3.34</v>
      </c>
      <c r="F86" s="10">
        <f>Atlanta!$G$178</f>
        <v>3.32</v>
      </c>
      <c r="G86" s="10">
        <f>LosAngeles!$G$178</f>
        <v>3.35</v>
      </c>
      <c r="H86" s="10">
        <f>LasVegas!$G$178</f>
        <v>3.42</v>
      </c>
      <c r="I86" s="10">
        <f>SanFrancisco!$G$178</f>
        <v>3.49</v>
      </c>
      <c r="J86" s="10">
        <f>Baltimore!$G$178</f>
        <v>3.32</v>
      </c>
      <c r="K86" s="10">
        <f>Albuquerque!$G$178</f>
        <v>3.52</v>
      </c>
      <c r="L86" s="10">
        <f>Seattle!$G$178</f>
        <v>3.48</v>
      </c>
      <c r="M86" s="10">
        <f>Chicago!$G$178</f>
        <v>3.32</v>
      </c>
      <c r="N86" s="10">
        <f>Boulder!$G$178</f>
        <v>3.42</v>
      </c>
      <c r="O86" s="10">
        <f>Minneapolis!$G$178</f>
        <v>3.32</v>
      </c>
      <c r="P86" s="10">
        <f>Helena!$G$178</f>
        <v>3.51</v>
      </c>
      <c r="Q86" s="10">
        <f>Duluth!$G$178</f>
        <v>3.31</v>
      </c>
      <c r="R86" s="10">
        <f>Fairbanks!$G$178</f>
        <v>3.56</v>
      </c>
    </row>
    <row r="87" spans="1:18">
      <c r="A87" s="4"/>
      <c r="B87" s="9" t="str">
        <f>Miami!A179</f>
        <v>SPLITSYSTEMAC:13_UNITARY_PACKAGE_COOLCOIL</v>
      </c>
      <c r="C87" s="10">
        <f>Miami!$G$179</f>
        <v>3.32</v>
      </c>
      <c r="D87" s="10">
        <f>Houston!$G$179</f>
        <v>3.32</v>
      </c>
      <c r="E87" s="10">
        <f>Phoenix!$G$179</f>
        <v>3.32</v>
      </c>
      <c r="F87" s="10">
        <f>Atlanta!$G$179</f>
        <v>3.32</v>
      </c>
      <c r="G87" s="10">
        <f>LosAngeles!$G$179</f>
        <v>3.32</v>
      </c>
      <c r="H87" s="10">
        <f>LasVegas!$G$179</f>
        <v>3.41</v>
      </c>
      <c r="I87" s="10">
        <f>SanFrancisco!$G$179</f>
        <v>3.47</v>
      </c>
      <c r="J87" s="10">
        <f>Baltimore!$G$179</f>
        <v>3.32</v>
      </c>
      <c r="K87" s="10">
        <f>Albuquerque!$G$179</f>
        <v>3.53</v>
      </c>
      <c r="L87" s="10">
        <f>Seattle!$G$179</f>
        <v>3.47</v>
      </c>
      <c r="M87" s="10">
        <f>Chicago!$G$179</f>
        <v>3.32</v>
      </c>
      <c r="N87" s="10">
        <f>Boulder!$G$179</f>
        <v>3.49</v>
      </c>
      <c r="O87" s="10">
        <f>Minneapolis!$G$179</f>
        <v>3.32</v>
      </c>
      <c r="P87" s="10">
        <f>Helena!$G$179</f>
        <v>3.6</v>
      </c>
      <c r="Q87" s="10">
        <f>Duluth!$G$179</f>
        <v>3.32</v>
      </c>
      <c r="R87" s="10">
        <f>Fairbanks!$G$179</f>
        <v>3.63</v>
      </c>
    </row>
    <row r="88" spans="1:18">
      <c r="A88" s="4"/>
      <c r="B88" s="9" t="str">
        <f>Miami!A180</f>
        <v>SPLITSYSTEMAC:14_UNITARY_PACKAGE_COOLCOIL</v>
      </c>
      <c r="C88" s="10">
        <f>Miami!$G$180</f>
        <v>3.32</v>
      </c>
      <c r="D88" s="10">
        <f>Houston!$G$180</f>
        <v>3.32</v>
      </c>
      <c r="E88" s="10">
        <f>Phoenix!$G$180</f>
        <v>3.32</v>
      </c>
      <c r="F88" s="10">
        <f>Atlanta!$G$180</f>
        <v>3.32</v>
      </c>
      <c r="G88" s="10">
        <f>LosAngeles!$G$180</f>
        <v>3.32</v>
      </c>
      <c r="H88" s="10">
        <f>LasVegas!$G$180</f>
        <v>3.41</v>
      </c>
      <c r="I88" s="10">
        <f>SanFrancisco!$G$180</f>
        <v>3.47</v>
      </c>
      <c r="J88" s="10">
        <f>Baltimore!$G$180</f>
        <v>3.32</v>
      </c>
      <c r="K88" s="10">
        <f>Albuquerque!$G$180</f>
        <v>3.52</v>
      </c>
      <c r="L88" s="10">
        <f>Seattle!$G$180</f>
        <v>3.47</v>
      </c>
      <c r="M88" s="10">
        <f>Chicago!$G$180</f>
        <v>3.32</v>
      </c>
      <c r="N88" s="10">
        <f>Boulder!$G$180</f>
        <v>3.48</v>
      </c>
      <c r="O88" s="10">
        <f>Minneapolis!$G$180</f>
        <v>3.32</v>
      </c>
      <c r="P88" s="10">
        <f>Helena!$G$180</f>
        <v>3.6</v>
      </c>
      <c r="Q88" s="10">
        <f>Duluth!$G$180</f>
        <v>3.32</v>
      </c>
      <c r="R88" s="10">
        <f>Fairbanks!$G$180</f>
        <v>3.63</v>
      </c>
    </row>
    <row r="89" spans="1:18">
      <c r="A89" s="4"/>
      <c r="B89" s="9" t="str">
        <f>Miami!A181</f>
        <v>SPLITSYSTEMAC:15_UNITARY_PACKAGE_COOLCOIL</v>
      </c>
      <c r="C89" s="10">
        <f>Miami!$G$181</f>
        <v>3.32</v>
      </c>
      <c r="D89" s="10">
        <f>Houston!$G$181</f>
        <v>3.32</v>
      </c>
      <c r="E89" s="10">
        <f>Phoenix!$G$181</f>
        <v>3.32</v>
      </c>
      <c r="F89" s="10">
        <f>Atlanta!$G$181</f>
        <v>3.32</v>
      </c>
      <c r="G89" s="10">
        <f>LosAngeles!$G$181</f>
        <v>3.37</v>
      </c>
      <c r="H89" s="10">
        <f>LasVegas!$G$181</f>
        <v>3.38</v>
      </c>
      <c r="I89" s="10">
        <f>SanFrancisco!$G$181</f>
        <v>3.53</v>
      </c>
      <c r="J89" s="10">
        <f>Baltimore!$G$181</f>
        <v>3.32</v>
      </c>
      <c r="K89" s="10">
        <f>Albuquerque!$G$181</f>
        <v>3.48</v>
      </c>
      <c r="L89" s="10">
        <f>Seattle!$G$181</f>
        <v>3.5</v>
      </c>
      <c r="M89" s="10">
        <f>Chicago!$G$181</f>
        <v>3.32</v>
      </c>
      <c r="N89" s="10">
        <f>Boulder!$G$181</f>
        <v>3.43</v>
      </c>
      <c r="O89" s="10">
        <f>Minneapolis!$G$181</f>
        <v>3.32</v>
      </c>
      <c r="P89" s="10">
        <f>Helena!$G$181</f>
        <v>3.52</v>
      </c>
      <c r="Q89" s="10">
        <f>Duluth!$G$181</f>
        <v>3.32</v>
      </c>
      <c r="R89" s="10">
        <f>Fairbanks!$G$181</f>
        <v>3.58</v>
      </c>
    </row>
    <row r="90" spans="1:18">
      <c r="A90" s="4"/>
      <c r="B90" s="9" t="str">
        <f>Miami!A182</f>
        <v>SPLITSYSTEMAC:16_UNITARY_PACKAGE_COOLCOIL</v>
      </c>
      <c r="C90" s="10">
        <f>Miami!$G$182</f>
        <v>3.32</v>
      </c>
      <c r="D90" s="10">
        <f>Houston!$G$182</f>
        <v>3.32</v>
      </c>
      <c r="E90" s="10">
        <f>Phoenix!$G$182</f>
        <v>3.32</v>
      </c>
      <c r="F90" s="10">
        <f>Atlanta!$G$182</f>
        <v>3.32</v>
      </c>
      <c r="G90" s="10">
        <f>LosAngeles!$G$182</f>
        <v>3.37</v>
      </c>
      <c r="H90" s="10">
        <f>LasVegas!$G$182</f>
        <v>3.38</v>
      </c>
      <c r="I90" s="10">
        <f>SanFrancisco!$G$182</f>
        <v>3.53</v>
      </c>
      <c r="J90" s="10">
        <f>Baltimore!$G$182</f>
        <v>3.32</v>
      </c>
      <c r="K90" s="10">
        <f>Albuquerque!$G$182</f>
        <v>3.48</v>
      </c>
      <c r="L90" s="10">
        <f>Seattle!$G$182</f>
        <v>3.5</v>
      </c>
      <c r="M90" s="10">
        <f>Chicago!$G$182</f>
        <v>3.32</v>
      </c>
      <c r="N90" s="10">
        <f>Boulder!$G$182</f>
        <v>3.43</v>
      </c>
      <c r="O90" s="10">
        <f>Minneapolis!$G$182</f>
        <v>3.32</v>
      </c>
      <c r="P90" s="10">
        <f>Helena!$G$182</f>
        <v>3.52</v>
      </c>
      <c r="Q90" s="10">
        <f>Duluth!$G$182</f>
        <v>3.32</v>
      </c>
      <c r="R90" s="10">
        <f>Fairbanks!$G$182</f>
        <v>3.58</v>
      </c>
    </row>
    <row r="91" spans="1:18">
      <c r="A91" s="4"/>
      <c r="B91" s="9" t="str">
        <f>Miami!A183</f>
        <v>SPLITSYSTEMAC:17_UNITARY_PACKAGE_COOLCOIL</v>
      </c>
      <c r="C91" s="10">
        <f>Miami!$G$183</f>
        <v>3.32</v>
      </c>
      <c r="D91" s="10">
        <f>Houston!$G$183</f>
        <v>3.32</v>
      </c>
      <c r="E91" s="10">
        <f>Phoenix!$G$183</f>
        <v>3.42</v>
      </c>
      <c r="F91" s="10">
        <f>Atlanta!$G$183</f>
        <v>3.36</v>
      </c>
      <c r="G91" s="10">
        <f>LosAngeles!$G$183</f>
        <v>3.43</v>
      </c>
      <c r="H91" s="10">
        <f>LasVegas!$G$183</f>
        <v>3.5</v>
      </c>
      <c r="I91" s="10">
        <f>SanFrancisco!$G$183</f>
        <v>3.57</v>
      </c>
      <c r="J91" s="10">
        <f>Baltimore!$G$183</f>
        <v>3.33</v>
      </c>
      <c r="K91" s="10">
        <f>Albuquerque!$G$183</f>
        <v>3.61</v>
      </c>
      <c r="L91" s="10">
        <f>Seattle!$G$183</f>
        <v>3.55</v>
      </c>
      <c r="M91" s="10">
        <f>Chicago!$G$183</f>
        <v>3.32</v>
      </c>
      <c r="N91" s="10">
        <f>Boulder!$G$183</f>
        <v>3.55</v>
      </c>
      <c r="O91" s="10">
        <f>Minneapolis!$G$183</f>
        <v>3.31</v>
      </c>
      <c r="P91" s="10">
        <f>Helena!$G$183</f>
        <v>3.63</v>
      </c>
      <c r="Q91" s="10">
        <f>Duluth!$G$183</f>
        <v>3.33</v>
      </c>
      <c r="R91" s="10">
        <f>Fairbanks!$G$183</f>
        <v>3.6</v>
      </c>
    </row>
    <row r="92" spans="1:18">
      <c r="A92" s="4"/>
      <c r="B92" s="9" t="str">
        <f>Miami!A184</f>
        <v>SPLITSYSTEMAC:18_UNITARY_PACKAGE_COOLCOIL</v>
      </c>
      <c r="C92" s="10">
        <f>Miami!$G$184</f>
        <v>3.32</v>
      </c>
      <c r="D92" s="10">
        <f>Houston!$G$184</f>
        <v>3.32</v>
      </c>
      <c r="E92" s="10">
        <f>Phoenix!$G$184</f>
        <v>3.39</v>
      </c>
      <c r="F92" s="10">
        <f>Atlanta!$G$184</f>
        <v>3.32</v>
      </c>
      <c r="G92" s="10">
        <f>LosAngeles!$G$184</f>
        <v>3.38</v>
      </c>
      <c r="H92" s="10">
        <f>LasVegas!$G$184</f>
        <v>3.48</v>
      </c>
      <c r="I92" s="10">
        <f>SanFrancisco!$G$184</f>
        <v>3.52</v>
      </c>
      <c r="J92" s="10">
        <f>Baltimore!$G$184</f>
        <v>3.32</v>
      </c>
      <c r="K92" s="10">
        <f>Albuquerque!$G$184</f>
        <v>3.58</v>
      </c>
      <c r="L92" s="10">
        <f>Seattle!$G$184</f>
        <v>3.51</v>
      </c>
      <c r="M92" s="10">
        <f>Chicago!$G$184</f>
        <v>3.32</v>
      </c>
      <c r="N92" s="10">
        <f>Boulder!$G$184</f>
        <v>3.51</v>
      </c>
      <c r="O92" s="10">
        <f>Minneapolis!$G$184</f>
        <v>3.31</v>
      </c>
      <c r="P92" s="10">
        <f>Helena!$G$184</f>
        <v>3.6</v>
      </c>
      <c r="Q92" s="10">
        <f>Duluth!$G$184</f>
        <v>3.31</v>
      </c>
      <c r="R92" s="10">
        <f>Fairbanks!$G$184</f>
        <v>3.59</v>
      </c>
    </row>
    <row r="93" spans="1:18">
      <c r="A93" s="4"/>
      <c r="B93" s="9" t="str">
        <f>Miami!A185</f>
        <v>SPLITSYSTEMAC:19_UNITARY_PACKAGE_COOLCOIL</v>
      </c>
      <c r="C93" s="10">
        <f>Miami!$G$185</f>
        <v>3.32</v>
      </c>
      <c r="D93" s="10">
        <f>Houston!$G$185</f>
        <v>3.32</v>
      </c>
      <c r="E93" s="10">
        <f>Phoenix!$G$185</f>
        <v>3.36</v>
      </c>
      <c r="F93" s="10">
        <f>Atlanta!$G$185</f>
        <v>3.32</v>
      </c>
      <c r="G93" s="10">
        <f>LosAngeles!$G$185</f>
        <v>3.37</v>
      </c>
      <c r="H93" s="10">
        <f>LasVegas!$G$185</f>
        <v>3.45</v>
      </c>
      <c r="I93" s="10">
        <f>SanFrancisco!$G$185</f>
        <v>3.53</v>
      </c>
      <c r="J93" s="10">
        <f>Baltimore!$G$185</f>
        <v>3.32</v>
      </c>
      <c r="K93" s="10">
        <f>Albuquerque!$G$185</f>
        <v>3.53</v>
      </c>
      <c r="L93" s="10">
        <f>Seattle!$G$185</f>
        <v>3.51</v>
      </c>
      <c r="M93" s="10">
        <f>Chicago!$G$185</f>
        <v>3.32</v>
      </c>
      <c r="N93" s="10">
        <f>Boulder!$G$185</f>
        <v>3.47</v>
      </c>
      <c r="O93" s="10">
        <f>Minneapolis!$G$185</f>
        <v>3.31</v>
      </c>
      <c r="P93" s="10">
        <f>Helena!$G$185</f>
        <v>3.56</v>
      </c>
      <c r="Q93" s="10">
        <f>Duluth!$G$185</f>
        <v>3.31</v>
      </c>
      <c r="R93" s="10">
        <f>Fairbanks!$G$185</f>
        <v>3.55</v>
      </c>
    </row>
    <row r="94" spans="1:18">
      <c r="A94" s="4"/>
      <c r="B94" s="9" t="str">
        <f>Miami!A186</f>
        <v>SPLITSYSTEMAC:02_UNITARY_PACKAGE_COOLCOIL</v>
      </c>
      <c r="C94" s="10">
        <f>Miami!$G$186</f>
        <v>3.32</v>
      </c>
      <c r="D94" s="10">
        <f>Houston!$G$186</f>
        <v>3.32</v>
      </c>
      <c r="E94" s="10">
        <f>Phoenix!$G$186</f>
        <v>3.34</v>
      </c>
      <c r="F94" s="10">
        <f>Atlanta!$G$186</f>
        <v>3.32</v>
      </c>
      <c r="G94" s="10">
        <f>LosAngeles!$G$186</f>
        <v>3.36</v>
      </c>
      <c r="H94" s="10">
        <f>LasVegas!$G$186</f>
        <v>3.43</v>
      </c>
      <c r="I94" s="10">
        <f>SanFrancisco!$G$186</f>
        <v>3.47</v>
      </c>
      <c r="J94" s="10">
        <f>Baltimore!$G$186</f>
        <v>3.32</v>
      </c>
      <c r="K94" s="10">
        <f>Albuquerque!$G$186</f>
        <v>3.53</v>
      </c>
      <c r="L94" s="10">
        <f>Seattle!$G$186</f>
        <v>3.46</v>
      </c>
      <c r="M94" s="10">
        <f>Chicago!$G$186</f>
        <v>3.32</v>
      </c>
      <c r="N94" s="10">
        <f>Boulder!$G$186</f>
        <v>3.45</v>
      </c>
      <c r="O94" s="10">
        <f>Minneapolis!$G$186</f>
        <v>3.32</v>
      </c>
      <c r="P94" s="10">
        <f>Helena!$G$186</f>
        <v>3.56</v>
      </c>
      <c r="Q94" s="10">
        <f>Duluth!$G$186</f>
        <v>3.32</v>
      </c>
      <c r="R94" s="10">
        <f>Fairbanks!$G$186</f>
        <v>3.62</v>
      </c>
    </row>
    <row r="95" spans="1:18">
      <c r="A95" s="4"/>
      <c r="B95" s="9" t="str">
        <f>Miami!A187</f>
        <v>SPLITSYSTEMAC:20_UNITARY_PACKAGE_COOLCOIL</v>
      </c>
      <c r="C95" s="10">
        <f>Miami!$G$187</f>
        <v>3.32</v>
      </c>
      <c r="D95" s="10">
        <f>Houston!$G$187</f>
        <v>3.32</v>
      </c>
      <c r="E95" s="10">
        <f>Phoenix!$G$187</f>
        <v>3.35</v>
      </c>
      <c r="F95" s="10">
        <f>Atlanta!$G$187</f>
        <v>3.32</v>
      </c>
      <c r="G95" s="10">
        <f>LosAngeles!$G$187</f>
        <v>3.34</v>
      </c>
      <c r="H95" s="10">
        <f>LasVegas!$G$187</f>
        <v>3.44</v>
      </c>
      <c r="I95" s="10">
        <f>SanFrancisco!$G$187</f>
        <v>3.48</v>
      </c>
      <c r="J95" s="10">
        <f>Baltimore!$G$187</f>
        <v>3.32</v>
      </c>
      <c r="K95" s="10">
        <f>Albuquerque!$G$187</f>
        <v>3.52</v>
      </c>
      <c r="L95" s="10">
        <f>Seattle!$G$187</f>
        <v>3.47</v>
      </c>
      <c r="M95" s="10">
        <f>Chicago!$G$187</f>
        <v>3.32</v>
      </c>
      <c r="N95" s="10">
        <f>Boulder!$G$187</f>
        <v>3.45</v>
      </c>
      <c r="O95" s="10">
        <f>Minneapolis!$G$187</f>
        <v>3.31</v>
      </c>
      <c r="P95" s="10">
        <f>Helena!$G$187</f>
        <v>3.55</v>
      </c>
      <c r="Q95" s="10">
        <f>Duluth!$G$187</f>
        <v>3.31</v>
      </c>
      <c r="R95" s="10">
        <f>Fairbanks!$G$187</f>
        <v>3.58</v>
      </c>
    </row>
    <row r="96" spans="1:18">
      <c r="A96" s="4"/>
      <c r="B96" s="9" t="str">
        <f>Miami!A188</f>
        <v>SPLITSYSTEMAC:21_UNITARY_PACKAGE_COOLCOIL</v>
      </c>
      <c r="C96" s="10">
        <f>Miami!$G$188</f>
        <v>3.32</v>
      </c>
      <c r="D96" s="10">
        <f>Houston!$G$188</f>
        <v>3.32</v>
      </c>
      <c r="E96" s="10">
        <f>Phoenix!$G$188</f>
        <v>3.34</v>
      </c>
      <c r="F96" s="10">
        <f>Atlanta!$G$188</f>
        <v>3.32</v>
      </c>
      <c r="G96" s="10">
        <f>LosAngeles!$G$188</f>
        <v>3.33</v>
      </c>
      <c r="H96" s="10">
        <f>LasVegas!$G$188</f>
        <v>3.43</v>
      </c>
      <c r="I96" s="10">
        <f>SanFrancisco!$G$188</f>
        <v>3.47</v>
      </c>
      <c r="J96" s="10">
        <f>Baltimore!$G$188</f>
        <v>3.32</v>
      </c>
      <c r="K96" s="10">
        <f>Albuquerque!$G$188</f>
        <v>3.52</v>
      </c>
      <c r="L96" s="10">
        <f>Seattle!$G$188</f>
        <v>3.47</v>
      </c>
      <c r="M96" s="10">
        <f>Chicago!$G$188</f>
        <v>3.32</v>
      </c>
      <c r="N96" s="10">
        <f>Boulder!$G$188</f>
        <v>3.45</v>
      </c>
      <c r="O96" s="10">
        <f>Minneapolis!$G$188</f>
        <v>3.32</v>
      </c>
      <c r="P96" s="10">
        <f>Helena!$G$188</f>
        <v>3.56</v>
      </c>
      <c r="Q96" s="10">
        <f>Duluth!$G$188</f>
        <v>3.32</v>
      </c>
      <c r="R96" s="10">
        <f>Fairbanks!$G$188</f>
        <v>3.6</v>
      </c>
    </row>
    <row r="97" spans="1:18">
      <c r="A97" s="4"/>
      <c r="B97" s="9" t="str">
        <f>Miami!A189</f>
        <v>SPLITSYSTEMAC:22_UNITARY_PACKAGE_COOLCOIL</v>
      </c>
      <c r="C97" s="10">
        <f>Miami!$G$189</f>
        <v>3.32</v>
      </c>
      <c r="D97" s="10">
        <f>Houston!$G$189</f>
        <v>3.32</v>
      </c>
      <c r="E97" s="10">
        <f>Phoenix!$G$189</f>
        <v>3.34</v>
      </c>
      <c r="F97" s="10">
        <f>Atlanta!$G$189</f>
        <v>3.32</v>
      </c>
      <c r="G97" s="10">
        <f>LosAngeles!$G$189</f>
        <v>3.33</v>
      </c>
      <c r="H97" s="10">
        <f>LasVegas!$G$189</f>
        <v>3.43</v>
      </c>
      <c r="I97" s="10">
        <f>SanFrancisco!$G$189</f>
        <v>3.47</v>
      </c>
      <c r="J97" s="10">
        <f>Baltimore!$G$189</f>
        <v>3.32</v>
      </c>
      <c r="K97" s="10">
        <f>Albuquerque!$G$189</f>
        <v>3.52</v>
      </c>
      <c r="L97" s="10">
        <f>Seattle!$G$189</f>
        <v>3.46</v>
      </c>
      <c r="M97" s="10">
        <f>Chicago!$G$189</f>
        <v>3.32</v>
      </c>
      <c r="N97" s="10">
        <f>Boulder!$G$189</f>
        <v>3.45</v>
      </c>
      <c r="O97" s="10">
        <f>Minneapolis!$G$189</f>
        <v>3.32</v>
      </c>
      <c r="P97" s="10">
        <f>Helena!$G$189</f>
        <v>3.55</v>
      </c>
      <c r="Q97" s="10">
        <f>Duluth!$G$189</f>
        <v>3.32</v>
      </c>
      <c r="R97" s="10">
        <f>Fairbanks!$G$189</f>
        <v>3.6</v>
      </c>
    </row>
    <row r="98" spans="1:18">
      <c r="A98" s="4"/>
      <c r="B98" s="9" t="str">
        <f>Miami!A190</f>
        <v>SPLITSYSTEMAC:23_UNITARY_PACKAGE_COOLCOIL</v>
      </c>
      <c r="C98" s="10">
        <f>Miami!$G$190</f>
        <v>3.32</v>
      </c>
      <c r="D98" s="10">
        <f>Houston!$G$190</f>
        <v>3.32</v>
      </c>
      <c r="E98" s="10">
        <f>Phoenix!$G$190</f>
        <v>3.35</v>
      </c>
      <c r="F98" s="10">
        <f>Atlanta!$G$190</f>
        <v>3.32</v>
      </c>
      <c r="G98" s="10">
        <f>LosAngeles!$G$190</f>
        <v>3.36</v>
      </c>
      <c r="H98" s="10">
        <f>LasVegas!$G$190</f>
        <v>3.44</v>
      </c>
      <c r="I98" s="10">
        <f>SanFrancisco!$G$190</f>
        <v>3.53</v>
      </c>
      <c r="J98" s="10">
        <f>Baltimore!$G$190</f>
        <v>3.32</v>
      </c>
      <c r="K98" s="10">
        <f>Albuquerque!$G$190</f>
        <v>3.52</v>
      </c>
      <c r="L98" s="10">
        <f>Seattle!$G$190</f>
        <v>3.51</v>
      </c>
      <c r="M98" s="10">
        <f>Chicago!$G$190</f>
        <v>3.32</v>
      </c>
      <c r="N98" s="10">
        <f>Boulder!$G$190</f>
        <v>3.45</v>
      </c>
      <c r="O98" s="10">
        <f>Minneapolis!$G$190</f>
        <v>3.32</v>
      </c>
      <c r="P98" s="10">
        <f>Helena!$G$190</f>
        <v>3.55</v>
      </c>
      <c r="Q98" s="10">
        <f>Duluth!$G$190</f>
        <v>3.32</v>
      </c>
      <c r="R98" s="10">
        <f>Fairbanks!$G$190</f>
        <v>3.56</v>
      </c>
    </row>
    <row r="99" spans="1:18">
      <c r="A99" s="4"/>
      <c r="B99" s="9" t="str">
        <f>Miami!A191</f>
        <v>SPLITSYSTEMAC:24_UNITARY_PACKAGE_COOLCOIL</v>
      </c>
      <c r="C99" s="10">
        <f>Miami!$G$191</f>
        <v>3.32</v>
      </c>
      <c r="D99" s="10">
        <f>Houston!$G$191</f>
        <v>3.32</v>
      </c>
      <c r="E99" s="10">
        <f>Phoenix!$G$191</f>
        <v>3.35</v>
      </c>
      <c r="F99" s="10">
        <f>Atlanta!$G$191</f>
        <v>3.32</v>
      </c>
      <c r="G99" s="10">
        <f>LosAngeles!$G$191</f>
        <v>3.36</v>
      </c>
      <c r="H99" s="10">
        <f>LasVegas!$G$191</f>
        <v>3.44</v>
      </c>
      <c r="I99" s="10">
        <f>SanFrancisco!$G$191</f>
        <v>3.53</v>
      </c>
      <c r="J99" s="10">
        <f>Baltimore!$G$191</f>
        <v>3.32</v>
      </c>
      <c r="K99" s="10">
        <f>Albuquerque!$G$191</f>
        <v>3.52</v>
      </c>
      <c r="L99" s="10">
        <f>Seattle!$G$191</f>
        <v>3.51</v>
      </c>
      <c r="M99" s="10">
        <f>Chicago!$G$191</f>
        <v>3.32</v>
      </c>
      <c r="N99" s="10">
        <f>Boulder!$G$191</f>
        <v>3.45</v>
      </c>
      <c r="O99" s="10">
        <f>Minneapolis!$G$191</f>
        <v>3.32</v>
      </c>
      <c r="P99" s="10">
        <f>Helena!$G$191</f>
        <v>3.55</v>
      </c>
      <c r="Q99" s="10">
        <f>Duluth!$G$191</f>
        <v>3.32</v>
      </c>
      <c r="R99" s="10">
        <f>Fairbanks!$G$191</f>
        <v>3.56</v>
      </c>
    </row>
    <row r="100" spans="1:18">
      <c r="A100" s="4"/>
      <c r="B100" s="9" t="str">
        <f>Miami!A192</f>
        <v>SPLITSYSTEMAC:03_UNITARY_PACKAGE_COOLCOIL</v>
      </c>
      <c r="C100" s="10">
        <f>Miami!$G$192</f>
        <v>3.34</v>
      </c>
      <c r="D100" s="10">
        <f>Houston!$G$192</f>
        <v>3.35</v>
      </c>
      <c r="E100" s="10">
        <f>Phoenix!$G$192</f>
        <v>3.44</v>
      </c>
      <c r="F100" s="10">
        <f>Atlanta!$G$192</f>
        <v>3.4</v>
      </c>
      <c r="G100" s="10">
        <f>LosAngeles!$G$192</f>
        <v>3.48</v>
      </c>
      <c r="H100" s="10">
        <f>LasVegas!$G$192</f>
        <v>3.51</v>
      </c>
      <c r="I100" s="10">
        <f>SanFrancisco!$G$192</f>
        <v>3.59</v>
      </c>
      <c r="J100" s="10">
        <f>Baltimore!$G$192</f>
        <v>3.37</v>
      </c>
      <c r="K100" s="10">
        <f>Albuquerque!$G$192</f>
        <v>3.63</v>
      </c>
      <c r="L100" s="10">
        <f>Seattle!$G$192</f>
        <v>3.58</v>
      </c>
      <c r="M100" s="10">
        <f>Chicago!$G$192</f>
        <v>3.35</v>
      </c>
      <c r="N100" s="10">
        <f>Boulder!$G$192</f>
        <v>3.6</v>
      </c>
      <c r="O100" s="10">
        <f>Minneapolis!$G$192</f>
        <v>3.37</v>
      </c>
      <c r="P100" s="10">
        <f>Helena!$G$192</f>
        <v>3.63</v>
      </c>
      <c r="Q100" s="10">
        <f>Duluth!$G$192</f>
        <v>3.4</v>
      </c>
      <c r="R100" s="10">
        <f>Fairbanks!$G$192</f>
        <v>3.63</v>
      </c>
    </row>
    <row r="101" spans="1:18">
      <c r="A101" s="4"/>
      <c r="B101" s="9" t="str">
        <f>Miami!A193</f>
        <v>SPLITSYSTEMAC:04_UNITARY_PACKAGE_COOLCOIL</v>
      </c>
      <c r="C101" s="10">
        <f>Miami!$G$193</f>
        <v>3.32</v>
      </c>
      <c r="D101" s="10">
        <f>Houston!$G$193</f>
        <v>3.32</v>
      </c>
      <c r="E101" s="10">
        <f>Phoenix!$G$193</f>
        <v>3.32</v>
      </c>
      <c r="F101" s="10">
        <f>Atlanta!$G$193</f>
        <v>3.32</v>
      </c>
      <c r="G101" s="10">
        <f>LosAngeles!$G$193</f>
        <v>3.32</v>
      </c>
      <c r="H101" s="10">
        <f>LasVegas!$G$193</f>
        <v>3.36</v>
      </c>
      <c r="I101" s="10">
        <f>SanFrancisco!$G$193</f>
        <v>3.44</v>
      </c>
      <c r="J101" s="10">
        <f>Baltimore!$G$193</f>
        <v>3.32</v>
      </c>
      <c r="K101" s="10">
        <f>Albuquerque!$G$193</f>
        <v>3.45</v>
      </c>
      <c r="L101" s="10">
        <f>Seattle!$G$193</f>
        <v>3.4</v>
      </c>
      <c r="M101" s="10">
        <f>Chicago!$G$193</f>
        <v>3.32</v>
      </c>
      <c r="N101" s="10">
        <f>Boulder!$G$193</f>
        <v>3.35</v>
      </c>
      <c r="O101" s="10">
        <f>Minneapolis!$G$193</f>
        <v>3.32</v>
      </c>
      <c r="P101" s="10">
        <f>Helena!$G$193</f>
        <v>3.44</v>
      </c>
      <c r="Q101" s="10">
        <f>Duluth!$G$193</f>
        <v>3.32</v>
      </c>
      <c r="R101" s="10">
        <f>Fairbanks!$G$193</f>
        <v>3.56</v>
      </c>
    </row>
    <row r="102" spans="1:18">
      <c r="A102" s="4"/>
      <c r="B102" s="9" t="str">
        <f>Miami!A194</f>
        <v>SPLITSYSTEMAC:05_UNITARY_PACKAGE_COOLCOIL</v>
      </c>
      <c r="C102" s="10">
        <f>Miami!$G$194</f>
        <v>3.32</v>
      </c>
      <c r="D102" s="10">
        <f>Houston!$G$194</f>
        <v>3.32</v>
      </c>
      <c r="E102" s="10">
        <f>Phoenix!$G$194</f>
        <v>3.32</v>
      </c>
      <c r="F102" s="10">
        <f>Atlanta!$G$194</f>
        <v>3.32</v>
      </c>
      <c r="G102" s="10">
        <f>LosAngeles!$G$194</f>
        <v>3.32</v>
      </c>
      <c r="H102" s="10">
        <f>LasVegas!$G$194</f>
        <v>3.33</v>
      </c>
      <c r="I102" s="10">
        <f>SanFrancisco!$G$194</f>
        <v>3.42</v>
      </c>
      <c r="J102" s="10">
        <f>Baltimore!$G$194</f>
        <v>3.32</v>
      </c>
      <c r="K102" s="10">
        <f>Albuquerque!$G$194</f>
        <v>3.44</v>
      </c>
      <c r="L102" s="10">
        <f>Seattle!$G$194</f>
        <v>3.42</v>
      </c>
      <c r="M102" s="10">
        <f>Chicago!$G$194</f>
        <v>3.32</v>
      </c>
      <c r="N102" s="10">
        <f>Boulder!$G$194</f>
        <v>3.41</v>
      </c>
      <c r="O102" s="10">
        <f>Minneapolis!$G$194</f>
        <v>3.32</v>
      </c>
      <c r="P102" s="10">
        <f>Helena!$G$194</f>
        <v>3.54</v>
      </c>
      <c r="Q102" s="10">
        <f>Duluth!$G$194</f>
        <v>3.32</v>
      </c>
      <c r="R102" s="10">
        <f>Fairbanks!$G$194</f>
        <v>3.32</v>
      </c>
    </row>
    <row r="103" spans="1:18">
      <c r="A103" s="4"/>
      <c r="B103" s="9" t="str">
        <f>Miami!A195</f>
        <v>SPLITSYSTEMAC:06_UNITARY_PACKAGE_COOLCOIL</v>
      </c>
      <c r="C103" s="10">
        <f>Miami!$G$195</f>
        <v>3.32</v>
      </c>
      <c r="D103" s="10">
        <f>Houston!$G$195</f>
        <v>3.32</v>
      </c>
      <c r="E103" s="10">
        <f>Phoenix!$G$195</f>
        <v>3.32</v>
      </c>
      <c r="F103" s="10">
        <f>Atlanta!$G$195</f>
        <v>3.32</v>
      </c>
      <c r="G103" s="10">
        <f>LosAngeles!$G$195</f>
        <v>3.32</v>
      </c>
      <c r="H103" s="10">
        <f>LasVegas!$G$195</f>
        <v>3.33</v>
      </c>
      <c r="I103" s="10">
        <f>SanFrancisco!$G$195</f>
        <v>3.41</v>
      </c>
      <c r="J103" s="10">
        <f>Baltimore!$G$195</f>
        <v>3.32</v>
      </c>
      <c r="K103" s="10">
        <f>Albuquerque!$G$195</f>
        <v>3.44</v>
      </c>
      <c r="L103" s="10">
        <f>Seattle!$G$195</f>
        <v>3.42</v>
      </c>
      <c r="M103" s="10">
        <f>Chicago!$G$195</f>
        <v>3.32</v>
      </c>
      <c r="N103" s="10">
        <f>Boulder!$G$195</f>
        <v>3.41</v>
      </c>
      <c r="O103" s="10">
        <f>Minneapolis!$G$195</f>
        <v>3.32</v>
      </c>
      <c r="P103" s="10">
        <f>Helena!$G$195</f>
        <v>3.54</v>
      </c>
      <c r="Q103" s="10">
        <f>Duluth!$G$195</f>
        <v>3.32</v>
      </c>
      <c r="R103" s="10">
        <f>Fairbanks!$G$195</f>
        <v>3.32</v>
      </c>
    </row>
    <row r="104" spans="1:18">
      <c r="A104" s="4"/>
      <c r="B104" s="9" t="str">
        <f>Miami!A196</f>
        <v>SPLITSYSTEMAC:07_UNITARY_PACKAGE_COOLCOIL</v>
      </c>
      <c r="C104" s="10">
        <f>Miami!$G$196</f>
        <v>3.32</v>
      </c>
      <c r="D104" s="10">
        <f>Houston!$G$196</f>
        <v>3.32</v>
      </c>
      <c r="E104" s="10">
        <f>Phoenix!$G$196</f>
        <v>3.32</v>
      </c>
      <c r="F104" s="10">
        <f>Atlanta!$G$196</f>
        <v>3.32</v>
      </c>
      <c r="G104" s="10">
        <f>LosAngeles!$G$196</f>
        <v>3.33</v>
      </c>
      <c r="H104" s="10">
        <f>LasVegas!$G$196</f>
        <v>3.32</v>
      </c>
      <c r="I104" s="10">
        <f>SanFrancisco!$G$196</f>
        <v>3.47</v>
      </c>
      <c r="J104" s="10">
        <f>Baltimore!$G$196</f>
        <v>3.32</v>
      </c>
      <c r="K104" s="10">
        <f>Albuquerque!$G$196</f>
        <v>3.39</v>
      </c>
      <c r="L104" s="10">
        <f>Seattle!$G$196</f>
        <v>3.44</v>
      </c>
      <c r="M104" s="10">
        <f>Chicago!$G$196</f>
        <v>3.32</v>
      </c>
      <c r="N104" s="10">
        <f>Boulder!$G$196</f>
        <v>3.34</v>
      </c>
      <c r="O104" s="10">
        <f>Minneapolis!$G$196</f>
        <v>3.32</v>
      </c>
      <c r="P104" s="10">
        <f>Helena!$G$196</f>
        <v>3.43</v>
      </c>
      <c r="Q104" s="10">
        <f>Duluth!$G$196</f>
        <v>3.32</v>
      </c>
      <c r="R104" s="10">
        <f>Fairbanks!$G$196</f>
        <v>3.51</v>
      </c>
    </row>
    <row r="105" spans="1:18">
      <c r="A105" s="4"/>
      <c r="B105" s="9" t="str">
        <f>Miami!A197</f>
        <v>SPLITSYSTEMAC:08_UNITARY_PACKAGE_COOLCOIL</v>
      </c>
      <c r="C105" s="10">
        <f>Miami!$G$197</f>
        <v>3.32</v>
      </c>
      <c r="D105" s="10">
        <f>Houston!$G$197</f>
        <v>3.32</v>
      </c>
      <c r="E105" s="10">
        <f>Phoenix!$G$197</f>
        <v>3.32</v>
      </c>
      <c r="F105" s="10">
        <f>Atlanta!$G$197</f>
        <v>3.32</v>
      </c>
      <c r="G105" s="10">
        <f>LosAngeles!$G$197</f>
        <v>3.33</v>
      </c>
      <c r="H105" s="10">
        <f>LasVegas!$G$197</f>
        <v>3.33</v>
      </c>
      <c r="I105" s="10">
        <f>SanFrancisco!$G$197</f>
        <v>3.48</v>
      </c>
      <c r="J105" s="10">
        <f>Baltimore!$G$197</f>
        <v>3.32</v>
      </c>
      <c r="K105" s="10">
        <f>Albuquerque!$G$197</f>
        <v>3.4</v>
      </c>
      <c r="L105" s="10">
        <f>Seattle!$G$197</f>
        <v>3.45</v>
      </c>
      <c r="M105" s="10">
        <f>Chicago!$G$197</f>
        <v>3.32</v>
      </c>
      <c r="N105" s="10">
        <f>Boulder!$G$197</f>
        <v>3.35</v>
      </c>
      <c r="O105" s="10">
        <f>Minneapolis!$G$197</f>
        <v>3.32</v>
      </c>
      <c r="P105" s="10">
        <f>Helena!$G$197</f>
        <v>3.44</v>
      </c>
      <c r="Q105" s="10">
        <f>Duluth!$G$197</f>
        <v>3.32</v>
      </c>
      <c r="R105" s="10">
        <f>Fairbanks!$G$197</f>
        <v>3.51</v>
      </c>
    </row>
    <row r="106" spans="1:18">
      <c r="A106" s="4"/>
      <c r="B106" s="9" t="str">
        <f>Miami!A198</f>
        <v>SPLITSYSTEMAC:09_UNITARY_PACKAGE_COOLCOIL</v>
      </c>
      <c r="C106" s="10">
        <f>Miami!$G$198</f>
        <v>3.32</v>
      </c>
      <c r="D106" s="10">
        <f>Houston!$G$198</f>
        <v>3.32</v>
      </c>
      <c r="E106" s="10">
        <f>Phoenix!$G$198</f>
        <v>3.39</v>
      </c>
      <c r="F106" s="10">
        <f>Atlanta!$G$198</f>
        <v>3.36</v>
      </c>
      <c r="G106" s="10">
        <f>LosAngeles!$G$198</f>
        <v>3.45</v>
      </c>
      <c r="H106" s="10">
        <f>LasVegas!$G$198</f>
        <v>3.48</v>
      </c>
      <c r="I106" s="10">
        <f>SanFrancisco!$G$198</f>
        <v>3.58</v>
      </c>
      <c r="J106" s="10">
        <f>Baltimore!$G$198</f>
        <v>3.34</v>
      </c>
      <c r="K106" s="10">
        <f>Albuquerque!$G$198</f>
        <v>3.62</v>
      </c>
      <c r="L106" s="10">
        <f>Seattle!$G$198</f>
        <v>3.56</v>
      </c>
      <c r="M106" s="10">
        <f>Chicago!$G$198</f>
        <v>3.32</v>
      </c>
      <c r="N106" s="10">
        <f>Boulder!$G$198</f>
        <v>3.57</v>
      </c>
      <c r="O106" s="10">
        <f>Minneapolis!$G$198</f>
        <v>3.33</v>
      </c>
      <c r="P106" s="10">
        <f>Helena!$G$198</f>
        <v>3.63</v>
      </c>
      <c r="Q106" s="10">
        <f>Duluth!$G$198</f>
        <v>3.37</v>
      </c>
      <c r="R106" s="10">
        <f>Fairbanks!$G$198</f>
        <v>3.6</v>
      </c>
    </row>
    <row r="107" spans="1:18">
      <c r="A107" s="4"/>
      <c r="B107" s="9" t="s">
        <v>44</v>
      </c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</row>
    <row r="108" spans="1:18">
      <c r="A108" s="4"/>
      <c r="B108" s="9" t="str">
        <f>Miami!A201</f>
        <v>T CORRIDOR UNIT HEATER COIL</v>
      </c>
      <c r="C108" s="10">
        <f>Miami!$D$201</f>
        <v>1</v>
      </c>
      <c r="D108" s="10">
        <f>Houston!$D$201</f>
        <v>1</v>
      </c>
      <c r="E108" s="10">
        <f>Phoenix!$D$201</f>
        <v>1</v>
      </c>
      <c r="F108" s="10">
        <f>Atlanta!$D$201</f>
        <v>1</v>
      </c>
      <c r="G108" s="10">
        <f>LosAngeles!$D$201</f>
        <v>1</v>
      </c>
      <c r="H108" s="10">
        <f>LasVegas!$D$201</f>
        <v>1</v>
      </c>
      <c r="I108" s="10">
        <f>SanFrancisco!$D$201</f>
        <v>1</v>
      </c>
      <c r="J108" s="10">
        <f>Baltimore!$D$201</f>
        <v>1</v>
      </c>
      <c r="K108" s="10">
        <f>Albuquerque!$D$201</f>
        <v>1</v>
      </c>
      <c r="L108" s="10">
        <f>Seattle!$D$201</f>
        <v>1</v>
      </c>
      <c r="M108" s="10">
        <f>Chicago!$D$201</f>
        <v>1</v>
      </c>
      <c r="N108" s="10">
        <f>Boulder!$D$201</f>
        <v>1</v>
      </c>
      <c r="O108" s="10">
        <f>Minneapolis!$D$201</f>
        <v>1</v>
      </c>
      <c r="P108" s="10">
        <f>Helena!$D$201</f>
        <v>1</v>
      </c>
      <c r="Q108" s="10">
        <f>Duluth!$D$201</f>
        <v>1</v>
      </c>
      <c r="R108" s="10">
        <f>Fairbanks!$D$201</f>
        <v>1</v>
      </c>
    </row>
    <row r="109" spans="1:18">
      <c r="A109" s="4"/>
      <c r="B109" s="9" t="str">
        <f>Miami!A202</f>
        <v>G CORRIDOR UNIT HEATER COIL</v>
      </c>
      <c r="C109" s="10">
        <f>Miami!$D$202</f>
        <v>1</v>
      </c>
      <c r="D109" s="10">
        <f>Houston!$D$202</f>
        <v>1</v>
      </c>
      <c r="E109" s="10">
        <f>Phoenix!$D$202</f>
        <v>1</v>
      </c>
      <c r="F109" s="10">
        <f>Atlanta!$D$202</f>
        <v>1</v>
      </c>
      <c r="G109" s="10">
        <f>LosAngeles!$D$202</f>
        <v>1</v>
      </c>
      <c r="H109" s="10">
        <f>LasVegas!$D$202</f>
        <v>1</v>
      </c>
      <c r="I109" s="10">
        <f>SanFrancisco!$D$202</f>
        <v>1</v>
      </c>
      <c r="J109" s="10">
        <f>Baltimore!$D$202</f>
        <v>1</v>
      </c>
      <c r="K109" s="10">
        <f>Albuquerque!$D$202</f>
        <v>1</v>
      </c>
      <c r="L109" s="10">
        <f>Seattle!$D$202</f>
        <v>1</v>
      </c>
      <c r="M109" s="10">
        <f>Chicago!$D$202</f>
        <v>1</v>
      </c>
      <c r="N109" s="10">
        <f>Boulder!$D$202</f>
        <v>1</v>
      </c>
      <c r="O109" s="10">
        <f>Minneapolis!$D$202</f>
        <v>1</v>
      </c>
      <c r="P109" s="10">
        <f>Helena!$D$202</f>
        <v>1</v>
      </c>
      <c r="Q109" s="10">
        <f>Duluth!$D$202</f>
        <v>1</v>
      </c>
      <c r="R109" s="10">
        <f>Fairbanks!$D$202</f>
        <v>1</v>
      </c>
    </row>
    <row r="110" spans="1:18">
      <c r="A110" s="4"/>
      <c r="B110" s="9" t="str">
        <f>Miami!A203</f>
        <v>M CORRIDOR UNIT HEATER COIL</v>
      </c>
      <c r="C110" s="10">
        <f>Miami!$D$203</f>
        <v>1</v>
      </c>
      <c r="D110" s="10">
        <f>Houston!$D$203</f>
        <v>1</v>
      </c>
      <c r="E110" s="10">
        <f>Phoenix!$D$203</f>
        <v>1</v>
      </c>
      <c r="F110" s="10">
        <f>Atlanta!$D$203</f>
        <v>1</v>
      </c>
      <c r="G110" s="10">
        <f>LosAngeles!$D$203</f>
        <v>1</v>
      </c>
      <c r="H110" s="10">
        <f>LasVegas!$D$203</f>
        <v>1</v>
      </c>
      <c r="I110" s="10">
        <f>SanFrancisco!$D$203</f>
        <v>1</v>
      </c>
      <c r="J110" s="10">
        <f>Baltimore!$D$203</f>
        <v>1</v>
      </c>
      <c r="K110" s="10">
        <f>Albuquerque!$D$203</f>
        <v>1</v>
      </c>
      <c r="L110" s="10">
        <f>Seattle!$D$203</f>
        <v>1</v>
      </c>
      <c r="M110" s="10">
        <f>Chicago!$D$203</f>
        <v>1</v>
      </c>
      <c r="N110" s="10">
        <f>Boulder!$D$203</f>
        <v>1</v>
      </c>
      <c r="O110" s="10">
        <f>Minneapolis!$D$203</f>
        <v>1</v>
      </c>
      <c r="P110" s="10">
        <f>Helena!$D$203</f>
        <v>1</v>
      </c>
      <c r="Q110" s="10">
        <f>Duluth!$D$203</f>
        <v>1</v>
      </c>
      <c r="R110" s="10">
        <f>Fairbanks!$D$203</f>
        <v>1</v>
      </c>
    </row>
    <row r="111" spans="1:18">
      <c r="A111" s="4"/>
      <c r="B111" s="9" t="str">
        <f>Miami!A204</f>
        <v>SPLITSYSTEMAC:01_UNITARY_PACKAGE_HEATCOIL</v>
      </c>
      <c r="C111" s="10">
        <f>Miami!$D$204</f>
        <v>0.78</v>
      </c>
      <c r="D111" s="10">
        <f>Houston!$D$204</f>
        <v>0.78</v>
      </c>
      <c r="E111" s="10">
        <f>Phoenix!$D$204</f>
        <v>0.78</v>
      </c>
      <c r="F111" s="10">
        <f>Atlanta!$D$204</f>
        <v>0.78</v>
      </c>
      <c r="G111" s="10">
        <f>LosAngeles!$D$204</f>
        <v>0.78</v>
      </c>
      <c r="H111" s="10">
        <f>LasVegas!$D$204</f>
        <v>0.78</v>
      </c>
      <c r="I111" s="10">
        <f>SanFrancisco!$D$204</f>
        <v>0.78</v>
      </c>
      <c r="J111" s="10">
        <f>Baltimore!$D$204</f>
        <v>0.78</v>
      </c>
      <c r="K111" s="10">
        <f>Albuquerque!$D$204</f>
        <v>0.78</v>
      </c>
      <c r="L111" s="10">
        <f>Seattle!$D$204</f>
        <v>0.78</v>
      </c>
      <c r="M111" s="10">
        <f>Chicago!$D$204</f>
        <v>0.78</v>
      </c>
      <c r="N111" s="10">
        <f>Boulder!$D$204</f>
        <v>0.78</v>
      </c>
      <c r="O111" s="10">
        <f>Minneapolis!$D$204</f>
        <v>0.78</v>
      </c>
      <c r="P111" s="10">
        <f>Helena!$D$204</f>
        <v>0.78</v>
      </c>
      <c r="Q111" s="10">
        <f>Duluth!$D$204</f>
        <v>0.78</v>
      </c>
      <c r="R111" s="10">
        <f>Fairbanks!$D$204</f>
        <v>0.78</v>
      </c>
    </row>
    <row r="112" spans="1:18">
      <c r="A112" s="4"/>
      <c r="B112" s="9" t="str">
        <f>Miami!A205</f>
        <v>SPLITSYSTEMAC:10_UNITARY_PACKAGE_HEATCOIL</v>
      </c>
      <c r="C112" s="10">
        <f>Miami!$D$205</f>
        <v>0.78</v>
      </c>
      <c r="D112" s="10">
        <f>Houston!$D$205</f>
        <v>0.78</v>
      </c>
      <c r="E112" s="10">
        <f>Phoenix!$D$205</f>
        <v>0.78</v>
      </c>
      <c r="F112" s="10">
        <f>Atlanta!$D$205</f>
        <v>0.78</v>
      </c>
      <c r="G112" s="10">
        <f>LosAngeles!$D$205</f>
        <v>0.78</v>
      </c>
      <c r="H112" s="10">
        <f>LasVegas!$D$205</f>
        <v>0.78</v>
      </c>
      <c r="I112" s="10">
        <f>SanFrancisco!$D$205</f>
        <v>0.78</v>
      </c>
      <c r="J112" s="10">
        <f>Baltimore!$D$205</f>
        <v>0.78</v>
      </c>
      <c r="K112" s="10">
        <f>Albuquerque!$D$205</f>
        <v>0.78</v>
      </c>
      <c r="L112" s="10">
        <f>Seattle!$D$205</f>
        <v>0.78</v>
      </c>
      <c r="M112" s="10">
        <f>Chicago!$D$205</f>
        <v>0.78</v>
      </c>
      <c r="N112" s="10">
        <f>Boulder!$D$205</f>
        <v>0.78</v>
      </c>
      <c r="O112" s="10">
        <f>Minneapolis!$D$205</f>
        <v>0.78</v>
      </c>
      <c r="P112" s="10">
        <f>Helena!$D$205</f>
        <v>0.78</v>
      </c>
      <c r="Q112" s="10">
        <f>Duluth!$D$205</f>
        <v>0.78</v>
      </c>
      <c r="R112" s="10">
        <f>Fairbanks!$D$205</f>
        <v>0.78</v>
      </c>
    </row>
    <row r="113" spans="1:18">
      <c r="A113" s="4"/>
      <c r="B113" s="9" t="str">
        <f>Miami!A206</f>
        <v>SPLITSYSTEMAC:11_UNITARY_PACKAGE_HEATCOIL</v>
      </c>
      <c r="C113" s="10">
        <f>Miami!$D$206</f>
        <v>0.78</v>
      </c>
      <c r="D113" s="10">
        <f>Houston!$D$206</f>
        <v>0.78</v>
      </c>
      <c r="E113" s="10">
        <f>Phoenix!$D$206</f>
        <v>0.78</v>
      </c>
      <c r="F113" s="10">
        <f>Atlanta!$D$206</f>
        <v>0.78</v>
      </c>
      <c r="G113" s="10">
        <f>LosAngeles!$D$206</f>
        <v>0.78</v>
      </c>
      <c r="H113" s="10">
        <f>LasVegas!$D$206</f>
        <v>0.78</v>
      </c>
      <c r="I113" s="10">
        <f>SanFrancisco!$D$206</f>
        <v>0.78</v>
      </c>
      <c r="J113" s="10">
        <f>Baltimore!$D$206</f>
        <v>0.78</v>
      </c>
      <c r="K113" s="10">
        <f>Albuquerque!$D$206</f>
        <v>0.78</v>
      </c>
      <c r="L113" s="10">
        <f>Seattle!$D$206</f>
        <v>0.78</v>
      </c>
      <c r="M113" s="10">
        <f>Chicago!$D$206</f>
        <v>0.78</v>
      </c>
      <c r="N113" s="10">
        <f>Boulder!$D$206</f>
        <v>0.78</v>
      </c>
      <c r="O113" s="10">
        <f>Minneapolis!$D$206</f>
        <v>0.78</v>
      </c>
      <c r="P113" s="10">
        <f>Helena!$D$206</f>
        <v>0.78</v>
      </c>
      <c r="Q113" s="10">
        <f>Duluth!$D$206</f>
        <v>0.78</v>
      </c>
      <c r="R113" s="10">
        <f>Fairbanks!$D$206</f>
        <v>0.78</v>
      </c>
    </row>
    <row r="114" spans="1:18">
      <c r="A114" s="4"/>
      <c r="B114" s="9" t="str">
        <f>Miami!A207</f>
        <v>SPLITSYSTEMAC:12_UNITARY_PACKAGE_HEATCOIL</v>
      </c>
      <c r="C114" s="10">
        <f>Miami!$D$207</f>
        <v>0.78</v>
      </c>
      <c r="D114" s="10">
        <f>Houston!$D$207</f>
        <v>0.78</v>
      </c>
      <c r="E114" s="10">
        <f>Phoenix!$D$207</f>
        <v>0.78</v>
      </c>
      <c r="F114" s="10">
        <f>Atlanta!$D$207</f>
        <v>0.78</v>
      </c>
      <c r="G114" s="10">
        <f>LosAngeles!$D$207</f>
        <v>0.78</v>
      </c>
      <c r="H114" s="10">
        <f>LasVegas!$D$207</f>
        <v>0.78</v>
      </c>
      <c r="I114" s="10">
        <f>SanFrancisco!$D$207</f>
        <v>0.78</v>
      </c>
      <c r="J114" s="10">
        <f>Baltimore!$D$207</f>
        <v>0.78</v>
      </c>
      <c r="K114" s="10">
        <f>Albuquerque!$D$207</f>
        <v>0.78</v>
      </c>
      <c r="L114" s="10">
        <f>Seattle!$D$207</f>
        <v>0.78</v>
      </c>
      <c r="M114" s="10">
        <f>Chicago!$D$207</f>
        <v>0.78</v>
      </c>
      <c r="N114" s="10">
        <f>Boulder!$D$207</f>
        <v>0.78</v>
      </c>
      <c r="O114" s="10">
        <f>Minneapolis!$D$207</f>
        <v>0.78</v>
      </c>
      <c r="P114" s="10">
        <f>Helena!$D$207</f>
        <v>0.78</v>
      </c>
      <c r="Q114" s="10">
        <f>Duluth!$D$207</f>
        <v>0.78</v>
      </c>
      <c r="R114" s="10">
        <f>Fairbanks!$D$207</f>
        <v>0.78</v>
      </c>
    </row>
    <row r="115" spans="1:18">
      <c r="A115" s="4"/>
      <c r="B115" s="9" t="str">
        <f>Miami!A208</f>
        <v>SPLITSYSTEMAC:13_UNITARY_PACKAGE_HEATCOIL</v>
      </c>
      <c r="C115" s="10">
        <f>Miami!$D$208</f>
        <v>0.78</v>
      </c>
      <c r="D115" s="10">
        <f>Houston!$D$208</f>
        <v>0.78</v>
      </c>
      <c r="E115" s="10">
        <f>Phoenix!$D$208</f>
        <v>0.78</v>
      </c>
      <c r="F115" s="10">
        <f>Atlanta!$D$208</f>
        <v>0.78</v>
      </c>
      <c r="G115" s="10">
        <f>LosAngeles!$D$208</f>
        <v>0.78</v>
      </c>
      <c r="H115" s="10">
        <f>LasVegas!$D$208</f>
        <v>0.78</v>
      </c>
      <c r="I115" s="10">
        <f>SanFrancisco!$D$208</f>
        <v>0.78</v>
      </c>
      <c r="J115" s="10">
        <f>Baltimore!$D$208</f>
        <v>0.78</v>
      </c>
      <c r="K115" s="10">
        <f>Albuquerque!$D$208</f>
        <v>0.78</v>
      </c>
      <c r="L115" s="10">
        <f>Seattle!$D$208</f>
        <v>0.78</v>
      </c>
      <c r="M115" s="10">
        <f>Chicago!$D$208</f>
        <v>0.78</v>
      </c>
      <c r="N115" s="10">
        <f>Boulder!$D$208</f>
        <v>0.78</v>
      </c>
      <c r="O115" s="10">
        <f>Minneapolis!$D$208</f>
        <v>0.78</v>
      </c>
      <c r="P115" s="10">
        <f>Helena!$D$208</f>
        <v>0.78</v>
      </c>
      <c r="Q115" s="10">
        <f>Duluth!$D$208</f>
        <v>0.78</v>
      </c>
      <c r="R115" s="10">
        <f>Fairbanks!$D$208</f>
        <v>0.78</v>
      </c>
    </row>
    <row r="116" spans="1:18">
      <c r="A116" s="4"/>
      <c r="B116" s="9" t="str">
        <f>Miami!A209</f>
        <v>SPLITSYSTEMAC:14_UNITARY_PACKAGE_HEATCOIL</v>
      </c>
      <c r="C116" s="10">
        <f>Miami!$D$209</f>
        <v>0.78</v>
      </c>
      <c r="D116" s="10">
        <f>Houston!$D$209</f>
        <v>0.78</v>
      </c>
      <c r="E116" s="10">
        <f>Phoenix!$D$209</f>
        <v>0.78</v>
      </c>
      <c r="F116" s="10">
        <f>Atlanta!$D$209</f>
        <v>0.78</v>
      </c>
      <c r="G116" s="10">
        <f>LosAngeles!$D$209</f>
        <v>0.78</v>
      </c>
      <c r="H116" s="10">
        <f>LasVegas!$D$209</f>
        <v>0.78</v>
      </c>
      <c r="I116" s="10">
        <f>SanFrancisco!$D$209</f>
        <v>0.78</v>
      </c>
      <c r="J116" s="10">
        <f>Baltimore!$D$209</f>
        <v>0.78</v>
      </c>
      <c r="K116" s="10">
        <f>Albuquerque!$D$209</f>
        <v>0.78</v>
      </c>
      <c r="L116" s="10">
        <f>Seattle!$D$209</f>
        <v>0.78</v>
      </c>
      <c r="M116" s="10">
        <f>Chicago!$D$209</f>
        <v>0.78</v>
      </c>
      <c r="N116" s="10">
        <f>Boulder!$D$209</f>
        <v>0.78</v>
      </c>
      <c r="O116" s="10">
        <f>Minneapolis!$D$209</f>
        <v>0.78</v>
      </c>
      <c r="P116" s="10">
        <f>Helena!$D$209</f>
        <v>0.78</v>
      </c>
      <c r="Q116" s="10">
        <f>Duluth!$D$209</f>
        <v>0.78</v>
      </c>
      <c r="R116" s="10">
        <f>Fairbanks!$D$209</f>
        <v>0.78</v>
      </c>
    </row>
    <row r="117" spans="1:18">
      <c r="A117" s="4"/>
      <c r="B117" s="9" t="str">
        <f>Miami!A210</f>
        <v>SPLITSYSTEMAC:15_UNITARY_PACKAGE_HEATCOIL</v>
      </c>
      <c r="C117" s="10">
        <f>Miami!$D$210</f>
        <v>0.78</v>
      </c>
      <c r="D117" s="10">
        <f>Houston!$D$210</f>
        <v>0.78</v>
      </c>
      <c r="E117" s="10">
        <f>Phoenix!$D$210</f>
        <v>0.78</v>
      </c>
      <c r="F117" s="10">
        <f>Atlanta!$D$210</f>
        <v>0.78</v>
      </c>
      <c r="G117" s="10">
        <f>LosAngeles!$D$210</f>
        <v>0.78</v>
      </c>
      <c r="H117" s="10">
        <f>LasVegas!$D$210</f>
        <v>0.78</v>
      </c>
      <c r="I117" s="10">
        <f>SanFrancisco!$D$210</f>
        <v>0.78</v>
      </c>
      <c r="J117" s="10">
        <f>Baltimore!$D$210</f>
        <v>0.78</v>
      </c>
      <c r="K117" s="10">
        <f>Albuquerque!$D$210</f>
        <v>0.78</v>
      </c>
      <c r="L117" s="10">
        <f>Seattle!$D$210</f>
        <v>0.78</v>
      </c>
      <c r="M117" s="10">
        <f>Chicago!$D$210</f>
        <v>0.78</v>
      </c>
      <c r="N117" s="10">
        <f>Boulder!$D$210</f>
        <v>0.78</v>
      </c>
      <c r="O117" s="10">
        <f>Minneapolis!$D$210</f>
        <v>0.78</v>
      </c>
      <c r="P117" s="10">
        <f>Helena!$D$210</f>
        <v>0.78</v>
      </c>
      <c r="Q117" s="10">
        <f>Duluth!$D$210</f>
        <v>0.78</v>
      </c>
      <c r="R117" s="10">
        <f>Fairbanks!$D$210</f>
        <v>0.78</v>
      </c>
    </row>
    <row r="118" spans="1:18">
      <c r="A118" s="4"/>
      <c r="B118" s="9" t="str">
        <f>Miami!A211</f>
        <v>SPLITSYSTEMAC:16_UNITARY_PACKAGE_HEATCOIL</v>
      </c>
      <c r="C118" s="10">
        <f>Miami!$D$211</f>
        <v>0.78</v>
      </c>
      <c r="D118" s="10">
        <f>Houston!$D$211</f>
        <v>0.78</v>
      </c>
      <c r="E118" s="10">
        <f>Phoenix!$D$211</f>
        <v>0.78</v>
      </c>
      <c r="F118" s="10">
        <f>Atlanta!$D$211</f>
        <v>0.78</v>
      </c>
      <c r="G118" s="10">
        <f>LosAngeles!$D$211</f>
        <v>0.78</v>
      </c>
      <c r="H118" s="10">
        <f>LasVegas!$D$211</f>
        <v>0.78</v>
      </c>
      <c r="I118" s="10">
        <f>SanFrancisco!$D$211</f>
        <v>0.78</v>
      </c>
      <c r="J118" s="10">
        <f>Baltimore!$D$211</f>
        <v>0.78</v>
      </c>
      <c r="K118" s="10">
        <f>Albuquerque!$D$211</f>
        <v>0.78</v>
      </c>
      <c r="L118" s="10">
        <f>Seattle!$D$211</f>
        <v>0.78</v>
      </c>
      <c r="M118" s="10">
        <f>Chicago!$D$211</f>
        <v>0.78</v>
      </c>
      <c r="N118" s="10">
        <f>Boulder!$D$211</f>
        <v>0.78</v>
      </c>
      <c r="O118" s="10">
        <f>Minneapolis!$D$211</f>
        <v>0.78</v>
      </c>
      <c r="P118" s="10">
        <f>Helena!$D$211</f>
        <v>0.78</v>
      </c>
      <c r="Q118" s="10">
        <f>Duluth!$D$211</f>
        <v>0.78</v>
      </c>
      <c r="R118" s="10">
        <f>Fairbanks!$D$211</f>
        <v>0.78</v>
      </c>
    </row>
    <row r="119" spans="1:18">
      <c r="A119" s="4"/>
      <c r="B119" s="9" t="str">
        <f>Miami!A212</f>
        <v>SPLITSYSTEMAC:17_UNITARY_PACKAGE_HEATCOIL</v>
      </c>
      <c r="C119" s="10">
        <f>Miami!$D$212</f>
        <v>0.78</v>
      </c>
      <c r="D119" s="10">
        <f>Houston!$D$212</f>
        <v>0.78</v>
      </c>
      <c r="E119" s="10">
        <f>Phoenix!$D$212</f>
        <v>0.78</v>
      </c>
      <c r="F119" s="10">
        <f>Atlanta!$D$212</f>
        <v>0.78</v>
      </c>
      <c r="G119" s="10">
        <f>LosAngeles!$D$212</f>
        <v>0.78</v>
      </c>
      <c r="H119" s="10">
        <f>LasVegas!$D$212</f>
        <v>0.78</v>
      </c>
      <c r="I119" s="10">
        <f>SanFrancisco!$D$212</f>
        <v>0.78</v>
      </c>
      <c r="J119" s="10">
        <f>Baltimore!$D$212</f>
        <v>0.78</v>
      </c>
      <c r="K119" s="10">
        <f>Albuquerque!$D$212</f>
        <v>0.78</v>
      </c>
      <c r="L119" s="10">
        <f>Seattle!$D$212</f>
        <v>0.78</v>
      </c>
      <c r="M119" s="10">
        <f>Chicago!$D$212</f>
        <v>0.78</v>
      </c>
      <c r="N119" s="10">
        <f>Boulder!$D$212</f>
        <v>0.78</v>
      </c>
      <c r="O119" s="10">
        <f>Minneapolis!$D$212</f>
        <v>0.78</v>
      </c>
      <c r="P119" s="10">
        <f>Helena!$D$212</f>
        <v>0.78</v>
      </c>
      <c r="Q119" s="10">
        <f>Duluth!$D$212</f>
        <v>0.78</v>
      </c>
      <c r="R119" s="10">
        <f>Fairbanks!$D$212</f>
        <v>0.78</v>
      </c>
    </row>
    <row r="120" spans="1:18">
      <c r="A120" s="4"/>
      <c r="B120" s="9" t="str">
        <f>Miami!A213</f>
        <v>SPLITSYSTEMAC:18_UNITARY_PACKAGE_HEATCOIL</v>
      </c>
      <c r="C120" s="10">
        <f>Miami!$D$213</f>
        <v>0.78</v>
      </c>
      <c r="D120" s="10">
        <f>Houston!$D$213</f>
        <v>0.78</v>
      </c>
      <c r="E120" s="10">
        <f>Phoenix!$D$213</f>
        <v>0.78</v>
      </c>
      <c r="F120" s="10">
        <f>Atlanta!$D$213</f>
        <v>0.78</v>
      </c>
      <c r="G120" s="10">
        <f>LosAngeles!$D$213</f>
        <v>0.78</v>
      </c>
      <c r="H120" s="10">
        <f>LasVegas!$D$213</f>
        <v>0.78</v>
      </c>
      <c r="I120" s="10">
        <f>SanFrancisco!$D$213</f>
        <v>0.78</v>
      </c>
      <c r="J120" s="10">
        <f>Baltimore!$D$213</f>
        <v>0.78</v>
      </c>
      <c r="K120" s="10">
        <f>Albuquerque!$D$213</f>
        <v>0.78</v>
      </c>
      <c r="L120" s="10">
        <f>Seattle!$D$213</f>
        <v>0.78</v>
      </c>
      <c r="M120" s="10">
        <f>Chicago!$D$213</f>
        <v>0.78</v>
      </c>
      <c r="N120" s="10">
        <f>Boulder!$D$213</f>
        <v>0.78</v>
      </c>
      <c r="O120" s="10">
        <f>Minneapolis!$D$213</f>
        <v>0.78</v>
      </c>
      <c r="P120" s="10">
        <f>Helena!$D$213</f>
        <v>0.78</v>
      </c>
      <c r="Q120" s="10">
        <f>Duluth!$D$213</f>
        <v>0.78</v>
      </c>
      <c r="R120" s="10">
        <f>Fairbanks!$D$213</f>
        <v>0.78</v>
      </c>
    </row>
    <row r="121" spans="1:18">
      <c r="A121" s="4"/>
      <c r="B121" s="9" t="str">
        <f>Miami!A214</f>
        <v>SPLITSYSTEMAC:19_UNITARY_PACKAGE_HEATCOIL</v>
      </c>
      <c r="C121" s="10">
        <f>Miami!$D$214</f>
        <v>0.78</v>
      </c>
      <c r="D121" s="10">
        <f>Houston!$D$214</f>
        <v>0.78</v>
      </c>
      <c r="E121" s="10">
        <f>Phoenix!$D$214</f>
        <v>0.78</v>
      </c>
      <c r="F121" s="10">
        <f>Atlanta!$D$214</f>
        <v>0.78</v>
      </c>
      <c r="G121" s="10">
        <f>LosAngeles!$D$214</f>
        <v>0.78</v>
      </c>
      <c r="H121" s="10">
        <f>LasVegas!$D$214</f>
        <v>0.78</v>
      </c>
      <c r="I121" s="10">
        <f>SanFrancisco!$D$214</f>
        <v>0.78</v>
      </c>
      <c r="J121" s="10">
        <f>Baltimore!$D$214</f>
        <v>0.78</v>
      </c>
      <c r="K121" s="10">
        <f>Albuquerque!$D$214</f>
        <v>0.78</v>
      </c>
      <c r="L121" s="10">
        <f>Seattle!$D$214</f>
        <v>0.78</v>
      </c>
      <c r="M121" s="10">
        <f>Chicago!$D$214</f>
        <v>0.78</v>
      </c>
      <c r="N121" s="10">
        <f>Boulder!$D$214</f>
        <v>0.78</v>
      </c>
      <c r="O121" s="10">
        <f>Minneapolis!$D$214</f>
        <v>0.78</v>
      </c>
      <c r="P121" s="10">
        <f>Helena!$D$214</f>
        <v>0.78</v>
      </c>
      <c r="Q121" s="10">
        <f>Duluth!$D$214</f>
        <v>0.78</v>
      </c>
      <c r="R121" s="10">
        <f>Fairbanks!$D$214</f>
        <v>0.78</v>
      </c>
    </row>
    <row r="122" spans="1:18">
      <c r="A122" s="4"/>
      <c r="B122" s="9" t="str">
        <f>Miami!A215</f>
        <v>SPLITSYSTEMAC:02_UNITARY_PACKAGE_HEATCOIL</v>
      </c>
      <c r="C122" s="10">
        <f>Miami!$D$215</f>
        <v>0.78</v>
      </c>
      <c r="D122" s="10">
        <f>Houston!$D$215</f>
        <v>0.78</v>
      </c>
      <c r="E122" s="10">
        <f>Phoenix!$D$215</f>
        <v>0.78</v>
      </c>
      <c r="F122" s="10">
        <f>Atlanta!$D$215</f>
        <v>0.78</v>
      </c>
      <c r="G122" s="10">
        <f>LosAngeles!$D$215</f>
        <v>0.78</v>
      </c>
      <c r="H122" s="10">
        <f>LasVegas!$D$215</f>
        <v>0.78</v>
      </c>
      <c r="I122" s="10">
        <f>SanFrancisco!$D$215</f>
        <v>0.78</v>
      </c>
      <c r="J122" s="10">
        <f>Baltimore!$D$215</f>
        <v>0.78</v>
      </c>
      <c r="K122" s="10">
        <f>Albuquerque!$D$215</f>
        <v>0.78</v>
      </c>
      <c r="L122" s="10">
        <f>Seattle!$D$215</f>
        <v>0.78</v>
      </c>
      <c r="M122" s="10">
        <f>Chicago!$D$215</f>
        <v>0.78</v>
      </c>
      <c r="N122" s="10">
        <f>Boulder!$D$215</f>
        <v>0.78</v>
      </c>
      <c r="O122" s="10">
        <f>Minneapolis!$D$215</f>
        <v>0.78</v>
      </c>
      <c r="P122" s="10">
        <f>Helena!$D$215</f>
        <v>0.78</v>
      </c>
      <c r="Q122" s="10">
        <f>Duluth!$D$215</f>
        <v>0.78</v>
      </c>
      <c r="R122" s="10">
        <f>Fairbanks!$D$215</f>
        <v>0.78</v>
      </c>
    </row>
    <row r="123" spans="1:18">
      <c r="A123" s="4"/>
      <c r="B123" s="9" t="str">
        <f>Miami!A216</f>
        <v>SPLITSYSTEMAC:20_UNITARY_PACKAGE_HEATCOIL</v>
      </c>
      <c r="C123" s="10">
        <f>Miami!$D$216</f>
        <v>0.78</v>
      </c>
      <c r="D123" s="10">
        <f>Houston!$D$216</f>
        <v>0.78</v>
      </c>
      <c r="E123" s="10">
        <f>Phoenix!$D$216</f>
        <v>0.78</v>
      </c>
      <c r="F123" s="10">
        <f>Atlanta!$D$216</f>
        <v>0.78</v>
      </c>
      <c r="G123" s="10">
        <f>LosAngeles!$D$216</f>
        <v>0.78</v>
      </c>
      <c r="H123" s="10">
        <f>LasVegas!$D$216</f>
        <v>0.78</v>
      </c>
      <c r="I123" s="10">
        <f>SanFrancisco!$D$216</f>
        <v>0.78</v>
      </c>
      <c r="J123" s="10">
        <f>Baltimore!$D$216</f>
        <v>0.78</v>
      </c>
      <c r="K123" s="10">
        <f>Albuquerque!$D$216</f>
        <v>0.78</v>
      </c>
      <c r="L123" s="10">
        <f>Seattle!$D$216</f>
        <v>0.78</v>
      </c>
      <c r="M123" s="10">
        <f>Chicago!$D$216</f>
        <v>0.78</v>
      </c>
      <c r="N123" s="10">
        <f>Boulder!$D$216</f>
        <v>0.78</v>
      </c>
      <c r="O123" s="10">
        <f>Minneapolis!$D$216</f>
        <v>0.78</v>
      </c>
      <c r="P123" s="10">
        <f>Helena!$D$216</f>
        <v>0.78</v>
      </c>
      <c r="Q123" s="10">
        <f>Duluth!$D$216</f>
        <v>0.78</v>
      </c>
      <c r="R123" s="10">
        <f>Fairbanks!$D$216</f>
        <v>0.78</v>
      </c>
    </row>
    <row r="124" spans="1:18">
      <c r="A124" s="4"/>
      <c r="B124" s="9" t="str">
        <f>Miami!A217</f>
        <v>SPLITSYSTEMAC:21_UNITARY_PACKAGE_HEATCOIL</v>
      </c>
      <c r="C124" s="10">
        <f>Miami!$D$217</f>
        <v>0.78</v>
      </c>
      <c r="D124" s="10">
        <f>Houston!$D$217</f>
        <v>0.78</v>
      </c>
      <c r="E124" s="10">
        <f>Phoenix!$D$217</f>
        <v>0.78</v>
      </c>
      <c r="F124" s="10">
        <f>Atlanta!$D$217</f>
        <v>0.78</v>
      </c>
      <c r="G124" s="10">
        <f>LosAngeles!$D$217</f>
        <v>0.78</v>
      </c>
      <c r="H124" s="10">
        <f>LasVegas!$D$217</f>
        <v>0.78</v>
      </c>
      <c r="I124" s="10">
        <f>SanFrancisco!$D$217</f>
        <v>0.78</v>
      </c>
      <c r="J124" s="10">
        <f>Baltimore!$D$217</f>
        <v>0.78</v>
      </c>
      <c r="K124" s="10">
        <f>Albuquerque!$D$217</f>
        <v>0.78</v>
      </c>
      <c r="L124" s="10">
        <f>Seattle!$D$217</f>
        <v>0.78</v>
      </c>
      <c r="M124" s="10">
        <f>Chicago!$D$217</f>
        <v>0.78</v>
      </c>
      <c r="N124" s="10">
        <f>Boulder!$D$217</f>
        <v>0.78</v>
      </c>
      <c r="O124" s="10">
        <f>Minneapolis!$D$217</f>
        <v>0.78</v>
      </c>
      <c r="P124" s="10">
        <f>Helena!$D$217</f>
        <v>0.78</v>
      </c>
      <c r="Q124" s="10">
        <f>Duluth!$D$217</f>
        <v>0.78</v>
      </c>
      <c r="R124" s="10">
        <f>Fairbanks!$D$217</f>
        <v>0.78</v>
      </c>
    </row>
    <row r="125" spans="1:18">
      <c r="A125" s="4"/>
      <c r="B125" s="9" t="str">
        <f>Miami!A218</f>
        <v>SPLITSYSTEMAC:22_UNITARY_PACKAGE_HEATCOIL</v>
      </c>
      <c r="C125" s="10">
        <f>Miami!$D$218</f>
        <v>0.78</v>
      </c>
      <c r="D125" s="10">
        <f>Houston!$D$218</f>
        <v>0.78</v>
      </c>
      <c r="E125" s="10">
        <f>Phoenix!$D$218</f>
        <v>0.78</v>
      </c>
      <c r="F125" s="10">
        <f>Atlanta!$D$218</f>
        <v>0.78</v>
      </c>
      <c r="G125" s="10">
        <f>LosAngeles!$D$218</f>
        <v>0.78</v>
      </c>
      <c r="H125" s="10">
        <f>LasVegas!$D$218</f>
        <v>0.78</v>
      </c>
      <c r="I125" s="10">
        <f>SanFrancisco!$D$218</f>
        <v>0.78</v>
      </c>
      <c r="J125" s="10">
        <f>Baltimore!$D$218</f>
        <v>0.78</v>
      </c>
      <c r="K125" s="10">
        <f>Albuquerque!$D$218</f>
        <v>0.78</v>
      </c>
      <c r="L125" s="10">
        <f>Seattle!$D$218</f>
        <v>0.78</v>
      </c>
      <c r="M125" s="10">
        <f>Chicago!$D$218</f>
        <v>0.78</v>
      </c>
      <c r="N125" s="10">
        <f>Boulder!$D$218</f>
        <v>0.78</v>
      </c>
      <c r="O125" s="10">
        <f>Minneapolis!$D$218</f>
        <v>0.78</v>
      </c>
      <c r="P125" s="10">
        <f>Helena!$D$218</f>
        <v>0.78</v>
      </c>
      <c r="Q125" s="10">
        <f>Duluth!$D$218</f>
        <v>0.78</v>
      </c>
      <c r="R125" s="10">
        <f>Fairbanks!$D$218</f>
        <v>0.78</v>
      </c>
    </row>
    <row r="126" spans="1:18">
      <c r="A126" s="4"/>
      <c r="B126" s="9" t="str">
        <f>Miami!A219</f>
        <v>SPLITSYSTEMAC:23_UNITARY_PACKAGE_HEATCOIL</v>
      </c>
      <c r="C126" s="10">
        <f>Miami!$D$219</f>
        <v>0.78</v>
      </c>
      <c r="D126" s="10">
        <f>Houston!$D$219</f>
        <v>0.78</v>
      </c>
      <c r="E126" s="10">
        <f>Phoenix!$D$219</f>
        <v>0.78</v>
      </c>
      <c r="F126" s="10">
        <f>Atlanta!$D$219</f>
        <v>0.78</v>
      </c>
      <c r="G126" s="10">
        <f>LosAngeles!$D$219</f>
        <v>0.78</v>
      </c>
      <c r="H126" s="10">
        <f>LasVegas!$D$219</f>
        <v>0.78</v>
      </c>
      <c r="I126" s="10">
        <f>SanFrancisco!$D$219</f>
        <v>0.78</v>
      </c>
      <c r="J126" s="10">
        <f>Baltimore!$D$219</f>
        <v>0.78</v>
      </c>
      <c r="K126" s="10">
        <f>Albuquerque!$D$219</f>
        <v>0.78</v>
      </c>
      <c r="L126" s="10">
        <f>Seattle!$D$219</f>
        <v>0.78</v>
      </c>
      <c r="M126" s="10">
        <f>Chicago!$D$219</f>
        <v>0.78</v>
      </c>
      <c r="N126" s="10">
        <f>Boulder!$D$219</f>
        <v>0.78</v>
      </c>
      <c r="O126" s="10">
        <f>Minneapolis!$D$219</f>
        <v>0.78</v>
      </c>
      <c r="P126" s="10">
        <f>Helena!$D$219</f>
        <v>0.78</v>
      </c>
      <c r="Q126" s="10">
        <f>Duluth!$D$219</f>
        <v>0.78</v>
      </c>
      <c r="R126" s="10">
        <f>Fairbanks!$D$219</f>
        <v>0.78</v>
      </c>
    </row>
    <row r="127" spans="1:18">
      <c r="A127" s="4"/>
      <c r="B127" s="9" t="str">
        <f>Miami!A220</f>
        <v>SPLITSYSTEMAC:24_UNITARY_PACKAGE_HEATCOIL</v>
      </c>
      <c r="C127" s="10">
        <f>Miami!$D$220</f>
        <v>0.78</v>
      </c>
      <c r="D127" s="10">
        <f>Houston!$D$220</f>
        <v>0.78</v>
      </c>
      <c r="E127" s="10">
        <f>Phoenix!$D$220</f>
        <v>0.78</v>
      </c>
      <c r="F127" s="10">
        <f>Atlanta!$D$220</f>
        <v>0.78</v>
      </c>
      <c r="G127" s="10">
        <f>LosAngeles!$D$220</f>
        <v>0.78</v>
      </c>
      <c r="H127" s="10">
        <f>LasVegas!$D$220</f>
        <v>0.78</v>
      </c>
      <c r="I127" s="10">
        <f>SanFrancisco!$D$220</f>
        <v>0.78</v>
      </c>
      <c r="J127" s="10">
        <f>Baltimore!$D$220</f>
        <v>0.78</v>
      </c>
      <c r="K127" s="10">
        <f>Albuquerque!$D$220</f>
        <v>0.78</v>
      </c>
      <c r="L127" s="10">
        <f>Seattle!$D$220</f>
        <v>0.78</v>
      </c>
      <c r="M127" s="10">
        <f>Chicago!$D$220</f>
        <v>0.78</v>
      </c>
      <c r="N127" s="10">
        <f>Boulder!$D$220</f>
        <v>0.78</v>
      </c>
      <c r="O127" s="10">
        <f>Minneapolis!$D$220</f>
        <v>0.78</v>
      </c>
      <c r="P127" s="10">
        <f>Helena!$D$220</f>
        <v>0.78</v>
      </c>
      <c r="Q127" s="10">
        <f>Duluth!$D$220</f>
        <v>0.78</v>
      </c>
      <c r="R127" s="10">
        <f>Fairbanks!$D$220</f>
        <v>0.78</v>
      </c>
    </row>
    <row r="128" spans="1:18">
      <c r="A128" s="4"/>
      <c r="B128" s="9" t="str">
        <f>Miami!A221</f>
        <v>SPLITSYSTEMAC:03_UNITARY_PACKAGE_HEATCOIL</v>
      </c>
      <c r="C128" s="10">
        <f>Miami!$D$221</f>
        <v>0.78</v>
      </c>
      <c r="D128" s="10">
        <f>Houston!$D$221</f>
        <v>0.78</v>
      </c>
      <c r="E128" s="10">
        <f>Phoenix!$D$221</f>
        <v>0.78</v>
      </c>
      <c r="F128" s="10">
        <f>Atlanta!$D$221</f>
        <v>0.78</v>
      </c>
      <c r="G128" s="10">
        <f>LosAngeles!$D$221</f>
        <v>0.78</v>
      </c>
      <c r="H128" s="10">
        <f>LasVegas!$D$221</f>
        <v>0.78</v>
      </c>
      <c r="I128" s="10">
        <f>SanFrancisco!$D$221</f>
        <v>0.78</v>
      </c>
      <c r="J128" s="10">
        <f>Baltimore!$D$221</f>
        <v>0.78</v>
      </c>
      <c r="K128" s="10">
        <f>Albuquerque!$D$221</f>
        <v>0.78</v>
      </c>
      <c r="L128" s="10">
        <f>Seattle!$D$221</f>
        <v>0.78</v>
      </c>
      <c r="M128" s="10">
        <f>Chicago!$D$221</f>
        <v>0.78</v>
      </c>
      <c r="N128" s="10">
        <f>Boulder!$D$221</f>
        <v>0.78</v>
      </c>
      <c r="O128" s="10">
        <f>Minneapolis!$D$221</f>
        <v>0.78</v>
      </c>
      <c r="P128" s="10">
        <f>Helena!$D$221</f>
        <v>0.78</v>
      </c>
      <c r="Q128" s="10">
        <f>Duluth!$D$221</f>
        <v>0.78</v>
      </c>
      <c r="R128" s="10">
        <f>Fairbanks!$D$221</f>
        <v>0.78</v>
      </c>
    </row>
    <row r="129" spans="1:18">
      <c r="A129" s="4"/>
      <c r="B129" s="9" t="str">
        <f>Miami!A222</f>
        <v>SPLITSYSTEMAC:04_UNITARY_PACKAGE_HEATCOIL</v>
      </c>
      <c r="C129" s="10">
        <f>Miami!$D$222</f>
        <v>0.78</v>
      </c>
      <c r="D129" s="10">
        <f>Houston!$D$222</f>
        <v>0.78</v>
      </c>
      <c r="E129" s="10">
        <f>Phoenix!$D$222</f>
        <v>0.78</v>
      </c>
      <c r="F129" s="10">
        <f>Atlanta!$D$222</f>
        <v>0.78</v>
      </c>
      <c r="G129" s="10">
        <f>LosAngeles!$D$222</f>
        <v>0.78</v>
      </c>
      <c r="H129" s="10">
        <f>LasVegas!$D$222</f>
        <v>0.78</v>
      </c>
      <c r="I129" s="10">
        <f>SanFrancisco!$D$222</f>
        <v>0.78</v>
      </c>
      <c r="J129" s="10">
        <f>Baltimore!$D$222</f>
        <v>0.78</v>
      </c>
      <c r="K129" s="10">
        <f>Albuquerque!$D$222</f>
        <v>0.78</v>
      </c>
      <c r="L129" s="10">
        <f>Seattle!$D$222</f>
        <v>0.78</v>
      </c>
      <c r="M129" s="10">
        <f>Chicago!$D$222</f>
        <v>0.78</v>
      </c>
      <c r="N129" s="10">
        <f>Boulder!$D$222</f>
        <v>0.78</v>
      </c>
      <c r="O129" s="10">
        <f>Minneapolis!$D$222</f>
        <v>0.78</v>
      </c>
      <c r="P129" s="10">
        <f>Helena!$D$222</f>
        <v>0.78</v>
      </c>
      <c r="Q129" s="10">
        <f>Duluth!$D$222</f>
        <v>0.78</v>
      </c>
      <c r="R129" s="10">
        <f>Fairbanks!$D$222</f>
        <v>0.78</v>
      </c>
    </row>
    <row r="130" spans="1:18">
      <c r="A130" s="4"/>
      <c r="B130" s="9" t="str">
        <f>Miami!A223</f>
        <v>SPLITSYSTEMAC:05_UNITARY_PACKAGE_HEATCOIL</v>
      </c>
      <c r="C130" s="10">
        <f>Miami!$D$223</f>
        <v>0.78</v>
      </c>
      <c r="D130" s="10">
        <f>Houston!$D$223</f>
        <v>0.78</v>
      </c>
      <c r="E130" s="10">
        <f>Phoenix!$D$223</f>
        <v>0.78</v>
      </c>
      <c r="F130" s="10">
        <f>Atlanta!$D$223</f>
        <v>0.78</v>
      </c>
      <c r="G130" s="10">
        <f>LosAngeles!$D$223</f>
        <v>0.78</v>
      </c>
      <c r="H130" s="10">
        <f>LasVegas!$D$223</f>
        <v>0.78</v>
      </c>
      <c r="I130" s="10">
        <f>SanFrancisco!$D$223</f>
        <v>0.78</v>
      </c>
      <c r="J130" s="10">
        <f>Baltimore!$D$223</f>
        <v>0.78</v>
      </c>
      <c r="K130" s="10">
        <f>Albuquerque!$D$223</f>
        <v>0.78</v>
      </c>
      <c r="L130" s="10">
        <f>Seattle!$D$223</f>
        <v>0.78</v>
      </c>
      <c r="M130" s="10">
        <f>Chicago!$D$223</f>
        <v>0.78</v>
      </c>
      <c r="N130" s="10">
        <f>Boulder!$D$223</f>
        <v>0.78</v>
      </c>
      <c r="O130" s="10">
        <f>Minneapolis!$D$223</f>
        <v>0.78</v>
      </c>
      <c r="P130" s="10">
        <f>Helena!$D$223</f>
        <v>0.78</v>
      </c>
      <c r="Q130" s="10">
        <f>Duluth!$D$223</f>
        <v>0.78</v>
      </c>
      <c r="R130" s="10">
        <f>Fairbanks!$D$223</f>
        <v>0.78</v>
      </c>
    </row>
    <row r="131" spans="1:18">
      <c r="A131" s="4"/>
      <c r="B131" s="9" t="str">
        <f>Miami!A224</f>
        <v>SPLITSYSTEMAC:06_UNITARY_PACKAGE_HEATCOIL</v>
      </c>
      <c r="C131" s="10">
        <f>Miami!$D$224</f>
        <v>0.78</v>
      </c>
      <c r="D131" s="10">
        <f>Houston!$D$224</f>
        <v>0.78</v>
      </c>
      <c r="E131" s="10">
        <f>Phoenix!$D$224</f>
        <v>0.78</v>
      </c>
      <c r="F131" s="10">
        <f>Atlanta!$D$224</f>
        <v>0.78</v>
      </c>
      <c r="G131" s="10">
        <f>LosAngeles!$D$224</f>
        <v>0.78</v>
      </c>
      <c r="H131" s="10">
        <f>LasVegas!$D$224</f>
        <v>0.78</v>
      </c>
      <c r="I131" s="10">
        <f>SanFrancisco!$D$224</f>
        <v>0.78</v>
      </c>
      <c r="J131" s="10">
        <f>Baltimore!$D$224</f>
        <v>0.78</v>
      </c>
      <c r="K131" s="10">
        <f>Albuquerque!$D$224</f>
        <v>0.78</v>
      </c>
      <c r="L131" s="10">
        <f>Seattle!$D$224</f>
        <v>0.78</v>
      </c>
      <c r="M131" s="10">
        <f>Chicago!$D$224</f>
        <v>0.78</v>
      </c>
      <c r="N131" s="10">
        <f>Boulder!$D$224</f>
        <v>0.78</v>
      </c>
      <c r="O131" s="10">
        <f>Minneapolis!$D$224</f>
        <v>0.78</v>
      </c>
      <c r="P131" s="10">
        <f>Helena!$D$224</f>
        <v>0.78</v>
      </c>
      <c r="Q131" s="10">
        <f>Duluth!$D$224</f>
        <v>0.78</v>
      </c>
      <c r="R131" s="10">
        <f>Fairbanks!$D$224</f>
        <v>0.78</v>
      </c>
    </row>
    <row r="132" spans="1:18">
      <c r="A132" s="4"/>
      <c r="B132" s="9" t="str">
        <f>Miami!A225</f>
        <v>SPLITSYSTEMAC:07_UNITARY_PACKAGE_HEATCOIL</v>
      </c>
      <c r="C132" s="10">
        <f>Miami!$D$225</f>
        <v>0.78</v>
      </c>
      <c r="D132" s="10">
        <f>Houston!$D$225</f>
        <v>0.78</v>
      </c>
      <c r="E132" s="10">
        <f>Phoenix!$D$225</f>
        <v>0.78</v>
      </c>
      <c r="F132" s="10">
        <f>Atlanta!$D$225</f>
        <v>0.78</v>
      </c>
      <c r="G132" s="10">
        <f>LosAngeles!$D$225</f>
        <v>0.78</v>
      </c>
      <c r="H132" s="10">
        <f>LasVegas!$D$225</f>
        <v>0.78</v>
      </c>
      <c r="I132" s="10">
        <f>SanFrancisco!$D$225</f>
        <v>0.78</v>
      </c>
      <c r="J132" s="10">
        <f>Baltimore!$D$225</f>
        <v>0.78</v>
      </c>
      <c r="K132" s="10">
        <f>Albuquerque!$D$225</f>
        <v>0.78</v>
      </c>
      <c r="L132" s="10">
        <f>Seattle!$D$225</f>
        <v>0.78</v>
      </c>
      <c r="M132" s="10">
        <f>Chicago!$D$225</f>
        <v>0.78</v>
      </c>
      <c r="N132" s="10">
        <f>Boulder!$D$225</f>
        <v>0.78</v>
      </c>
      <c r="O132" s="10">
        <f>Minneapolis!$D$225</f>
        <v>0.78</v>
      </c>
      <c r="P132" s="10">
        <f>Helena!$D$225</f>
        <v>0.78</v>
      </c>
      <c r="Q132" s="10">
        <f>Duluth!$D$225</f>
        <v>0.78</v>
      </c>
      <c r="R132" s="10">
        <f>Fairbanks!$D$225</f>
        <v>0.78</v>
      </c>
    </row>
    <row r="133" spans="1:18">
      <c r="A133" s="4"/>
      <c r="B133" s="9" t="str">
        <f>Miami!A226</f>
        <v>SPLITSYSTEMAC:08_UNITARY_PACKAGE_HEATCOIL</v>
      </c>
      <c r="C133" s="10">
        <f>Miami!$D$226</f>
        <v>0.78</v>
      </c>
      <c r="D133" s="10">
        <f>Houston!$D$226</f>
        <v>0.78</v>
      </c>
      <c r="E133" s="10">
        <f>Phoenix!$D$226</f>
        <v>0.78</v>
      </c>
      <c r="F133" s="10">
        <f>Atlanta!$D$226</f>
        <v>0.78</v>
      </c>
      <c r="G133" s="10">
        <f>LosAngeles!$D$226</f>
        <v>0.78</v>
      </c>
      <c r="H133" s="10">
        <f>LasVegas!$D$226</f>
        <v>0.78</v>
      </c>
      <c r="I133" s="10">
        <f>SanFrancisco!$D$226</f>
        <v>0.78</v>
      </c>
      <c r="J133" s="10">
        <f>Baltimore!$D$226</f>
        <v>0.78</v>
      </c>
      <c r="K133" s="10">
        <f>Albuquerque!$D$226</f>
        <v>0.78</v>
      </c>
      <c r="L133" s="10">
        <f>Seattle!$D$226</f>
        <v>0.78</v>
      </c>
      <c r="M133" s="10">
        <f>Chicago!$D$226</f>
        <v>0.78</v>
      </c>
      <c r="N133" s="10">
        <f>Boulder!$D$226</f>
        <v>0.78</v>
      </c>
      <c r="O133" s="10">
        <f>Minneapolis!$D$226</f>
        <v>0.78</v>
      </c>
      <c r="P133" s="10">
        <f>Helena!$D$226</f>
        <v>0.78</v>
      </c>
      <c r="Q133" s="10">
        <f>Duluth!$D$226</f>
        <v>0.78</v>
      </c>
      <c r="R133" s="10">
        <f>Fairbanks!$D$226</f>
        <v>0.78</v>
      </c>
    </row>
    <row r="134" spans="1:18">
      <c r="A134" s="4"/>
      <c r="B134" s="9" t="str">
        <f>Miami!A227</f>
        <v>SPLITSYSTEMAC:09_UNITARY_PACKAGE_HEATCOIL</v>
      </c>
      <c r="C134" s="10">
        <f>Miami!$D$227</f>
        <v>0.78</v>
      </c>
      <c r="D134" s="10">
        <f>Houston!$D$227</f>
        <v>0.78</v>
      </c>
      <c r="E134" s="10">
        <f>Phoenix!$D$227</f>
        <v>0.78</v>
      </c>
      <c r="F134" s="10">
        <f>Atlanta!$D$227</f>
        <v>0.78</v>
      </c>
      <c r="G134" s="10">
        <f>LosAngeles!$D$227</f>
        <v>0.78</v>
      </c>
      <c r="H134" s="10">
        <f>LasVegas!$D$227</f>
        <v>0.78</v>
      </c>
      <c r="I134" s="10">
        <f>SanFrancisco!$D$227</f>
        <v>0.78</v>
      </c>
      <c r="J134" s="10">
        <f>Baltimore!$D$227</f>
        <v>0.78</v>
      </c>
      <c r="K134" s="10">
        <f>Albuquerque!$D$227</f>
        <v>0.78</v>
      </c>
      <c r="L134" s="10">
        <f>Seattle!$D$227</f>
        <v>0.78</v>
      </c>
      <c r="M134" s="10">
        <f>Chicago!$D$227</f>
        <v>0.78</v>
      </c>
      <c r="N134" s="10">
        <f>Boulder!$D$227</f>
        <v>0.78</v>
      </c>
      <c r="O134" s="10">
        <f>Minneapolis!$D$227</f>
        <v>0.78</v>
      </c>
      <c r="P134" s="10">
        <f>Helena!$D$227</f>
        <v>0.78</v>
      </c>
      <c r="Q134" s="10">
        <f>Duluth!$D$227</f>
        <v>0.78</v>
      </c>
      <c r="R134" s="10">
        <f>Fairbanks!$D$227</f>
        <v>0.78</v>
      </c>
    </row>
    <row r="135" spans="1:18">
      <c r="A135" s="4"/>
      <c r="B135" s="7" t="s">
        <v>45</v>
      </c>
    </row>
    <row r="136" spans="1:18" s="10" customFormat="1">
      <c r="A136" s="13"/>
      <c r="B136" s="9" t="s">
        <v>46</v>
      </c>
      <c r="C136" s="12" t="s">
        <v>460</v>
      </c>
      <c r="D136" s="12" t="s">
        <v>460</v>
      </c>
      <c r="E136" s="12" t="s">
        <v>460</v>
      </c>
      <c r="F136" s="12" t="s">
        <v>460</v>
      </c>
      <c r="G136" s="12" t="s">
        <v>460</v>
      </c>
      <c r="H136" s="12" t="s">
        <v>460</v>
      </c>
      <c r="I136" s="12" t="s">
        <v>460</v>
      </c>
      <c r="J136" s="12" t="s">
        <v>460</v>
      </c>
      <c r="K136" s="12" t="s">
        <v>460</v>
      </c>
      <c r="L136" s="12" t="s">
        <v>460</v>
      </c>
      <c r="M136" s="12" t="s">
        <v>460</v>
      </c>
      <c r="N136" s="12" t="s">
        <v>460</v>
      </c>
      <c r="O136" s="12" t="s">
        <v>460</v>
      </c>
      <c r="P136" s="12" t="s">
        <v>460</v>
      </c>
      <c r="Q136" s="12" t="s">
        <v>460</v>
      </c>
      <c r="R136" s="12" t="s">
        <v>460</v>
      </c>
    </row>
    <row r="137" spans="1:18">
      <c r="A137" s="4"/>
      <c r="B137" s="7" t="s">
        <v>424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1:18">
      <c r="A138" s="4"/>
      <c r="B138" s="9" t="str">
        <f>Miami!A230</f>
        <v>T CORRIDOR UNIT HEATERFAN</v>
      </c>
      <c r="C138" s="10">
        <f>Miami!$E$230</f>
        <v>0</v>
      </c>
      <c r="D138" s="10">
        <f>Houston!$E$230</f>
        <v>0.06</v>
      </c>
      <c r="E138" s="10">
        <f>Phoenix!$E$230</f>
        <v>0.02</v>
      </c>
      <c r="F138" s="10">
        <f>Atlanta!$E$230</f>
        <v>0.1</v>
      </c>
      <c r="G138" s="10">
        <f>LosAngeles!$E$230</f>
        <v>0</v>
      </c>
      <c r="H138" s="10">
        <f>LasVegas!$E$230</f>
        <v>0.05</v>
      </c>
      <c r="I138" s="10">
        <f>SanFrancisco!$E$230</f>
        <v>0.02</v>
      </c>
      <c r="J138" s="10">
        <f>Baltimore!$E$230</f>
        <v>0.12</v>
      </c>
      <c r="K138" s="10">
        <f>Albuquerque!$E$230</f>
        <v>0.1</v>
      </c>
      <c r="L138" s="10">
        <f>Seattle!$E$230</f>
        <v>7.0000000000000007E-2</v>
      </c>
      <c r="M138" s="10">
        <f>Chicago!$E$230</f>
        <v>0.19</v>
      </c>
      <c r="N138" s="10">
        <f>Boulder!$E$230</f>
        <v>0.17</v>
      </c>
      <c r="O138" s="10">
        <f>Minneapolis!$E$230</f>
        <v>0.22</v>
      </c>
      <c r="P138" s="10">
        <f>Helena!$E$230</f>
        <v>0.23</v>
      </c>
      <c r="Q138" s="10">
        <f>Duluth!$E$230</f>
        <v>0.25</v>
      </c>
      <c r="R138" s="10">
        <f>Fairbanks!$E$230</f>
        <v>0.37</v>
      </c>
    </row>
    <row r="139" spans="1:18">
      <c r="A139" s="4"/>
      <c r="B139" s="9" t="str">
        <f>Miami!A231</f>
        <v>G CORRIDOR UNIT HEATERFAN</v>
      </c>
      <c r="C139" s="10">
        <f>Miami!$E$231</f>
        <v>0</v>
      </c>
      <c r="D139" s="10">
        <f>Houston!$E$231</f>
        <v>0</v>
      </c>
      <c r="E139" s="10">
        <f>Phoenix!$E$231</f>
        <v>0</v>
      </c>
      <c r="F139" s="10">
        <f>Atlanta!$E$231</f>
        <v>0</v>
      </c>
      <c r="G139" s="10">
        <f>LosAngeles!$E$231</f>
        <v>0</v>
      </c>
      <c r="H139" s="10">
        <f>LasVegas!$E$231</f>
        <v>0</v>
      </c>
      <c r="I139" s="10">
        <f>SanFrancisco!$E$231</f>
        <v>0</v>
      </c>
      <c r="J139" s="10">
        <f>Baltimore!$E$231</f>
        <v>0</v>
      </c>
      <c r="K139" s="10">
        <f>Albuquerque!$E$231</f>
        <v>0</v>
      </c>
      <c r="L139" s="10">
        <f>Seattle!$E$231</f>
        <v>0</v>
      </c>
      <c r="M139" s="10">
        <f>Chicago!$E$231</f>
        <v>0</v>
      </c>
      <c r="N139" s="10">
        <f>Boulder!$E$231</f>
        <v>0</v>
      </c>
      <c r="O139" s="10">
        <f>Minneapolis!$E$231</f>
        <v>0</v>
      </c>
      <c r="P139" s="10">
        <f>Helena!$E$231</f>
        <v>0</v>
      </c>
      <c r="Q139" s="10">
        <f>Duluth!$E$231</f>
        <v>0</v>
      </c>
      <c r="R139" s="10">
        <f>Fairbanks!$E$231</f>
        <v>0</v>
      </c>
    </row>
    <row r="140" spans="1:18">
      <c r="A140" s="4"/>
      <c r="B140" s="9" t="str">
        <f>Miami!A232</f>
        <v>M CORRIDOR UNIT HEATERFAN</v>
      </c>
      <c r="C140" s="10">
        <f>Miami!$E$232</f>
        <v>0</v>
      </c>
      <c r="D140" s="10">
        <f>Houston!$E$232</f>
        <v>0</v>
      </c>
      <c r="E140" s="10">
        <f>Phoenix!$E$232</f>
        <v>0</v>
      </c>
      <c r="F140" s="10">
        <f>Atlanta!$E$232</f>
        <v>0</v>
      </c>
      <c r="G140" s="10">
        <f>LosAngeles!$E$232</f>
        <v>0</v>
      </c>
      <c r="H140" s="10">
        <f>LasVegas!$E$232</f>
        <v>0</v>
      </c>
      <c r="I140" s="10">
        <f>SanFrancisco!$E$232</f>
        <v>0</v>
      </c>
      <c r="J140" s="10">
        <f>Baltimore!$E$232</f>
        <v>0</v>
      </c>
      <c r="K140" s="10">
        <f>Albuquerque!$E$232</f>
        <v>0</v>
      </c>
      <c r="L140" s="10">
        <f>Seattle!$E$232</f>
        <v>0</v>
      </c>
      <c r="M140" s="10">
        <f>Chicago!$E$232</f>
        <v>0</v>
      </c>
      <c r="N140" s="10">
        <f>Boulder!$E$232</f>
        <v>0</v>
      </c>
      <c r="O140" s="10">
        <f>Minneapolis!$E$232</f>
        <v>0</v>
      </c>
      <c r="P140" s="10">
        <f>Helena!$E$232</f>
        <v>0</v>
      </c>
      <c r="Q140" s="10">
        <f>Duluth!$E$232</f>
        <v>0</v>
      </c>
      <c r="R140" s="10">
        <f>Fairbanks!$E$232</f>
        <v>0</v>
      </c>
    </row>
    <row r="141" spans="1:18">
      <c r="A141" s="4"/>
      <c r="B141" s="9" t="str">
        <f>Miami!A233</f>
        <v>SPLITSYSTEMAC:01_UNITARY_PACKAGE_FAN</v>
      </c>
      <c r="C141" s="10">
        <f>Miami!$E$233</f>
        <v>0.24</v>
      </c>
      <c r="D141" s="10">
        <f>Houston!$E$233</f>
        <v>0.25</v>
      </c>
      <c r="E141" s="10">
        <f>Phoenix!$E$233</f>
        <v>0.28000000000000003</v>
      </c>
      <c r="F141" s="10">
        <f>Atlanta!$E$233</f>
        <v>0.25</v>
      </c>
      <c r="G141" s="10">
        <f>LosAngeles!$E$233</f>
        <v>0.21</v>
      </c>
      <c r="H141" s="10">
        <f>LasVegas!$E$233</f>
        <v>0.26</v>
      </c>
      <c r="I141" s="10">
        <f>SanFrancisco!$E$233</f>
        <v>0.2</v>
      </c>
      <c r="J141" s="10">
        <f>Baltimore!$E$233</f>
        <v>0.25</v>
      </c>
      <c r="K141" s="10">
        <f>Albuquerque!$E$233</f>
        <v>0.26</v>
      </c>
      <c r="L141" s="10">
        <f>Seattle!$E$233</f>
        <v>0.21</v>
      </c>
      <c r="M141" s="10">
        <f>Chicago!$E$233</f>
        <v>0.31</v>
      </c>
      <c r="N141" s="10">
        <f>Boulder!$E$233</f>
        <v>0.32</v>
      </c>
      <c r="O141" s="10">
        <f>Minneapolis!$E$233</f>
        <v>0.36</v>
      </c>
      <c r="P141" s="10">
        <f>Helena!$E$233</f>
        <v>0.38</v>
      </c>
      <c r="Q141" s="10">
        <f>Duluth!$E$233</f>
        <v>0.38</v>
      </c>
      <c r="R141" s="10">
        <f>Fairbanks!$E$233</f>
        <v>0.49</v>
      </c>
    </row>
    <row r="142" spans="1:18">
      <c r="A142" s="4"/>
      <c r="B142" s="9" t="str">
        <f>Miami!A234</f>
        <v>SPLITSYSTEMAC:10_UNITARY_PACKAGE_FAN</v>
      </c>
      <c r="C142" s="10">
        <f>Miami!$E$234</f>
        <v>0.61</v>
      </c>
      <c r="D142" s="10">
        <f>Houston!$E$234</f>
        <v>0.63</v>
      </c>
      <c r="E142" s="10">
        <f>Phoenix!$E$234</f>
        <v>0.73</v>
      </c>
      <c r="F142" s="10">
        <f>Atlanta!$E$234</f>
        <v>0.62</v>
      </c>
      <c r="G142" s="10">
        <f>LosAngeles!$E$234</f>
        <v>0.43</v>
      </c>
      <c r="H142" s="10">
        <f>LasVegas!$E$234</f>
        <v>0.7</v>
      </c>
      <c r="I142" s="10">
        <f>SanFrancisco!$E$234</f>
        <v>0.37</v>
      </c>
      <c r="J142" s="10">
        <f>Baltimore!$E$234</f>
        <v>0.55000000000000004</v>
      </c>
      <c r="K142" s="10">
        <f>Albuquerque!$E$234</f>
        <v>0.54</v>
      </c>
      <c r="L142" s="10">
        <f>Seattle!$E$234</f>
        <v>0.43</v>
      </c>
      <c r="M142" s="10">
        <f>Chicago!$E$234</f>
        <v>0.64</v>
      </c>
      <c r="N142" s="10">
        <f>Boulder!$E$234</f>
        <v>0.64</v>
      </c>
      <c r="O142" s="10">
        <f>Minneapolis!$E$234</f>
        <v>0.72</v>
      </c>
      <c r="P142" s="10">
        <f>Helena!$E$234</f>
        <v>0.76</v>
      </c>
      <c r="Q142" s="10">
        <f>Duluth!$E$234</f>
        <v>0.77</v>
      </c>
      <c r="R142" s="10">
        <f>Fairbanks!$E$234</f>
        <v>0.98</v>
      </c>
    </row>
    <row r="143" spans="1:18">
      <c r="A143" s="4"/>
      <c r="B143" s="9" t="str">
        <f>Miami!A235</f>
        <v>SPLITSYSTEMAC:11_UNITARY_PACKAGE_FAN</v>
      </c>
      <c r="C143" s="10">
        <f>Miami!$E$235</f>
        <v>0.42</v>
      </c>
      <c r="D143" s="10">
        <f>Houston!$E$235</f>
        <v>0.46</v>
      </c>
      <c r="E143" s="10">
        <f>Phoenix!$E$235</f>
        <v>0.59</v>
      </c>
      <c r="F143" s="10">
        <f>Atlanta!$E$235</f>
        <v>0.49</v>
      </c>
      <c r="G143" s="10">
        <f>LosAngeles!$E$235</f>
        <v>0.41</v>
      </c>
      <c r="H143" s="10">
        <f>LasVegas!$E$235</f>
        <v>0.56999999999999995</v>
      </c>
      <c r="I143" s="10">
        <f>SanFrancisco!$E$235</f>
        <v>0.48</v>
      </c>
      <c r="J143" s="10">
        <f>Baltimore!$E$235</f>
        <v>0.51</v>
      </c>
      <c r="K143" s="10">
        <f>Albuquerque!$E$235</f>
        <v>0.52</v>
      </c>
      <c r="L143" s="10">
        <f>Seattle!$E$235</f>
        <v>0.51</v>
      </c>
      <c r="M143" s="10">
        <f>Chicago!$E$235</f>
        <v>0.64</v>
      </c>
      <c r="N143" s="10">
        <f>Boulder!$E$235</f>
        <v>0.64</v>
      </c>
      <c r="O143" s="10">
        <f>Minneapolis!$E$235</f>
        <v>0.72</v>
      </c>
      <c r="P143" s="10">
        <f>Helena!$E$235</f>
        <v>0.77</v>
      </c>
      <c r="Q143" s="10">
        <f>Duluth!$E$235</f>
        <v>0.77</v>
      </c>
      <c r="R143" s="10">
        <f>Fairbanks!$E$235</f>
        <v>0.98</v>
      </c>
    </row>
    <row r="144" spans="1:18">
      <c r="A144" s="4"/>
      <c r="B144" s="9" t="str">
        <f>Miami!A236</f>
        <v>SPLITSYSTEMAC:12_UNITARY_PACKAGE_FAN</v>
      </c>
      <c r="C144" s="10">
        <f>Miami!$E$236</f>
        <v>0.43</v>
      </c>
      <c r="D144" s="10">
        <f>Houston!$E$236</f>
        <v>0.43</v>
      </c>
      <c r="E144" s="10">
        <f>Phoenix!$E$236</f>
        <v>0.53</v>
      </c>
      <c r="F144" s="10">
        <f>Atlanta!$E$236</f>
        <v>0.49</v>
      </c>
      <c r="G144" s="10">
        <f>LosAngeles!$E$236</f>
        <v>0.28000000000000003</v>
      </c>
      <c r="H144" s="10">
        <f>LasVegas!$E$236</f>
        <v>0.48</v>
      </c>
      <c r="I144" s="10">
        <f>SanFrancisco!$E$236</f>
        <v>0.28000000000000003</v>
      </c>
      <c r="J144" s="10">
        <f>Baltimore!$E$236</f>
        <v>0.51</v>
      </c>
      <c r="K144" s="10">
        <f>Albuquerque!$E$236</f>
        <v>0.52</v>
      </c>
      <c r="L144" s="10">
        <f>Seattle!$E$236</f>
        <v>0.39</v>
      </c>
      <c r="M144" s="10">
        <f>Chicago!$E$236</f>
        <v>0.64</v>
      </c>
      <c r="N144" s="10">
        <f>Boulder!$E$236</f>
        <v>0.64</v>
      </c>
      <c r="O144" s="10">
        <f>Minneapolis!$E$236</f>
        <v>0.72</v>
      </c>
      <c r="P144" s="10">
        <f>Helena!$E$236</f>
        <v>0.77</v>
      </c>
      <c r="Q144" s="10">
        <f>Duluth!$E$236</f>
        <v>0.77</v>
      </c>
      <c r="R144" s="10">
        <f>Fairbanks!$E$236</f>
        <v>0.98</v>
      </c>
    </row>
    <row r="145" spans="1:18">
      <c r="A145" s="4"/>
      <c r="B145" s="9" t="str">
        <f>Miami!A237</f>
        <v>SPLITSYSTEMAC:13_UNITARY_PACKAGE_FAN</v>
      </c>
      <c r="C145" s="10">
        <f>Miami!$E$237</f>
        <v>0.32</v>
      </c>
      <c r="D145" s="10">
        <f>Houston!$E$237</f>
        <v>0.33</v>
      </c>
      <c r="E145" s="10">
        <f>Phoenix!$E$237</f>
        <v>0.39</v>
      </c>
      <c r="F145" s="10">
        <f>Atlanta!$E$237</f>
        <v>0.32</v>
      </c>
      <c r="G145" s="10">
        <f>LosAngeles!$E$237</f>
        <v>0.19</v>
      </c>
      <c r="H145" s="10">
        <f>LasVegas!$E$237</f>
        <v>0.37</v>
      </c>
      <c r="I145" s="10">
        <f>SanFrancisco!$E$237</f>
        <v>0.15</v>
      </c>
      <c r="J145" s="10">
        <f>Baltimore!$E$237</f>
        <v>0.3</v>
      </c>
      <c r="K145" s="10">
        <f>Albuquerque!$E$237</f>
        <v>0.3</v>
      </c>
      <c r="L145" s="10">
        <f>Seattle!$E$237</f>
        <v>0.23</v>
      </c>
      <c r="M145" s="10">
        <f>Chicago!$E$237</f>
        <v>0.38</v>
      </c>
      <c r="N145" s="10">
        <f>Boulder!$E$237</f>
        <v>0.38</v>
      </c>
      <c r="O145" s="10">
        <f>Minneapolis!$E$237</f>
        <v>0.43</v>
      </c>
      <c r="P145" s="10">
        <f>Helena!$E$237</f>
        <v>0.45</v>
      </c>
      <c r="Q145" s="10">
        <f>Duluth!$E$237</f>
        <v>0.46</v>
      </c>
      <c r="R145" s="10">
        <f>Fairbanks!$E$237</f>
        <v>0.59</v>
      </c>
    </row>
    <row r="146" spans="1:18">
      <c r="A146" s="4"/>
      <c r="B146" s="9" t="str">
        <f>Miami!A238</f>
        <v>SPLITSYSTEMAC:14_UNITARY_PACKAGE_FAN</v>
      </c>
      <c r="C146" s="10">
        <f>Miami!$E$238</f>
        <v>0.32</v>
      </c>
      <c r="D146" s="10">
        <f>Houston!$E$238</f>
        <v>0.32</v>
      </c>
      <c r="E146" s="10">
        <f>Phoenix!$E$238</f>
        <v>0.39</v>
      </c>
      <c r="F146" s="10">
        <f>Atlanta!$E$238</f>
        <v>0.32</v>
      </c>
      <c r="G146" s="10">
        <f>LosAngeles!$E$238</f>
        <v>0.18</v>
      </c>
      <c r="H146" s="10">
        <f>LasVegas!$E$238</f>
        <v>0.37</v>
      </c>
      <c r="I146" s="10">
        <f>SanFrancisco!$E$238</f>
        <v>0.15</v>
      </c>
      <c r="J146" s="10">
        <f>Baltimore!$E$238</f>
        <v>0.3</v>
      </c>
      <c r="K146" s="10">
        <f>Albuquerque!$E$238</f>
        <v>0.3</v>
      </c>
      <c r="L146" s="10">
        <f>Seattle!$E$238</f>
        <v>0.23</v>
      </c>
      <c r="M146" s="10">
        <f>Chicago!$E$238</f>
        <v>0.38</v>
      </c>
      <c r="N146" s="10">
        <f>Boulder!$E$238</f>
        <v>0.38</v>
      </c>
      <c r="O146" s="10">
        <f>Minneapolis!$E$238</f>
        <v>0.43</v>
      </c>
      <c r="P146" s="10">
        <f>Helena!$E$238</f>
        <v>0.45</v>
      </c>
      <c r="Q146" s="10">
        <f>Duluth!$E$238</f>
        <v>0.46</v>
      </c>
      <c r="R146" s="10">
        <f>Fairbanks!$E$238</f>
        <v>0.59</v>
      </c>
    </row>
    <row r="147" spans="1:18">
      <c r="A147" s="4"/>
      <c r="B147" s="9" t="str">
        <f>Miami!A239</f>
        <v>SPLITSYSTEMAC:15_UNITARY_PACKAGE_FAN</v>
      </c>
      <c r="C147" s="10">
        <f>Miami!$E$239</f>
        <v>0.26</v>
      </c>
      <c r="D147" s="10">
        <f>Houston!$E$239</f>
        <v>0.31</v>
      </c>
      <c r="E147" s="10">
        <f>Phoenix!$E$239</f>
        <v>0.41</v>
      </c>
      <c r="F147" s="10">
        <f>Atlanta!$E$239</f>
        <v>0.34</v>
      </c>
      <c r="G147" s="10">
        <f>LosAngeles!$E$239</f>
        <v>0.32</v>
      </c>
      <c r="H147" s="10">
        <f>LasVegas!$E$239</f>
        <v>0.41</v>
      </c>
      <c r="I147" s="10">
        <f>SanFrancisco!$E$239</f>
        <v>0.42</v>
      </c>
      <c r="J147" s="10">
        <f>Baltimore!$E$239</f>
        <v>0.34</v>
      </c>
      <c r="K147" s="10">
        <f>Albuquerque!$E$239</f>
        <v>0.3</v>
      </c>
      <c r="L147" s="10">
        <f>Seattle!$E$239</f>
        <v>0.42</v>
      </c>
      <c r="M147" s="10">
        <f>Chicago!$E$239</f>
        <v>0.38</v>
      </c>
      <c r="N147" s="10">
        <f>Boulder!$E$239</f>
        <v>0.38</v>
      </c>
      <c r="O147" s="10">
        <f>Minneapolis!$E$239</f>
        <v>0.43</v>
      </c>
      <c r="P147" s="10">
        <f>Helena!$E$239</f>
        <v>0.46</v>
      </c>
      <c r="Q147" s="10">
        <f>Duluth!$E$239</f>
        <v>0.46</v>
      </c>
      <c r="R147" s="10">
        <f>Fairbanks!$E$239</f>
        <v>0.59</v>
      </c>
    </row>
    <row r="148" spans="1:18">
      <c r="A148" s="4"/>
      <c r="B148" s="9" t="str">
        <f>Miami!A240</f>
        <v>SPLITSYSTEMAC:16_UNITARY_PACKAGE_FAN</v>
      </c>
      <c r="C148" s="10">
        <f>Miami!$E$240</f>
        <v>0.26</v>
      </c>
      <c r="D148" s="10">
        <f>Houston!$E$240</f>
        <v>0.31</v>
      </c>
      <c r="E148" s="10">
        <f>Phoenix!$E$240</f>
        <v>0.41</v>
      </c>
      <c r="F148" s="10">
        <f>Atlanta!$E$240</f>
        <v>0.34</v>
      </c>
      <c r="G148" s="10">
        <f>LosAngeles!$E$240</f>
        <v>0.32</v>
      </c>
      <c r="H148" s="10">
        <f>LasVegas!$E$240</f>
        <v>0.41</v>
      </c>
      <c r="I148" s="10">
        <f>SanFrancisco!$E$240</f>
        <v>0.42</v>
      </c>
      <c r="J148" s="10">
        <f>Baltimore!$E$240</f>
        <v>0.35</v>
      </c>
      <c r="K148" s="10">
        <f>Albuquerque!$E$240</f>
        <v>0.3</v>
      </c>
      <c r="L148" s="10">
        <f>Seattle!$E$240</f>
        <v>0.42</v>
      </c>
      <c r="M148" s="10">
        <f>Chicago!$E$240</f>
        <v>0.38</v>
      </c>
      <c r="N148" s="10">
        <f>Boulder!$E$240</f>
        <v>0.38</v>
      </c>
      <c r="O148" s="10">
        <f>Minneapolis!$E$240</f>
        <v>0.43</v>
      </c>
      <c r="P148" s="10">
        <f>Helena!$E$240</f>
        <v>0.46</v>
      </c>
      <c r="Q148" s="10">
        <f>Duluth!$E$240</f>
        <v>0.46</v>
      </c>
      <c r="R148" s="10">
        <f>Fairbanks!$E$240</f>
        <v>0.59</v>
      </c>
    </row>
    <row r="149" spans="1:18">
      <c r="A149" s="4"/>
      <c r="B149" s="9" t="str">
        <f>Miami!A241</f>
        <v>SPLITSYSTEMAC:17_UNITARY_PACKAGE_FAN</v>
      </c>
      <c r="C149" s="10">
        <f>Miami!$E$241</f>
        <v>0.6</v>
      </c>
      <c r="D149" s="10">
        <f>Houston!$E$241</f>
        <v>0.66</v>
      </c>
      <c r="E149" s="10">
        <f>Phoenix!$E$241</f>
        <v>0.8</v>
      </c>
      <c r="F149" s="10">
        <f>Atlanta!$E$241</f>
        <v>0.66</v>
      </c>
      <c r="G149" s="10">
        <f>LosAngeles!$E$241</f>
        <v>0.48</v>
      </c>
      <c r="H149" s="10">
        <f>LasVegas!$E$241</f>
        <v>0.76</v>
      </c>
      <c r="I149" s="10">
        <f>SanFrancisco!$E$241</f>
        <v>0.49</v>
      </c>
      <c r="J149" s="10">
        <f>Baltimore!$E$241</f>
        <v>0.59</v>
      </c>
      <c r="K149" s="10">
        <f>Albuquerque!$E$241</f>
        <v>0.56999999999999995</v>
      </c>
      <c r="L149" s="10">
        <f>Seattle!$E$241</f>
        <v>0.53</v>
      </c>
      <c r="M149" s="10">
        <f>Chicago!$E$241</f>
        <v>0.71</v>
      </c>
      <c r="N149" s="10">
        <f>Boulder!$E$241</f>
        <v>0.72</v>
      </c>
      <c r="O149" s="10">
        <f>Minneapolis!$E$241</f>
        <v>0.79</v>
      </c>
      <c r="P149" s="10">
        <f>Helena!$E$241</f>
        <v>0.84</v>
      </c>
      <c r="Q149" s="10">
        <f>Duluth!$E$241</f>
        <v>0.85</v>
      </c>
      <c r="R149" s="10">
        <f>Fairbanks!$E$241</f>
        <v>1.1100000000000001</v>
      </c>
    </row>
    <row r="150" spans="1:18">
      <c r="A150" s="4"/>
      <c r="B150" s="9" t="str">
        <f>Miami!A242</f>
        <v>SPLITSYSTEMAC:18_UNITARY_PACKAGE_FAN</v>
      </c>
      <c r="C150" s="10">
        <f>Miami!$E$242</f>
        <v>0.49</v>
      </c>
      <c r="D150" s="10">
        <f>Houston!$E$242</f>
        <v>0.51</v>
      </c>
      <c r="E150" s="10">
        <f>Phoenix!$E$242</f>
        <v>0.61</v>
      </c>
      <c r="F150" s="10">
        <f>Atlanta!$E$242</f>
        <v>0.53</v>
      </c>
      <c r="G150" s="10">
        <f>LosAngeles!$E$242</f>
        <v>0.32</v>
      </c>
      <c r="H150" s="10">
        <f>LasVegas!$E$242</f>
        <v>0.57999999999999996</v>
      </c>
      <c r="I150" s="10">
        <f>SanFrancisco!$E$242</f>
        <v>0.33</v>
      </c>
      <c r="J150" s="10">
        <f>Baltimore!$E$242</f>
        <v>0.56999999999999995</v>
      </c>
      <c r="K150" s="10">
        <f>Albuquerque!$E$242</f>
        <v>0.56999999999999995</v>
      </c>
      <c r="L150" s="10">
        <f>Seattle!$E$242</f>
        <v>0.45</v>
      </c>
      <c r="M150" s="10">
        <f>Chicago!$E$242</f>
        <v>0.71</v>
      </c>
      <c r="N150" s="10">
        <f>Boulder!$E$242</f>
        <v>0.72</v>
      </c>
      <c r="O150" s="10">
        <f>Minneapolis!$E$242</f>
        <v>0.8</v>
      </c>
      <c r="P150" s="10">
        <f>Helena!$E$242</f>
        <v>0.84</v>
      </c>
      <c r="Q150" s="10">
        <f>Duluth!$E$242</f>
        <v>0.85</v>
      </c>
      <c r="R150" s="10">
        <f>Fairbanks!$E$242</f>
        <v>1.1100000000000001</v>
      </c>
    </row>
    <row r="151" spans="1:18">
      <c r="A151" s="4"/>
      <c r="B151" s="9" t="str">
        <f>Miami!A243</f>
        <v>SPLITSYSTEMAC:19_UNITARY_PACKAGE_FAN</v>
      </c>
      <c r="C151" s="10">
        <f>Miami!$E$243</f>
        <v>0.37</v>
      </c>
      <c r="D151" s="10">
        <f>Houston!$E$243</f>
        <v>0.43</v>
      </c>
      <c r="E151" s="10">
        <f>Phoenix!$E$243</f>
        <v>0.55000000000000004</v>
      </c>
      <c r="F151" s="10">
        <f>Atlanta!$E$243</f>
        <v>0.53</v>
      </c>
      <c r="G151" s="10">
        <f>LosAngeles!$E$243</f>
        <v>0.3</v>
      </c>
      <c r="H151" s="10">
        <f>LasVegas!$E$243</f>
        <v>0.51</v>
      </c>
      <c r="I151" s="10">
        <f>SanFrancisco!$E$243</f>
        <v>0.33</v>
      </c>
      <c r="J151" s="10">
        <f>Baltimore!$E$243</f>
        <v>0.56999999999999995</v>
      </c>
      <c r="K151" s="10">
        <f>Albuquerque!$E$243</f>
        <v>0.56999999999999995</v>
      </c>
      <c r="L151" s="10">
        <f>Seattle!$E$243</f>
        <v>0.45</v>
      </c>
      <c r="M151" s="10">
        <f>Chicago!$E$243</f>
        <v>0.71</v>
      </c>
      <c r="N151" s="10">
        <f>Boulder!$E$243</f>
        <v>0.72</v>
      </c>
      <c r="O151" s="10">
        <f>Minneapolis!$E$243</f>
        <v>0.79</v>
      </c>
      <c r="P151" s="10">
        <f>Helena!$E$243</f>
        <v>0.85</v>
      </c>
      <c r="Q151" s="10">
        <f>Duluth!$E$243</f>
        <v>0.85</v>
      </c>
      <c r="R151" s="10">
        <f>Fairbanks!$E$243</f>
        <v>1.1100000000000001</v>
      </c>
    </row>
    <row r="152" spans="1:18">
      <c r="A152" s="4"/>
      <c r="B152" s="9" t="str">
        <f>Miami!A244</f>
        <v>SPLITSYSTEMAC:02_UNITARY_PACKAGE_FAN</v>
      </c>
      <c r="C152" s="10">
        <f>Miami!$E$244</f>
        <v>0.26</v>
      </c>
      <c r="D152" s="10">
        <f>Houston!$E$244</f>
        <v>0.27</v>
      </c>
      <c r="E152" s="10">
        <f>Phoenix!$E$244</f>
        <v>0.28999999999999998</v>
      </c>
      <c r="F152" s="10">
        <f>Atlanta!$E$244</f>
        <v>0.26</v>
      </c>
      <c r="G152" s="10">
        <f>LosAngeles!$E$244</f>
        <v>0.17</v>
      </c>
      <c r="H152" s="10">
        <f>LasVegas!$E$244</f>
        <v>0.26</v>
      </c>
      <c r="I152" s="10">
        <f>SanFrancisco!$E$244</f>
        <v>0.14000000000000001</v>
      </c>
      <c r="J152" s="10">
        <f>Baltimore!$E$244</f>
        <v>0.25</v>
      </c>
      <c r="K152" s="10">
        <f>Albuquerque!$E$244</f>
        <v>0.26</v>
      </c>
      <c r="L152" s="10">
        <f>Seattle!$E$244</f>
        <v>0.19</v>
      </c>
      <c r="M152" s="10">
        <f>Chicago!$E$244</f>
        <v>0.31</v>
      </c>
      <c r="N152" s="10">
        <f>Boulder!$E$244</f>
        <v>0.32</v>
      </c>
      <c r="O152" s="10">
        <f>Minneapolis!$E$244</f>
        <v>0.35</v>
      </c>
      <c r="P152" s="10">
        <f>Helena!$E$244</f>
        <v>0.38</v>
      </c>
      <c r="Q152" s="10">
        <f>Duluth!$E$244</f>
        <v>0.38</v>
      </c>
      <c r="R152" s="10">
        <f>Fairbanks!$E$244</f>
        <v>0.49</v>
      </c>
    </row>
    <row r="153" spans="1:18">
      <c r="A153" s="4"/>
      <c r="B153" s="9" t="str">
        <f>Miami!A245</f>
        <v>SPLITSYSTEMAC:20_UNITARY_PACKAGE_FAN</v>
      </c>
      <c r="C153" s="10">
        <f>Miami!$E$245</f>
        <v>0.37</v>
      </c>
      <c r="D153" s="10">
        <f>Houston!$E$245</f>
        <v>0.43</v>
      </c>
      <c r="E153" s="10">
        <f>Phoenix!$E$245</f>
        <v>0.51</v>
      </c>
      <c r="F153" s="10">
        <f>Atlanta!$E$245</f>
        <v>0.53</v>
      </c>
      <c r="G153" s="10">
        <f>LosAngeles!$E$245</f>
        <v>0.26</v>
      </c>
      <c r="H153" s="10">
        <f>LasVegas!$E$245</f>
        <v>0.47</v>
      </c>
      <c r="I153" s="10">
        <f>SanFrancisco!$E$245</f>
        <v>0.33</v>
      </c>
      <c r="J153" s="10">
        <f>Baltimore!$E$245</f>
        <v>0.56999999999999995</v>
      </c>
      <c r="K153" s="10">
        <f>Albuquerque!$E$245</f>
        <v>0.56999999999999995</v>
      </c>
      <c r="L153" s="10">
        <f>Seattle!$E$245</f>
        <v>0.45</v>
      </c>
      <c r="M153" s="10">
        <f>Chicago!$E$245</f>
        <v>0.71</v>
      </c>
      <c r="N153" s="10">
        <f>Boulder!$E$245</f>
        <v>0.72</v>
      </c>
      <c r="O153" s="10">
        <f>Minneapolis!$E$245</f>
        <v>0.8</v>
      </c>
      <c r="P153" s="10">
        <f>Helena!$E$245</f>
        <v>0.85</v>
      </c>
      <c r="Q153" s="10">
        <f>Duluth!$E$245</f>
        <v>0.85</v>
      </c>
      <c r="R153" s="10">
        <f>Fairbanks!$E$245</f>
        <v>1.1100000000000001</v>
      </c>
    </row>
    <row r="154" spans="1:18">
      <c r="A154" s="4"/>
      <c r="B154" s="9" t="str">
        <f>Miami!A246</f>
        <v>SPLITSYSTEMAC:21_UNITARY_PACKAGE_FAN</v>
      </c>
      <c r="C154" s="10">
        <f>Miami!$E$246</f>
        <v>0.32</v>
      </c>
      <c r="D154" s="10">
        <f>Houston!$E$246</f>
        <v>0.35</v>
      </c>
      <c r="E154" s="10">
        <f>Phoenix!$E$246</f>
        <v>0.43</v>
      </c>
      <c r="F154" s="10">
        <f>Atlanta!$E$246</f>
        <v>0.43</v>
      </c>
      <c r="G154" s="10">
        <f>LosAngeles!$E$246</f>
        <v>0.21</v>
      </c>
      <c r="H154" s="10">
        <f>LasVegas!$E$246</f>
        <v>0.39</v>
      </c>
      <c r="I154" s="10">
        <f>SanFrancisco!$E$246</f>
        <v>0.27</v>
      </c>
      <c r="J154" s="10">
        <f>Baltimore!$E$246</f>
        <v>0.46</v>
      </c>
      <c r="K154" s="10">
        <f>Albuquerque!$E$246</f>
        <v>0.47</v>
      </c>
      <c r="L154" s="10">
        <f>Seattle!$E$246</f>
        <v>0.36</v>
      </c>
      <c r="M154" s="10">
        <f>Chicago!$E$246</f>
        <v>0.57999999999999996</v>
      </c>
      <c r="N154" s="10">
        <f>Boulder!$E$246</f>
        <v>0.59</v>
      </c>
      <c r="O154" s="10">
        <f>Minneapolis!$E$246</f>
        <v>0.65</v>
      </c>
      <c r="P154" s="10">
        <f>Helena!$E$246</f>
        <v>0.69</v>
      </c>
      <c r="Q154" s="10">
        <f>Duluth!$E$246</f>
        <v>0.7</v>
      </c>
      <c r="R154" s="10">
        <f>Fairbanks!$E$246</f>
        <v>0.91</v>
      </c>
    </row>
    <row r="155" spans="1:18">
      <c r="A155" s="4"/>
      <c r="B155" s="9" t="str">
        <f>Miami!A247</f>
        <v>SPLITSYSTEMAC:22_UNITARY_PACKAGE_FAN</v>
      </c>
      <c r="C155" s="10">
        <f>Miami!$E$247</f>
        <v>0.32</v>
      </c>
      <c r="D155" s="10">
        <f>Houston!$E$247</f>
        <v>0.35</v>
      </c>
      <c r="E155" s="10">
        <f>Phoenix!$E$247</f>
        <v>0.42</v>
      </c>
      <c r="F155" s="10">
        <f>Atlanta!$E$247</f>
        <v>0.43</v>
      </c>
      <c r="G155" s="10">
        <f>LosAngeles!$E$247</f>
        <v>0.21</v>
      </c>
      <c r="H155" s="10">
        <f>LasVegas!$E$247</f>
        <v>0.39</v>
      </c>
      <c r="I155" s="10">
        <f>SanFrancisco!$E$247</f>
        <v>0.27</v>
      </c>
      <c r="J155" s="10">
        <f>Baltimore!$E$247</f>
        <v>0.46</v>
      </c>
      <c r="K155" s="10">
        <f>Albuquerque!$E$247</f>
        <v>0.47</v>
      </c>
      <c r="L155" s="10">
        <f>Seattle!$E$247</f>
        <v>0.36</v>
      </c>
      <c r="M155" s="10">
        <f>Chicago!$E$247</f>
        <v>0.57999999999999996</v>
      </c>
      <c r="N155" s="10">
        <f>Boulder!$E$247</f>
        <v>0.59</v>
      </c>
      <c r="O155" s="10">
        <f>Minneapolis!$E$247</f>
        <v>0.65</v>
      </c>
      <c r="P155" s="10">
        <f>Helena!$E$247</f>
        <v>0.69</v>
      </c>
      <c r="Q155" s="10">
        <f>Duluth!$E$247</f>
        <v>0.7</v>
      </c>
      <c r="R155" s="10">
        <f>Fairbanks!$E$247</f>
        <v>0.91</v>
      </c>
    </row>
    <row r="156" spans="1:18">
      <c r="A156" s="4"/>
      <c r="B156" s="9" t="str">
        <f>Miami!A248</f>
        <v>SPLITSYSTEMAC:23_UNITARY_PACKAGE_FAN</v>
      </c>
      <c r="C156" s="10">
        <f>Miami!$E$248</f>
        <v>0.31</v>
      </c>
      <c r="D156" s="10">
        <f>Houston!$E$248</f>
        <v>0.36</v>
      </c>
      <c r="E156" s="10">
        <f>Phoenix!$E$248</f>
        <v>0.46</v>
      </c>
      <c r="F156" s="10">
        <f>Atlanta!$E$248</f>
        <v>0.43</v>
      </c>
      <c r="G156" s="10">
        <f>LosAngeles!$E$248</f>
        <v>0.27</v>
      </c>
      <c r="H156" s="10">
        <f>LasVegas!$E$248</f>
        <v>0.43</v>
      </c>
      <c r="I156" s="10">
        <f>SanFrancisco!$E$248</f>
        <v>0.28000000000000003</v>
      </c>
      <c r="J156" s="10">
        <f>Baltimore!$E$248</f>
        <v>0.46</v>
      </c>
      <c r="K156" s="10">
        <f>Albuquerque!$E$248</f>
        <v>0.46</v>
      </c>
      <c r="L156" s="10">
        <f>Seattle!$E$248</f>
        <v>0.36</v>
      </c>
      <c r="M156" s="10">
        <f>Chicago!$E$248</f>
        <v>0.57999999999999996</v>
      </c>
      <c r="N156" s="10">
        <f>Boulder!$E$248</f>
        <v>0.59</v>
      </c>
      <c r="O156" s="10">
        <f>Minneapolis!$E$248</f>
        <v>0.65</v>
      </c>
      <c r="P156" s="10">
        <f>Helena!$E$248</f>
        <v>0.69</v>
      </c>
      <c r="Q156" s="10">
        <f>Duluth!$E$248</f>
        <v>0.7</v>
      </c>
      <c r="R156" s="10">
        <f>Fairbanks!$E$248</f>
        <v>0.91</v>
      </c>
    </row>
    <row r="157" spans="1:18">
      <c r="A157" s="4"/>
      <c r="B157" s="9" t="str">
        <f>Miami!A249</f>
        <v>SPLITSYSTEMAC:24_UNITARY_PACKAGE_FAN</v>
      </c>
      <c r="C157" s="10">
        <f>Miami!$E$249</f>
        <v>0.31</v>
      </c>
      <c r="D157" s="10">
        <f>Houston!$E$249</f>
        <v>0.36</v>
      </c>
      <c r="E157" s="10">
        <f>Phoenix!$E$249</f>
        <v>0.46</v>
      </c>
      <c r="F157" s="10">
        <f>Atlanta!$E$249</f>
        <v>0.43</v>
      </c>
      <c r="G157" s="10">
        <f>LosAngeles!$E$249</f>
        <v>0.27</v>
      </c>
      <c r="H157" s="10">
        <f>LasVegas!$E$249</f>
        <v>0.43</v>
      </c>
      <c r="I157" s="10">
        <f>SanFrancisco!$E$249</f>
        <v>0.28000000000000003</v>
      </c>
      <c r="J157" s="10">
        <f>Baltimore!$E$249</f>
        <v>0.46</v>
      </c>
      <c r="K157" s="10">
        <f>Albuquerque!$E$249</f>
        <v>0.46</v>
      </c>
      <c r="L157" s="10">
        <f>Seattle!$E$249</f>
        <v>0.36</v>
      </c>
      <c r="M157" s="10">
        <f>Chicago!$E$249</f>
        <v>0.57999999999999996</v>
      </c>
      <c r="N157" s="10">
        <f>Boulder!$E$249</f>
        <v>0.59</v>
      </c>
      <c r="O157" s="10">
        <f>Minneapolis!$E$249</f>
        <v>0.65</v>
      </c>
      <c r="P157" s="10">
        <f>Helena!$E$249</f>
        <v>0.69</v>
      </c>
      <c r="Q157" s="10">
        <f>Duluth!$E$249</f>
        <v>0.7</v>
      </c>
      <c r="R157" s="10">
        <f>Fairbanks!$E$249</f>
        <v>0.91</v>
      </c>
    </row>
    <row r="158" spans="1:18">
      <c r="A158" s="4"/>
      <c r="B158" s="9" t="str">
        <f>Miami!A250</f>
        <v>SPLITSYSTEMAC:03_UNITARY_PACKAGE_FAN</v>
      </c>
      <c r="C158" s="10">
        <f>Miami!$E$250</f>
        <v>0.33</v>
      </c>
      <c r="D158" s="10">
        <f>Houston!$E$250</f>
        <v>0.34</v>
      </c>
      <c r="E158" s="10">
        <f>Phoenix!$E$250</f>
        <v>0.38</v>
      </c>
      <c r="F158" s="10">
        <f>Atlanta!$E$250</f>
        <v>0.35</v>
      </c>
      <c r="G158" s="10">
        <f>LosAngeles!$E$250</f>
        <v>0.3</v>
      </c>
      <c r="H158" s="10">
        <f>LasVegas!$E$250</f>
        <v>0.35</v>
      </c>
      <c r="I158" s="10">
        <f>SanFrancisco!$E$250</f>
        <v>0.28000000000000003</v>
      </c>
      <c r="J158" s="10">
        <f>Baltimore!$E$250</f>
        <v>0.33</v>
      </c>
      <c r="K158" s="10">
        <f>Albuquerque!$E$250</f>
        <v>0.35</v>
      </c>
      <c r="L158" s="10">
        <f>Seattle!$E$250</f>
        <v>0.31</v>
      </c>
      <c r="M158" s="10">
        <f>Chicago!$E$250</f>
        <v>0.39</v>
      </c>
      <c r="N158" s="10">
        <f>Boulder!$E$250</f>
        <v>0.41</v>
      </c>
      <c r="O158" s="10">
        <f>Minneapolis!$E$250</f>
        <v>0.44</v>
      </c>
      <c r="P158" s="10">
        <f>Helena!$E$250</f>
        <v>0.48</v>
      </c>
      <c r="Q158" s="10">
        <f>Duluth!$E$250</f>
        <v>0.47</v>
      </c>
      <c r="R158" s="10">
        <f>Fairbanks!$E$250</f>
        <v>0.59</v>
      </c>
    </row>
    <row r="159" spans="1:18">
      <c r="A159" s="4"/>
      <c r="B159" s="9" t="str">
        <f>Miami!A251</f>
        <v>SPLITSYSTEMAC:04_UNITARY_PACKAGE_FAN</v>
      </c>
      <c r="C159" s="10">
        <f>Miami!$E$251</f>
        <v>0.19</v>
      </c>
      <c r="D159" s="10">
        <f>Houston!$E$251</f>
        <v>0.18</v>
      </c>
      <c r="E159" s="10">
        <f>Phoenix!$E$251</f>
        <v>0.2</v>
      </c>
      <c r="F159" s="10">
        <f>Atlanta!$E$251</f>
        <v>0.23</v>
      </c>
      <c r="G159" s="10">
        <f>LosAngeles!$E$251</f>
        <v>0.11</v>
      </c>
      <c r="H159" s="10">
        <f>LasVegas!$E$251</f>
        <v>0.2</v>
      </c>
      <c r="I159" s="10">
        <f>SanFrancisco!$E$251</f>
        <v>0.14000000000000001</v>
      </c>
      <c r="J159" s="10">
        <f>Baltimore!$E$251</f>
        <v>0.25</v>
      </c>
      <c r="K159" s="10">
        <f>Albuquerque!$E$251</f>
        <v>0.26</v>
      </c>
      <c r="L159" s="10">
        <f>Seattle!$E$251</f>
        <v>0.19</v>
      </c>
      <c r="M159" s="10">
        <f>Chicago!$E$251</f>
        <v>0.31</v>
      </c>
      <c r="N159" s="10">
        <f>Boulder!$E$251</f>
        <v>0.32</v>
      </c>
      <c r="O159" s="10">
        <f>Minneapolis!$E$251</f>
        <v>0.35</v>
      </c>
      <c r="P159" s="10">
        <f>Helena!$E$251</f>
        <v>0.38</v>
      </c>
      <c r="Q159" s="10">
        <f>Duluth!$E$251</f>
        <v>0.38</v>
      </c>
      <c r="R159" s="10">
        <f>Fairbanks!$E$251</f>
        <v>0.49</v>
      </c>
    </row>
    <row r="160" spans="1:18">
      <c r="A160" s="4"/>
      <c r="B160" s="9" t="str">
        <f>Miami!A252</f>
        <v>SPLITSYSTEMAC:05_UNITARY_PACKAGE_FAN</v>
      </c>
      <c r="C160" s="10">
        <f>Miami!$E$252</f>
        <v>0.13</v>
      </c>
      <c r="D160" s="10">
        <f>Houston!$E$252</f>
        <v>0.13</v>
      </c>
      <c r="E160" s="10">
        <f>Phoenix!$E$252</f>
        <v>0.13</v>
      </c>
      <c r="F160" s="10">
        <f>Atlanta!$E$252</f>
        <v>0.14000000000000001</v>
      </c>
      <c r="G160" s="10">
        <f>LosAngeles!$E$252</f>
        <v>7.0000000000000007E-2</v>
      </c>
      <c r="H160" s="10">
        <f>LasVegas!$E$252</f>
        <v>0.12</v>
      </c>
      <c r="I160" s="10">
        <f>SanFrancisco!$E$252</f>
        <v>0.08</v>
      </c>
      <c r="J160" s="10">
        <f>Baltimore!$E$252</f>
        <v>0.15</v>
      </c>
      <c r="K160" s="10">
        <f>Albuquerque!$E$252</f>
        <v>0.16</v>
      </c>
      <c r="L160" s="10">
        <f>Seattle!$E$252</f>
        <v>0.12</v>
      </c>
      <c r="M160" s="10">
        <f>Chicago!$E$252</f>
        <v>0.19</v>
      </c>
      <c r="N160" s="10">
        <f>Boulder!$E$252</f>
        <v>0.19</v>
      </c>
      <c r="O160" s="10">
        <f>Minneapolis!$E$252</f>
        <v>0.21</v>
      </c>
      <c r="P160" s="10">
        <f>Helena!$E$252</f>
        <v>0.23</v>
      </c>
      <c r="Q160" s="10">
        <f>Duluth!$E$252</f>
        <v>0.23</v>
      </c>
      <c r="R160" s="10">
        <f>Fairbanks!$E$252</f>
        <v>0.3</v>
      </c>
    </row>
    <row r="161" spans="1:18">
      <c r="A161" s="4"/>
      <c r="B161" s="9" t="str">
        <f>Miami!A253</f>
        <v>SPLITSYSTEMAC:06_UNITARY_PACKAGE_FAN</v>
      </c>
      <c r="C161" s="10">
        <f>Miami!$E$253</f>
        <v>0.13</v>
      </c>
      <c r="D161" s="10">
        <f>Houston!$E$253</f>
        <v>0.13</v>
      </c>
      <c r="E161" s="10">
        <f>Phoenix!$E$253</f>
        <v>0.13</v>
      </c>
      <c r="F161" s="10">
        <f>Atlanta!$E$253</f>
        <v>0.14000000000000001</v>
      </c>
      <c r="G161" s="10">
        <f>LosAngeles!$E$253</f>
        <v>7.0000000000000007E-2</v>
      </c>
      <c r="H161" s="10">
        <f>LasVegas!$E$253</f>
        <v>0.12</v>
      </c>
      <c r="I161" s="10">
        <f>SanFrancisco!$E$253</f>
        <v>0.08</v>
      </c>
      <c r="J161" s="10">
        <f>Baltimore!$E$253</f>
        <v>0.15</v>
      </c>
      <c r="K161" s="10">
        <f>Albuquerque!$E$253</f>
        <v>0.16</v>
      </c>
      <c r="L161" s="10">
        <f>Seattle!$E$253</f>
        <v>0.12</v>
      </c>
      <c r="M161" s="10">
        <f>Chicago!$E$253</f>
        <v>0.19</v>
      </c>
      <c r="N161" s="10">
        <f>Boulder!$E$253</f>
        <v>0.19</v>
      </c>
      <c r="O161" s="10">
        <f>Minneapolis!$E$253</f>
        <v>0.21</v>
      </c>
      <c r="P161" s="10">
        <f>Helena!$E$253</f>
        <v>0.23</v>
      </c>
      <c r="Q161" s="10">
        <f>Duluth!$E$253</f>
        <v>0.23</v>
      </c>
      <c r="R161" s="10">
        <f>Fairbanks!$E$253</f>
        <v>0.3</v>
      </c>
    </row>
    <row r="162" spans="1:18">
      <c r="A162" s="4"/>
      <c r="B162" s="9" t="str">
        <f>Miami!A254</f>
        <v>SPLITSYSTEMAC:07_UNITARY_PACKAGE_FAN</v>
      </c>
      <c r="C162" s="10">
        <f>Miami!$E$254</f>
        <v>0.11</v>
      </c>
      <c r="D162" s="10">
        <f>Houston!$E$254</f>
        <v>0.13</v>
      </c>
      <c r="E162" s="10">
        <f>Phoenix!$E$254</f>
        <v>0.14000000000000001</v>
      </c>
      <c r="F162" s="10">
        <f>Atlanta!$E$254</f>
        <v>0.14000000000000001</v>
      </c>
      <c r="G162" s="10">
        <f>LosAngeles!$E$254</f>
        <v>0.12</v>
      </c>
      <c r="H162" s="10">
        <f>LasVegas!$E$254</f>
        <v>0.14000000000000001</v>
      </c>
      <c r="I162" s="10">
        <f>SanFrancisco!$E$254</f>
        <v>0.12</v>
      </c>
      <c r="J162" s="10">
        <f>Baltimore!$E$254</f>
        <v>0.15</v>
      </c>
      <c r="K162" s="10">
        <f>Albuquerque!$E$254</f>
        <v>0.16</v>
      </c>
      <c r="L162" s="10">
        <f>Seattle!$E$254</f>
        <v>0.13</v>
      </c>
      <c r="M162" s="10">
        <f>Chicago!$E$254</f>
        <v>0.19</v>
      </c>
      <c r="N162" s="10">
        <f>Boulder!$E$254</f>
        <v>0.19</v>
      </c>
      <c r="O162" s="10">
        <f>Minneapolis!$E$254</f>
        <v>0.22</v>
      </c>
      <c r="P162" s="10">
        <f>Helena!$E$254</f>
        <v>0.23</v>
      </c>
      <c r="Q162" s="10">
        <f>Duluth!$E$254</f>
        <v>0.23</v>
      </c>
      <c r="R162" s="10">
        <f>Fairbanks!$E$254</f>
        <v>0.3</v>
      </c>
    </row>
    <row r="163" spans="1:18">
      <c r="A163" s="4"/>
      <c r="B163" s="9" t="str">
        <f>Miami!A255</f>
        <v>SPLITSYSTEMAC:08_UNITARY_PACKAGE_FAN</v>
      </c>
      <c r="C163" s="10">
        <f>Miami!$E$255</f>
        <v>0.11</v>
      </c>
      <c r="D163" s="10">
        <f>Houston!$E$255</f>
        <v>0.13</v>
      </c>
      <c r="E163" s="10">
        <f>Phoenix!$E$255</f>
        <v>0.15</v>
      </c>
      <c r="F163" s="10">
        <f>Atlanta!$E$255</f>
        <v>0.15</v>
      </c>
      <c r="G163" s="10">
        <f>LosAngeles!$E$255</f>
        <v>0.13</v>
      </c>
      <c r="H163" s="10">
        <f>LasVegas!$E$255</f>
        <v>0.14000000000000001</v>
      </c>
      <c r="I163" s="10">
        <f>SanFrancisco!$E$255</f>
        <v>0.13</v>
      </c>
      <c r="J163" s="10">
        <f>Baltimore!$E$255</f>
        <v>0.16</v>
      </c>
      <c r="K163" s="10">
        <f>Albuquerque!$E$255</f>
        <v>0.16</v>
      </c>
      <c r="L163" s="10">
        <f>Seattle!$E$255</f>
        <v>0.14000000000000001</v>
      </c>
      <c r="M163" s="10">
        <f>Chicago!$E$255</f>
        <v>0.19</v>
      </c>
      <c r="N163" s="10">
        <f>Boulder!$E$255</f>
        <v>0.2</v>
      </c>
      <c r="O163" s="10">
        <f>Minneapolis!$E$255</f>
        <v>0.22</v>
      </c>
      <c r="P163" s="10">
        <f>Helena!$E$255</f>
        <v>0.24</v>
      </c>
      <c r="Q163" s="10">
        <f>Duluth!$E$255</f>
        <v>0.24</v>
      </c>
      <c r="R163" s="10">
        <f>Fairbanks!$E$255</f>
        <v>0.31</v>
      </c>
    </row>
    <row r="164" spans="1:18">
      <c r="A164" s="4"/>
      <c r="B164" s="9" t="str">
        <f>Miami!A256</f>
        <v>SPLITSYSTEMAC:09_UNITARY_PACKAGE_FAN</v>
      </c>
      <c r="C164" s="10">
        <f>Miami!$E$256</f>
        <v>0.72</v>
      </c>
      <c r="D164" s="10">
        <f>Houston!$E$256</f>
        <v>0.77</v>
      </c>
      <c r="E164" s="10">
        <f>Phoenix!$E$256</f>
        <v>0.93</v>
      </c>
      <c r="F164" s="10">
        <f>Atlanta!$E$256</f>
        <v>0.78</v>
      </c>
      <c r="G164" s="10">
        <f>LosAngeles!$E$256</f>
        <v>0.65</v>
      </c>
      <c r="H164" s="10">
        <f>LasVegas!$E$256</f>
        <v>0.9</v>
      </c>
      <c r="I164" s="10">
        <f>SanFrancisco!$E$256</f>
        <v>0.76</v>
      </c>
      <c r="J164" s="10">
        <f>Baltimore!$E$256</f>
        <v>0.72</v>
      </c>
      <c r="K164" s="10">
        <f>Albuquerque!$E$256</f>
        <v>0.69</v>
      </c>
      <c r="L164" s="10">
        <f>Seattle!$E$256</f>
        <v>0.76</v>
      </c>
      <c r="M164" s="10">
        <f>Chicago!$E$256</f>
        <v>0.64</v>
      </c>
      <c r="N164" s="10">
        <f>Boulder!$E$256</f>
        <v>0.64</v>
      </c>
      <c r="O164" s="10">
        <f>Minneapolis!$E$256</f>
        <v>0.72</v>
      </c>
      <c r="P164" s="10">
        <f>Helena!$E$256</f>
        <v>0.77</v>
      </c>
      <c r="Q164" s="10">
        <f>Duluth!$E$256</f>
        <v>0.77</v>
      </c>
      <c r="R164" s="10">
        <f>Fairbanks!$E$256</f>
        <v>0.98</v>
      </c>
    </row>
    <row r="165" spans="1:18">
      <c r="A165" s="7" t="s">
        <v>55</v>
      </c>
      <c r="B165" s="8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1:18">
      <c r="A166" s="4"/>
      <c r="B166" s="7" t="s">
        <v>56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1:18">
      <c r="A167" s="4"/>
      <c r="B167" s="9" t="s">
        <v>388</v>
      </c>
      <c r="C167" s="71">
        <f>Miami!$B$301/(Miami!$B$28*10^6/3600)</f>
        <v>8.0216210522104953E-2</v>
      </c>
      <c r="D167" s="71">
        <f>Houston!$B$301/(Houston!$B$28*10^6/3600)</f>
        <v>0.12207624047151275</v>
      </c>
      <c r="E167" s="71">
        <f>Phoenix!$B$301/(Phoenix!$B$28*10^6/3600)</f>
        <v>0.10055179108126375</v>
      </c>
      <c r="F167" s="71">
        <f>Atlanta!$B$301/(Atlanta!$B$28*10^6/3600)</f>
        <v>0.10360443709107317</v>
      </c>
      <c r="G167" s="71">
        <f>LosAngeles!$B$301/(LosAngeles!$B$28*10^6/3600)</f>
        <v>0.13059281760245614</v>
      </c>
      <c r="H167" s="71">
        <f>LasVegas!$B$301/(LasVegas!$B$28*10^6/3600)</f>
        <v>9.6727767093308589E-2</v>
      </c>
      <c r="I167" s="71">
        <f>SanFrancisco!$B$301/(SanFrancisco!$B$28*10^6/3600)</f>
        <v>0.14983461072597479</v>
      </c>
      <c r="J167" s="71">
        <f>Baltimore!$B$301/(Baltimore!$B$28*10^6/3600)</f>
        <v>7.4683017495656395E-2</v>
      </c>
      <c r="K167" s="71">
        <f>Albuquerque!$B$301/(Albuquerque!$B$28*10^6/3600)</f>
        <v>3.7648077442406364E-2</v>
      </c>
      <c r="L167" s="71">
        <f>Seattle!$B$301/(Seattle!$B$28*10^6/3600)</f>
        <v>7.2321195228007576E-2</v>
      </c>
      <c r="M167" s="71">
        <f>Chicago!$B$301/(Chicago!$B$28*10^6/3600)</f>
        <v>5.2956091742124387E-2</v>
      </c>
      <c r="N167" s="71">
        <f>Boulder!$B$301/(Boulder!$B$28*10^6/3600)</f>
        <v>3.7720043426089936E-2</v>
      </c>
      <c r="O167" s="71">
        <f>Minneapolis!$B$301/(Minneapolis!$B$28*10^6/3600)</f>
        <v>6.0352081610738254E-2</v>
      </c>
      <c r="P167" s="71">
        <f>Helena!$B$301/(Helena!$B$28*10^6/3600)</f>
        <v>7.3929557956204373E-2</v>
      </c>
      <c r="Q167" s="71">
        <f>Duluth!$B$301/(Duluth!$B$28*10^6/3600)</f>
        <v>5.7950274063711213E-2</v>
      </c>
      <c r="R167" s="71">
        <f>Fairbanks!$B$301/(Fairbanks!$B$28*10^6/3600)</f>
        <v>9.3961496111908488E-2</v>
      </c>
    </row>
    <row r="168" spans="1:18">
      <c r="A168" s="4"/>
      <c r="B168" s="9" t="s">
        <v>425</v>
      </c>
      <c r="C168" s="10">
        <f>Miami!$B$302</f>
        <v>10.66</v>
      </c>
      <c r="D168" s="10">
        <f>Houston!$B$302</f>
        <v>13.77</v>
      </c>
      <c r="E168" s="10">
        <f>Phoenix!$B$302</f>
        <v>12.39</v>
      </c>
      <c r="F168" s="10">
        <f>Atlanta!$B$302</f>
        <v>9.77</v>
      </c>
      <c r="G168" s="10">
        <f>LosAngeles!$B$302</f>
        <v>9.9499999999999993</v>
      </c>
      <c r="H168" s="10">
        <f>LasVegas!$B$302</f>
        <v>10.34</v>
      </c>
      <c r="I168" s="10">
        <f>SanFrancisco!$B$302</f>
        <v>10.3</v>
      </c>
      <c r="J168" s="10">
        <f>Baltimore!$B$302</f>
        <v>6.55</v>
      </c>
      <c r="K168" s="10">
        <f>Albuquerque!$B$302</f>
        <v>3.21</v>
      </c>
      <c r="L168" s="10">
        <f>Seattle!$B$302</f>
        <v>5.17</v>
      </c>
      <c r="M168" s="10">
        <f>Chicago!$B$302</f>
        <v>4.33</v>
      </c>
      <c r="N168" s="10">
        <f>Boulder!$B$302</f>
        <v>2.92</v>
      </c>
      <c r="O168" s="10">
        <f>Minneapolis!$B$302</f>
        <v>4.9800000000000004</v>
      </c>
      <c r="P168" s="10">
        <f>Helena!$B$302</f>
        <v>5.61</v>
      </c>
      <c r="Q168" s="10">
        <f>Duluth!$B$302</f>
        <v>4.4800000000000004</v>
      </c>
      <c r="R168" s="10">
        <f>Fairbanks!$B$302</f>
        <v>7.77</v>
      </c>
    </row>
    <row r="169" spans="1:18">
      <c r="A169" s="4"/>
      <c r="B169" s="7" t="s">
        <v>57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1:18">
      <c r="A170" s="4"/>
      <c r="B170" s="9" t="s">
        <v>389</v>
      </c>
      <c r="C170" s="71">
        <f>Miami!$C$301/(Miami!$C$28*10^3)</f>
        <v>1.1445088553951946E-2</v>
      </c>
      <c r="D170" s="71">
        <f>Houston!$C$301/(Houston!$C$28*10^3)</f>
        <v>8.1035348823858665E-3</v>
      </c>
      <c r="E170" s="71">
        <f>Phoenix!$C$301/(Phoenix!$C$28*10^3)</f>
        <v>8.3184091494134527E-3</v>
      </c>
      <c r="F170" s="71">
        <f>Atlanta!$C$301/(Atlanta!$C$28*10^3)</f>
        <v>9.8403422223755487E-3</v>
      </c>
      <c r="G170" s="71">
        <f>LosAngeles!$C$301/(LosAngeles!$C$28*10^3)</f>
        <v>8.5424374512722383E-3</v>
      </c>
      <c r="H170" s="71">
        <f>LasVegas!$C$301/(LasVegas!$C$28*10^3)</f>
        <v>7.7809067972692192E-3</v>
      </c>
      <c r="I170" s="71">
        <f>SanFrancisco!$C$301/(SanFrancisco!$C$28*10^3)</f>
        <v>8.5344821314904066E-3</v>
      </c>
      <c r="J170" s="71">
        <f>Baltimore!$C$301/(Baltimore!$C$28*10^3)</f>
        <v>9.7430384208671127E-3</v>
      </c>
      <c r="K170" s="71">
        <f>Albuquerque!$C$301/(Albuquerque!$C$28*10^3)</f>
        <v>6.9513680816438274E-3</v>
      </c>
      <c r="L170" s="71">
        <f>Seattle!$C$301/(Seattle!$C$28*10^3)</f>
        <v>8.3965528963829208E-3</v>
      </c>
      <c r="M170" s="71">
        <f>Chicago!$C$301/(Chicago!$C$28*10^3)</f>
        <v>8.4343574254398569E-3</v>
      </c>
      <c r="N170" s="71">
        <f>Boulder!$C$301/(Boulder!$C$28*10^3)</f>
        <v>6.9729980733510997E-3</v>
      </c>
      <c r="O170" s="71">
        <f>Minneapolis!$C$301/(Minneapolis!$C$28*10^3)</f>
        <v>7.8807745715318324E-3</v>
      </c>
      <c r="P170" s="71">
        <f>Helena!$C$301/(Helena!$C$28*10^3)</f>
        <v>8.2241788353118322E-3</v>
      </c>
      <c r="Q170" s="71">
        <f>Duluth!$C$301/(Duluth!$C$28*10^3)</f>
        <v>7.8767990609949611E-3</v>
      </c>
      <c r="R170" s="71">
        <f>Fairbanks!$C$301/(Fairbanks!$C$28*10^3)</f>
        <v>4.1399529799378302E-3</v>
      </c>
    </row>
    <row r="171" spans="1:18">
      <c r="A171" s="4"/>
      <c r="B171" s="9" t="s">
        <v>425</v>
      </c>
      <c r="C171" s="10">
        <f>Miami!$C$302</f>
        <v>0.91</v>
      </c>
      <c r="D171" s="10">
        <f>Houston!$C$302</f>
        <v>1.8</v>
      </c>
      <c r="E171" s="10">
        <f>Phoenix!$C$302</f>
        <v>1.44</v>
      </c>
      <c r="F171" s="10">
        <f>Atlanta!$C$302</f>
        <v>3.64</v>
      </c>
      <c r="G171" s="10">
        <f>LosAngeles!$C$302</f>
        <v>1.54</v>
      </c>
      <c r="H171" s="10">
        <f>LasVegas!$C$302</f>
        <v>2.0099999999999998</v>
      </c>
      <c r="I171" s="10">
        <f>SanFrancisco!$C$302</f>
        <v>2.99</v>
      </c>
      <c r="J171" s="10">
        <f>Baltimore!$C$302</f>
        <v>5.47</v>
      </c>
      <c r="K171" s="10">
        <f>Albuquerque!$C$302</f>
        <v>2.92</v>
      </c>
      <c r="L171" s="10">
        <f>Seattle!$C$302</f>
        <v>4.7300000000000004</v>
      </c>
      <c r="M171" s="10">
        <f>Chicago!$C$302</f>
        <v>5.81</v>
      </c>
      <c r="N171" s="10">
        <f>Boulder!$C$302</f>
        <v>3.86</v>
      </c>
      <c r="O171" s="10">
        <f>Minneapolis!$C$302</f>
        <v>6.61</v>
      </c>
      <c r="P171" s="10">
        <f>Helena!$C$302</f>
        <v>5.99</v>
      </c>
      <c r="Q171" s="10">
        <f>Duluth!$C$302</f>
        <v>8.09</v>
      </c>
      <c r="R171" s="10">
        <f>Fairbanks!$C$302</f>
        <v>6.38</v>
      </c>
    </row>
    <row r="172" spans="1:18">
      <c r="A172" s="4"/>
      <c r="B172" s="7" t="s">
        <v>58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1:18">
      <c r="A173" s="4"/>
      <c r="B173" s="9" t="s">
        <v>426</v>
      </c>
      <c r="C173" s="10">
        <f>Miami!$E$302</f>
        <v>11.58</v>
      </c>
      <c r="D173" s="10">
        <f>Houston!$E$302</f>
        <v>15.57</v>
      </c>
      <c r="E173" s="10">
        <f>Phoenix!$E$302</f>
        <v>13.84</v>
      </c>
      <c r="F173" s="10">
        <f>Atlanta!$E$302</f>
        <v>13.41</v>
      </c>
      <c r="G173" s="10">
        <f>LosAngeles!$E$302</f>
        <v>11.49</v>
      </c>
      <c r="H173" s="10">
        <f>LasVegas!$E$302</f>
        <v>12.35</v>
      </c>
      <c r="I173" s="10">
        <f>SanFrancisco!$E$302</f>
        <v>13.3</v>
      </c>
      <c r="J173" s="10">
        <f>Baltimore!$E$302</f>
        <v>12.02</v>
      </c>
      <c r="K173" s="10">
        <f>Albuquerque!$E$302</f>
        <v>6.13</v>
      </c>
      <c r="L173" s="10">
        <f>Seattle!$E$302</f>
        <v>9.9</v>
      </c>
      <c r="M173" s="10">
        <f>Chicago!$E$302</f>
        <v>10.14</v>
      </c>
      <c r="N173" s="10">
        <f>Boulder!$E$302</f>
        <v>6.78</v>
      </c>
      <c r="O173" s="10">
        <f>Minneapolis!$E$302</f>
        <v>11.59</v>
      </c>
      <c r="P173" s="10">
        <f>Helena!$E$302</f>
        <v>11.6</v>
      </c>
      <c r="Q173" s="10">
        <f>Duluth!$E$302</f>
        <v>12.57</v>
      </c>
      <c r="R173" s="10">
        <f>Fairbanks!$E$302</f>
        <v>14.16</v>
      </c>
    </row>
    <row r="174" spans="1:18">
      <c r="A174" s="7" t="s">
        <v>59</v>
      </c>
      <c r="B174" s="8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1:18">
      <c r="A175" s="4"/>
      <c r="B175" s="7" t="s">
        <v>60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1:18">
      <c r="A176" s="4"/>
      <c r="B176" s="9" t="s">
        <v>52</v>
      </c>
      <c r="C176" s="10">
        <f>Miami!$B$13*10^6/3600</f>
        <v>0</v>
      </c>
      <c r="D176" s="10">
        <f>Houston!$B$13*10^6/3600</f>
        <v>172.22222222222223</v>
      </c>
      <c r="E176" s="10">
        <f>Phoenix!$B$13*10^6/3600</f>
        <v>8.3333333333333339</v>
      </c>
      <c r="F176" s="10">
        <f>Atlanta!$B$13*10^6/3600</f>
        <v>552.77777777777783</v>
      </c>
      <c r="G176" s="10">
        <f>LosAngeles!$B$13*10^6/3600</f>
        <v>0</v>
      </c>
      <c r="H176" s="10">
        <f>LasVegas!$B$13*10^6/3600</f>
        <v>52.777777777777779</v>
      </c>
      <c r="I176" s="10">
        <f>SanFrancisco!$B$13*10^6/3600</f>
        <v>8.3333333333333339</v>
      </c>
      <c r="J176" s="10">
        <f>Baltimore!$B$13*10^6/3600</f>
        <v>1269.4444444444443</v>
      </c>
      <c r="K176" s="10">
        <f>Albuquerque!$B$13*10^6/3600</f>
        <v>422.22222222222223</v>
      </c>
      <c r="L176" s="10">
        <f>Seattle!$B$13*10^6/3600</f>
        <v>152.77777777777777</v>
      </c>
      <c r="M176" s="10">
        <f>Chicago!$B$13*10^6/3600</f>
        <v>2236.1111111111113</v>
      </c>
      <c r="N176" s="10">
        <f>Boulder!$B$13*10^6/3600</f>
        <v>1230.5555555555557</v>
      </c>
      <c r="O176" s="10">
        <f>Minneapolis!$B$13*10^6/3600</f>
        <v>4419.4444444444443</v>
      </c>
      <c r="P176" s="10">
        <f>Helena!$B$13*10^6/3600</f>
        <v>2519.4444444444443</v>
      </c>
      <c r="Q176" s="10">
        <f>Duluth!$B$13*10^6/3600</f>
        <v>5930.5555555555557</v>
      </c>
      <c r="R176" s="10">
        <f>Fairbanks!$B$13*10^6/3600</f>
        <v>14694.444444444445</v>
      </c>
    </row>
    <row r="177" spans="1:18">
      <c r="A177" s="4"/>
      <c r="B177" s="9" t="s">
        <v>53</v>
      </c>
      <c r="C177" s="10">
        <f>Miami!$B$14*10^6/3600</f>
        <v>189630.55555555556</v>
      </c>
      <c r="D177" s="10">
        <f>Houston!$B$14*10^6/3600</f>
        <v>131822.22222222222</v>
      </c>
      <c r="E177" s="10">
        <f>Phoenix!$B$14*10^6/3600</f>
        <v>158622.22222222222</v>
      </c>
      <c r="F177" s="10">
        <f>Atlanta!$B$14*10^6/3600</f>
        <v>77594.444444444438</v>
      </c>
      <c r="G177" s="10">
        <f>LosAngeles!$B$14*10^6/3600</f>
        <v>34286.111111111109</v>
      </c>
      <c r="H177" s="10">
        <f>LasVegas!$B$14*10^6/3600</f>
        <v>110497.22222222222</v>
      </c>
      <c r="I177" s="10">
        <f>SanFrancisco!$B$14*10^6/3600</f>
        <v>10033.333333333334</v>
      </c>
      <c r="J177" s="10">
        <f>Baltimore!$B$14*10^6/3600</f>
        <v>55341.666666666664</v>
      </c>
      <c r="K177" s="10">
        <f>Albuquerque!$B$14*10^6/3600</f>
        <v>48027.777777777781</v>
      </c>
      <c r="L177" s="10">
        <f>Seattle!$B$14*10^6/3600</f>
        <v>11566.666666666666</v>
      </c>
      <c r="M177" s="10">
        <f>Chicago!$B$14*10^6/3600</f>
        <v>34827.777777777781</v>
      </c>
      <c r="N177" s="10">
        <f>Boulder!$B$14*10^6/3600</f>
        <v>24433.333333333332</v>
      </c>
      <c r="O177" s="10">
        <f>Minneapolis!$B$14*10^6/3600</f>
        <v>31119.444444444445</v>
      </c>
      <c r="P177" s="10">
        <f>Helena!$B$14*10^6/3600</f>
        <v>14363.888888888889</v>
      </c>
      <c r="Q177" s="10">
        <f>Duluth!$B$14*10^6/3600</f>
        <v>10252.777777777777</v>
      </c>
      <c r="R177" s="10">
        <f>Fairbanks!$B$14*10^6/3600</f>
        <v>4747.2222222222226</v>
      </c>
    </row>
    <row r="178" spans="1:18">
      <c r="A178" s="4"/>
      <c r="B178" s="9" t="s">
        <v>61</v>
      </c>
      <c r="C178" s="10">
        <f>Miami!$B$15*10^6/3600</f>
        <v>63638.888888888891</v>
      </c>
      <c r="D178" s="10">
        <f>Houston!$B$15*10^6/3600</f>
        <v>63638.888888888891</v>
      </c>
      <c r="E178" s="10">
        <f>Phoenix!$B$15*10^6/3600</f>
        <v>63638.888888888891</v>
      </c>
      <c r="F178" s="10">
        <f>Atlanta!$B$15*10^6/3600</f>
        <v>63638.888888888891</v>
      </c>
      <c r="G178" s="10">
        <f>LosAngeles!$B$15*10^6/3600</f>
        <v>63638.888888888891</v>
      </c>
      <c r="H178" s="10">
        <f>LasVegas!$B$15*10^6/3600</f>
        <v>63638.888888888891</v>
      </c>
      <c r="I178" s="10">
        <f>SanFrancisco!$B$15*10^6/3600</f>
        <v>63638.888888888891</v>
      </c>
      <c r="J178" s="10">
        <f>Baltimore!$B$15*10^6/3600</f>
        <v>63638.888888888891</v>
      </c>
      <c r="K178" s="10">
        <f>Albuquerque!$B$15*10^6/3600</f>
        <v>63638.888888888891</v>
      </c>
      <c r="L178" s="10">
        <f>Seattle!$B$15*10^6/3600</f>
        <v>63638.888888888891</v>
      </c>
      <c r="M178" s="10">
        <f>Chicago!$B$15*10^6/3600</f>
        <v>63638.888888888891</v>
      </c>
      <c r="N178" s="10">
        <f>Boulder!$B$15*10^6/3600</f>
        <v>63638.888888888891</v>
      </c>
      <c r="O178" s="10">
        <f>Minneapolis!$B$15*10^6/3600</f>
        <v>63638.888888888891</v>
      </c>
      <c r="P178" s="10">
        <f>Helena!$B$15*10^6/3600</f>
        <v>63638.888888888891</v>
      </c>
      <c r="Q178" s="10">
        <f>Duluth!$B$15*10^6/3600</f>
        <v>63638.888888888891</v>
      </c>
      <c r="R178" s="10">
        <f>Fairbanks!$B$15*10^6/3600</f>
        <v>63638.888888888891</v>
      </c>
    </row>
    <row r="179" spans="1:18">
      <c r="A179" s="4"/>
      <c r="B179" s="9" t="s">
        <v>62</v>
      </c>
      <c r="C179" s="10">
        <f>Miami!$B$16*10^6/3600</f>
        <v>5650</v>
      </c>
      <c r="D179" s="10">
        <f>Houston!$B$16*10^6/3600</f>
        <v>5638.8888888888887</v>
      </c>
      <c r="E179" s="10">
        <f>Phoenix!$B$16*10^6/3600</f>
        <v>5638.8888888888887</v>
      </c>
      <c r="F179" s="10">
        <f>Atlanta!$B$16*10^6/3600</f>
        <v>5647.2222222222226</v>
      </c>
      <c r="G179" s="10">
        <f>LosAngeles!$B$16*10^6/3600</f>
        <v>5647.2222222222226</v>
      </c>
      <c r="H179" s="10">
        <f>LasVegas!$B$16*10^6/3600</f>
        <v>5641.666666666667</v>
      </c>
      <c r="I179" s="10">
        <f>SanFrancisco!$B$16*10^6/3600</f>
        <v>5633.333333333333</v>
      </c>
      <c r="J179" s="10">
        <f>Baltimore!$B$16*10^6/3600</f>
        <v>5638.8888888888887</v>
      </c>
      <c r="K179" s="10">
        <f>Albuquerque!$B$16*10^6/3600</f>
        <v>5638.8888888888887</v>
      </c>
      <c r="L179" s="10">
        <f>Seattle!$B$16*10^6/3600</f>
        <v>5630.5555555555557</v>
      </c>
      <c r="M179" s="10">
        <f>Chicago!$B$16*10^6/3600</f>
        <v>5633.333333333333</v>
      </c>
      <c r="N179" s="10">
        <f>Boulder!$B$16*10^6/3600</f>
        <v>5633.333333333333</v>
      </c>
      <c r="O179" s="10">
        <f>Minneapolis!$B$16*10^6/3600</f>
        <v>5636.1111111111113</v>
      </c>
      <c r="P179" s="10">
        <f>Helena!$B$16*10^6/3600</f>
        <v>5630.5555555555557</v>
      </c>
      <c r="Q179" s="10">
        <f>Duluth!$B$16*10^6/3600</f>
        <v>5627.7777777777774</v>
      </c>
      <c r="R179" s="10">
        <f>Fairbanks!$B$16*10^6/3600</f>
        <v>5594.4444444444443</v>
      </c>
    </row>
    <row r="180" spans="1:18">
      <c r="A180" s="4"/>
      <c r="B180" s="9" t="s">
        <v>63</v>
      </c>
      <c r="C180" s="10">
        <f>Miami!$B$17*10^6/3600</f>
        <v>124500</v>
      </c>
      <c r="D180" s="10">
        <f>Houston!$B$17*10^6/3600</f>
        <v>124500</v>
      </c>
      <c r="E180" s="10">
        <f>Phoenix!$B$17*10^6/3600</f>
        <v>124500</v>
      </c>
      <c r="F180" s="10">
        <f>Atlanta!$B$17*10^6/3600</f>
        <v>124500</v>
      </c>
      <c r="G180" s="10">
        <f>LosAngeles!$B$17*10^6/3600</f>
        <v>124500</v>
      </c>
      <c r="H180" s="10">
        <f>LasVegas!$B$17*10^6/3600</f>
        <v>124500</v>
      </c>
      <c r="I180" s="10">
        <f>SanFrancisco!$B$17*10^6/3600</f>
        <v>124500</v>
      </c>
      <c r="J180" s="10">
        <f>Baltimore!$B$17*10^6/3600</f>
        <v>124500</v>
      </c>
      <c r="K180" s="10">
        <f>Albuquerque!$B$17*10^6/3600</f>
        <v>124500</v>
      </c>
      <c r="L180" s="10">
        <f>Seattle!$B$17*10^6/3600</f>
        <v>124500</v>
      </c>
      <c r="M180" s="10">
        <f>Chicago!$B$17*10^6/3600</f>
        <v>124500</v>
      </c>
      <c r="N180" s="10">
        <f>Boulder!$B$17*10^6/3600</f>
        <v>124500</v>
      </c>
      <c r="O180" s="10">
        <f>Minneapolis!$B$17*10^6/3600</f>
        <v>124500</v>
      </c>
      <c r="P180" s="10">
        <f>Helena!$B$17*10^6/3600</f>
        <v>124500</v>
      </c>
      <c r="Q180" s="10">
        <f>Duluth!$B$17*10^6/3600</f>
        <v>124500</v>
      </c>
      <c r="R180" s="10">
        <f>Fairbanks!$B$17*10^6/3600</f>
        <v>124500</v>
      </c>
    </row>
    <row r="181" spans="1:18">
      <c r="A181" s="4"/>
      <c r="B181" s="9" t="s">
        <v>64</v>
      </c>
      <c r="C181" s="10">
        <f>Miami!$B$18*10^6/3600</f>
        <v>0</v>
      </c>
      <c r="D181" s="10">
        <f>Houston!$B$18*10^6/3600</f>
        <v>0</v>
      </c>
      <c r="E181" s="10">
        <f>Phoenix!$B$18*10^6/3600</f>
        <v>0</v>
      </c>
      <c r="F181" s="10">
        <f>Atlanta!$B$18*10^6/3600</f>
        <v>0</v>
      </c>
      <c r="G181" s="10">
        <f>LosAngeles!$B$18*10^6/3600</f>
        <v>0</v>
      </c>
      <c r="H181" s="10">
        <f>LasVegas!$B$18*10^6/3600</f>
        <v>0</v>
      </c>
      <c r="I181" s="10">
        <f>SanFrancisco!$B$18*10^6/3600</f>
        <v>0</v>
      </c>
      <c r="J181" s="10">
        <f>Baltimore!$B$18*10^6/3600</f>
        <v>0</v>
      </c>
      <c r="K181" s="10">
        <f>Albuquerque!$B$18*10^6/3600</f>
        <v>0</v>
      </c>
      <c r="L181" s="10">
        <f>Seattle!$B$18*10^6/3600</f>
        <v>0</v>
      </c>
      <c r="M181" s="10">
        <f>Chicago!$B$18*10^6/3600</f>
        <v>0</v>
      </c>
      <c r="N181" s="10">
        <f>Boulder!$B$18*10^6/3600</f>
        <v>0</v>
      </c>
      <c r="O181" s="10">
        <f>Minneapolis!$B$18*10^6/3600</f>
        <v>0</v>
      </c>
      <c r="P181" s="10">
        <f>Helena!$B$18*10^6/3600</f>
        <v>0</v>
      </c>
      <c r="Q181" s="10">
        <f>Duluth!$B$18*10^6/3600</f>
        <v>0</v>
      </c>
      <c r="R181" s="10">
        <f>Fairbanks!$B$18*10^6/3600</f>
        <v>0</v>
      </c>
    </row>
    <row r="182" spans="1:18">
      <c r="A182" s="4"/>
      <c r="B182" s="9" t="s">
        <v>65</v>
      </c>
      <c r="C182" s="10">
        <f>Miami!$B$19*10^6/3600</f>
        <v>33216.666666666664</v>
      </c>
      <c r="D182" s="10">
        <f>Houston!$B$19*10^6/3600</f>
        <v>27700</v>
      </c>
      <c r="E182" s="10">
        <f>Phoenix!$B$19*10^6/3600</f>
        <v>33922.222222222219</v>
      </c>
      <c r="F182" s="10">
        <f>Atlanta!$B$19*10^6/3600</f>
        <v>23555.555555555555</v>
      </c>
      <c r="G182" s="10">
        <f>LosAngeles!$B$19*10^6/3600</f>
        <v>10786.111111111111</v>
      </c>
      <c r="H182" s="10">
        <f>LasVegas!$B$19*10^6/3600</f>
        <v>30761.111111111109</v>
      </c>
      <c r="I182" s="10">
        <f>SanFrancisco!$B$19*10^6/3600</f>
        <v>11758.333333333334</v>
      </c>
      <c r="J182" s="10">
        <f>Baltimore!$B$19*10^6/3600</f>
        <v>24600</v>
      </c>
      <c r="K182" s="10">
        <f>Albuquerque!$B$19*10^6/3600</f>
        <v>25213.888888888891</v>
      </c>
      <c r="L182" s="10">
        <f>Seattle!$B$19*10^6/3600</f>
        <v>18736.111111111109</v>
      </c>
      <c r="M182" s="10">
        <f>Chicago!$B$19*10^6/3600</f>
        <v>25316.666666666668</v>
      </c>
      <c r="N182" s="10">
        <f>Boulder!$B$19*10^6/3600</f>
        <v>23630.555555555555</v>
      </c>
      <c r="O182" s="10">
        <f>Minneapolis!$B$19*10^6/3600</f>
        <v>29366.666666666668</v>
      </c>
      <c r="P182" s="10">
        <f>Helena!$B$19*10^6/3600</f>
        <v>27194.444444444445</v>
      </c>
      <c r="Q182" s="10">
        <f>Duluth!$B$19*10^6/3600</f>
        <v>32286.111111111109</v>
      </c>
      <c r="R182" s="10">
        <f>Fairbanks!$B$19*10^6/3600</f>
        <v>46161.111111111109</v>
      </c>
    </row>
    <row r="183" spans="1:18">
      <c r="A183" s="4"/>
      <c r="B183" s="9" t="s">
        <v>66</v>
      </c>
      <c r="C183" s="10">
        <f>Miami!$B$20*10^6/3600</f>
        <v>0</v>
      </c>
      <c r="D183" s="10">
        <f>Houston!$B$20*10^6/3600</f>
        <v>0</v>
      </c>
      <c r="E183" s="10">
        <f>Phoenix!$B$20*10^6/3600</f>
        <v>0</v>
      </c>
      <c r="F183" s="10">
        <f>Atlanta!$B$20*10^6/3600</f>
        <v>0</v>
      </c>
      <c r="G183" s="10">
        <f>LosAngeles!$B$20*10^6/3600</f>
        <v>0</v>
      </c>
      <c r="H183" s="10">
        <f>LasVegas!$B$20*10^6/3600</f>
        <v>0</v>
      </c>
      <c r="I183" s="10">
        <f>SanFrancisco!$B$20*10^6/3600</f>
        <v>0</v>
      </c>
      <c r="J183" s="10">
        <f>Baltimore!$B$20*10^6/3600</f>
        <v>0</v>
      </c>
      <c r="K183" s="10">
        <f>Albuquerque!$B$20*10^6/3600</f>
        <v>0</v>
      </c>
      <c r="L183" s="10">
        <f>Seattle!$B$20*10^6/3600</f>
        <v>0</v>
      </c>
      <c r="M183" s="10">
        <f>Chicago!$B$20*10^6/3600</f>
        <v>0</v>
      </c>
      <c r="N183" s="10">
        <f>Boulder!$B$20*10^6/3600</f>
        <v>0</v>
      </c>
      <c r="O183" s="10">
        <f>Minneapolis!$B$20*10^6/3600</f>
        <v>0</v>
      </c>
      <c r="P183" s="10">
        <f>Helena!$B$20*10^6/3600</f>
        <v>0</v>
      </c>
      <c r="Q183" s="10">
        <f>Duluth!$B$20*10^6/3600</f>
        <v>0</v>
      </c>
      <c r="R183" s="10">
        <f>Fairbanks!$B$20*10^6/3600</f>
        <v>0</v>
      </c>
    </row>
    <row r="184" spans="1:18">
      <c r="A184" s="4"/>
      <c r="B184" s="9" t="s">
        <v>67</v>
      </c>
      <c r="C184" s="10">
        <f>Miami!$B$21*10^6/3600</f>
        <v>0</v>
      </c>
      <c r="D184" s="10">
        <f>Houston!$B$21*10^6/3600</f>
        <v>0</v>
      </c>
      <c r="E184" s="10">
        <f>Phoenix!$B$21*10^6/3600</f>
        <v>0</v>
      </c>
      <c r="F184" s="10">
        <f>Atlanta!$B$21*10^6/3600</f>
        <v>0</v>
      </c>
      <c r="G184" s="10">
        <f>LosAngeles!$B$21*10^6/3600</f>
        <v>0</v>
      </c>
      <c r="H184" s="10">
        <f>LasVegas!$B$21*10^6/3600</f>
        <v>0</v>
      </c>
      <c r="I184" s="10">
        <f>SanFrancisco!$B$21*10^6/3600</f>
        <v>0</v>
      </c>
      <c r="J184" s="10">
        <f>Baltimore!$B$21*10^6/3600</f>
        <v>0</v>
      </c>
      <c r="K184" s="10">
        <f>Albuquerque!$B$21*10^6/3600</f>
        <v>0</v>
      </c>
      <c r="L184" s="10">
        <f>Seattle!$B$21*10^6/3600</f>
        <v>0</v>
      </c>
      <c r="M184" s="10">
        <f>Chicago!$B$21*10^6/3600</f>
        <v>0</v>
      </c>
      <c r="N184" s="10">
        <f>Boulder!$B$21*10^6/3600</f>
        <v>0</v>
      </c>
      <c r="O184" s="10">
        <f>Minneapolis!$B$21*10^6/3600</f>
        <v>0</v>
      </c>
      <c r="P184" s="10">
        <f>Helena!$B$21*10^6/3600</f>
        <v>0</v>
      </c>
      <c r="Q184" s="10">
        <f>Duluth!$B$21*10^6/3600</f>
        <v>0</v>
      </c>
      <c r="R184" s="10">
        <f>Fairbanks!$B$21*10^6/3600</f>
        <v>0</v>
      </c>
    </row>
    <row r="185" spans="1:18">
      <c r="A185" s="4"/>
      <c r="B185" s="9" t="s">
        <v>68</v>
      </c>
      <c r="C185" s="10">
        <f>Miami!$B$22*10^6/3600</f>
        <v>0</v>
      </c>
      <c r="D185" s="10">
        <f>Houston!$B$22*10^6/3600</f>
        <v>0</v>
      </c>
      <c r="E185" s="10">
        <f>Phoenix!$B$22*10^6/3600</f>
        <v>0</v>
      </c>
      <c r="F185" s="10">
        <f>Atlanta!$B$22*10^6/3600</f>
        <v>0</v>
      </c>
      <c r="G185" s="10">
        <f>LosAngeles!$B$22*10^6/3600</f>
        <v>0</v>
      </c>
      <c r="H185" s="10">
        <f>LasVegas!$B$22*10^6/3600</f>
        <v>0</v>
      </c>
      <c r="I185" s="10">
        <f>SanFrancisco!$B$22*10^6/3600</f>
        <v>0</v>
      </c>
      <c r="J185" s="10">
        <f>Baltimore!$B$22*10^6/3600</f>
        <v>0</v>
      </c>
      <c r="K185" s="10">
        <f>Albuquerque!$B$22*10^6/3600</f>
        <v>0</v>
      </c>
      <c r="L185" s="10">
        <f>Seattle!$B$22*10^6/3600</f>
        <v>0</v>
      </c>
      <c r="M185" s="10">
        <f>Chicago!$B$22*10^6/3600</f>
        <v>0</v>
      </c>
      <c r="N185" s="10">
        <f>Boulder!$B$22*10^6/3600</f>
        <v>0</v>
      </c>
      <c r="O185" s="10">
        <f>Minneapolis!$B$22*10^6/3600</f>
        <v>0</v>
      </c>
      <c r="P185" s="10">
        <f>Helena!$B$22*10^6/3600</f>
        <v>0</v>
      </c>
      <c r="Q185" s="10">
        <f>Duluth!$B$22*10^6/3600</f>
        <v>0</v>
      </c>
      <c r="R185" s="10">
        <f>Fairbanks!$B$22*10^6/3600</f>
        <v>0</v>
      </c>
    </row>
    <row r="186" spans="1:18">
      <c r="A186" s="4"/>
      <c r="B186" s="9" t="s">
        <v>47</v>
      </c>
      <c r="C186" s="10">
        <f>Miami!$B$23*10^6/3600</f>
        <v>0</v>
      </c>
      <c r="D186" s="10">
        <f>Houston!$B$23*10^6/3600</f>
        <v>0</v>
      </c>
      <c r="E186" s="10">
        <f>Phoenix!$B$23*10^6/3600</f>
        <v>0</v>
      </c>
      <c r="F186" s="10">
        <f>Atlanta!$B$23*10^6/3600</f>
        <v>0</v>
      </c>
      <c r="G186" s="10">
        <f>LosAngeles!$B$23*10^6/3600</f>
        <v>0</v>
      </c>
      <c r="H186" s="10">
        <f>LasVegas!$B$23*10^6/3600</f>
        <v>0</v>
      </c>
      <c r="I186" s="10">
        <f>SanFrancisco!$B$23*10^6/3600</f>
        <v>0</v>
      </c>
      <c r="J186" s="10">
        <f>Baltimore!$B$23*10^6/3600</f>
        <v>0</v>
      </c>
      <c r="K186" s="10">
        <f>Albuquerque!$B$23*10^6/3600</f>
        <v>0</v>
      </c>
      <c r="L186" s="10">
        <f>Seattle!$B$23*10^6/3600</f>
        <v>0</v>
      </c>
      <c r="M186" s="10">
        <f>Chicago!$B$23*10^6/3600</f>
        <v>0</v>
      </c>
      <c r="N186" s="10">
        <f>Boulder!$B$23*10^6/3600</f>
        <v>0</v>
      </c>
      <c r="O186" s="10">
        <f>Minneapolis!$B$23*10^6/3600</f>
        <v>0</v>
      </c>
      <c r="P186" s="10">
        <f>Helena!$B$23*10^6/3600</f>
        <v>0</v>
      </c>
      <c r="Q186" s="10">
        <f>Duluth!$B$23*10^6/3600</f>
        <v>0</v>
      </c>
      <c r="R186" s="10">
        <f>Fairbanks!$B$23*10^6/3600</f>
        <v>0</v>
      </c>
    </row>
    <row r="187" spans="1:18">
      <c r="A187" s="4"/>
      <c r="B187" s="9" t="s">
        <v>69</v>
      </c>
      <c r="C187" s="10">
        <f>Miami!$B$24*10^6/3600</f>
        <v>0</v>
      </c>
      <c r="D187" s="10">
        <f>Houston!$B$24*10^6/3600</f>
        <v>0</v>
      </c>
      <c r="E187" s="10">
        <f>Phoenix!$B$24*10^6/3600</f>
        <v>0</v>
      </c>
      <c r="F187" s="10">
        <f>Atlanta!$B$24*10^6/3600</f>
        <v>0</v>
      </c>
      <c r="G187" s="10">
        <f>LosAngeles!$B$24*10^6/3600</f>
        <v>0</v>
      </c>
      <c r="H187" s="10">
        <f>LasVegas!$B$24*10^6/3600</f>
        <v>0</v>
      </c>
      <c r="I187" s="10">
        <f>SanFrancisco!$B$24*10^6/3600</f>
        <v>0</v>
      </c>
      <c r="J187" s="10">
        <f>Baltimore!$B$24*10^6/3600</f>
        <v>0</v>
      </c>
      <c r="K187" s="10">
        <f>Albuquerque!$B$24*10^6/3600</f>
        <v>0</v>
      </c>
      <c r="L187" s="10">
        <f>Seattle!$B$24*10^6/3600</f>
        <v>0</v>
      </c>
      <c r="M187" s="10">
        <f>Chicago!$B$24*10^6/3600</f>
        <v>0</v>
      </c>
      <c r="N187" s="10">
        <f>Boulder!$B$24*10^6/3600</f>
        <v>0</v>
      </c>
      <c r="O187" s="10">
        <f>Minneapolis!$B$24*10^6/3600</f>
        <v>0</v>
      </c>
      <c r="P187" s="10">
        <f>Helena!$B$24*10^6/3600</f>
        <v>0</v>
      </c>
      <c r="Q187" s="10">
        <f>Duluth!$B$24*10^6/3600</f>
        <v>0</v>
      </c>
      <c r="R187" s="10">
        <f>Fairbanks!$B$24*10^6/3600</f>
        <v>0</v>
      </c>
    </row>
    <row r="188" spans="1:18">
      <c r="A188" s="4"/>
      <c r="B188" s="9" t="s">
        <v>70</v>
      </c>
      <c r="C188" s="10">
        <f>Miami!$B$25*10^6/3600</f>
        <v>0</v>
      </c>
      <c r="D188" s="10">
        <f>Houston!$B$25*10^6/3600</f>
        <v>0</v>
      </c>
      <c r="E188" s="10">
        <f>Phoenix!$B$25*10^6/3600</f>
        <v>0</v>
      </c>
      <c r="F188" s="10">
        <f>Atlanta!$B$25*10^6/3600</f>
        <v>0</v>
      </c>
      <c r="G188" s="10">
        <f>LosAngeles!$B$25*10^6/3600</f>
        <v>0</v>
      </c>
      <c r="H188" s="10">
        <f>LasVegas!$B$25*10^6/3600</f>
        <v>0</v>
      </c>
      <c r="I188" s="10">
        <f>SanFrancisco!$B$25*10^6/3600</f>
        <v>0</v>
      </c>
      <c r="J188" s="10">
        <f>Baltimore!$B$25*10^6/3600</f>
        <v>0</v>
      </c>
      <c r="K188" s="10">
        <f>Albuquerque!$B$25*10^6/3600</f>
        <v>0</v>
      </c>
      <c r="L188" s="10">
        <f>Seattle!$B$25*10^6/3600</f>
        <v>0</v>
      </c>
      <c r="M188" s="10">
        <f>Chicago!$B$25*10^6/3600</f>
        <v>0</v>
      </c>
      <c r="N188" s="10">
        <f>Boulder!$B$25*10^6/3600</f>
        <v>0</v>
      </c>
      <c r="O188" s="10">
        <f>Minneapolis!$B$25*10^6/3600</f>
        <v>0</v>
      </c>
      <c r="P188" s="10">
        <f>Helena!$B$25*10^6/3600</f>
        <v>0</v>
      </c>
      <c r="Q188" s="10">
        <f>Duluth!$B$25*10^6/3600</f>
        <v>0</v>
      </c>
      <c r="R188" s="10">
        <f>Fairbanks!$B$25*10^6/3600</f>
        <v>0</v>
      </c>
    </row>
    <row r="189" spans="1:18">
      <c r="A189" s="4"/>
      <c r="B189" s="9" t="s">
        <v>71</v>
      </c>
      <c r="C189" s="10">
        <f>Miami!$B$26*10^6/3600</f>
        <v>0</v>
      </c>
      <c r="D189" s="10">
        <f>Houston!$B$26*10^6/3600</f>
        <v>0</v>
      </c>
      <c r="E189" s="10">
        <f>Phoenix!$B$26*10^6/3600</f>
        <v>0</v>
      </c>
      <c r="F189" s="10">
        <f>Atlanta!$B$26*10^6/3600</f>
        <v>0</v>
      </c>
      <c r="G189" s="10">
        <f>LosAngeles!$B$26*10^6/3600</f>
        <v>0</v>
      </c>
      <c r="H189" s="10">
        <f>LasVegas!$B$26*10^6/3600</f>
        <v>0</v>
      </c>
      <c r="I189" s="10">
        <f>SanFrancisco!$B$26*10^6/3600</f>
        <v>0</v>
      </c>
      <c r="J189" s="10">
        <f>Baltimore!$B$26*10^6/3600</f>
        <v>0</v>
      </c>
      <c r="K189" s="10">
        <f>Albuquerque!$B$26*10^6/3600</f>
        <v>0</v>
      </c>
      <c r="L189" s="10">
        <f>Seattle!$B$26*10^6/3600</f>
        <v>0</v>
      </c>
      <c r="M189" s="10">
        <f>Chicago!$B$26*10^6/3600</f>
        <v>0</v>
      </c>
      <c r="N189" s="10">
        <f>Boulder!$B$26*10^6/3600</f>
        <v>0</v>
      </c>
      <c r="O189" s="10">
        <f>Minneapolis!$B$26*10^6/3600</f>
        <v>0</v>
      </c>
      <c r="P189" s="10">
        <f>Helena!$B$26*10^6/3600</f>
        <v>0</v>
      </c>
      <c r="Q189" s="10">
        <f>Duluth!$B$26*10^6/3600</f>
        <v>0</v>
      </c>
      <c r="R189" s="10">
        <f>Fairbanks!$B$26*10^6/3600</f>
        <v>0</v>
      </c>
    </row>
    <row r="190" spans="1:18">
      <c r="A190" s="4"/>
      <c r="B190" s="9" t="s">
        <v>72</v>
      </c>
      <c r="C190" s="10">
        <f>Miami!$B$28*10^6/3600</f>
        <v>416636.11111111112</v>
      </c>
      <c r="D190" s="10">
        <f>Houston!$B$28*10^6/3600</f>
        <v>353472.22222222225</v>
      </c>
      <c r="E190" s="10">
        <f>Phoenix!$B$28*10^6/3600</f>
        <v>386327.77777777775</v>
      </c>
      <c r="F190" s="10">
        <f>Atlanta!$B$28*10^6/3600</f>
        <v>295488.88888888888</v>
      </c>
      <c r="G190" s="10">
        <f>LosAngeles!$B$28*10^6/3600</f>
        <v>238855.55555555556</v>
      </c>
      <c r="H190" s="10">
        <f>LasVegas!$B$28*10^6/3600</f>
        <v>335088.88888888888</v>
      </c>
      <c r="I190" s="10">
        <f>SanFrancisco!$B$28*10^6/3600</f>
        <v>215572.22222222222</v>
      </c>
      <c r="J190" s="10">
        <f>Baltimore!$B$28*10^6/3600</f>
        <v>274988.88888888888</v>
      </c>
      <c r="K190" s="10">
        <f>Albuquerque!$B$28*10^6/3600</f>
        <v>267438.88888888888</v>
      </c>
      <c r="L190" s="10">
        <f>Seattle!$B$28*10^6/3600</f>
        <v>224225</v>
      </c>
      <c r="M190" s="10">
        <f>Chicago!$B$28*10^6/3600</f>
        <v>256152.77777777778</v>
      </c>
      <c r="N190" s="10">
        <f>Boulder!$B$28*10^6/3600</f>
        <v>243069.44444444444</v>
      </c>
      <c r="O190" s="10">
        <f>Minneapolis!$B$28*10^6/3600</f>
        <v>258680.55555555556</v>
      </c>
      <c r="P190" s="10">
        <f>Helena!$B$28*10^6/3600</f>
        <v>237847.22222222222</v>
      </c>
      <c r="Q190" s="10">
        <f>Duluth!$B$28*10^6/3600</f>
        <v>242238.88888888888</v>
      </c>
      <c r="R190" s="10">
        <f>Fairbanks!$B$28*10^6/3600</f>
        <v>259338.88888888888</v>
      </c>
    </row>
    <row r="191" spans="1:18">
      <c r="A191" s="4"/>
      <c r="B191" s="7" t="s">
        <v>390</v>
      </c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1:18">
      <c r="A192" s="4"/>
      <c r="B192" s="9" t="s">
        <v>52</v>
      </c>
      <c r="C192" s="10">
        <f>Miami!$C$13*10^3</f>
        <v>27280</v>
      </c>
      <c r="D192" s="10">
        <f>Houston!$C$13*10^3</f>
        <v>430510</v>
      </c>
      <c r="E192" s="10">
        <f>Phoenix!$C$13*10^3</f>
        <v>302530</v>
      </c>
      <c r="F192" s="10">
        <f>Atlanta!$C$13*10^3</f>
        <v>851400</v>
      </c>
      <c r="G192" s="10">
        <f>LosAngeles!$C$13*10^3</f>
        <v>264410</v>
      </c>
      <c r="H192" s="10">
        <f>LasVegas!$C$13*10^3</f>
        <v>537180</v>
      </c>
      <c r="I192" s="10">
        <f>SanFrancisco!$C$13*10^3</f>
        <v>763970</v>
      </c>
      <c r="J192" s="10">
        <f>Baltimore!$C$13*10^3</f>
        <v>1417990</v>
      </c>
      <c r="K192" s="10">
        <f>Albuquerque!$C$13*10^3</f>
        <v>980270</v>
      </c>
      <c r="L192" s="10">
        <f>Seattle!$C$13*10^3</f>
        <v>1406920</v>
      </c>
      <c r="M192" s="10">
        <f>Chicago!$C$13*10^3</f>
        <v>1788870</v>
      </c>
      <c r="N192" s="10">
        <f>Boulder!$C$13*10^3</f>
        <v>1365290</v>
      </c>
      <c r="O192" s="10">
        <f>Minneapolis!$C$13*10^3</f>
        <v>2233830</v>
      </c>
      <c r="P192" s="10">
        <f>Helena!$C$13*10^3</f>
        <v>1885320</v>
      </c>
      <c r="Q192" s="10">
        <f>Duluth!$C$13*10^3</f>
        <v>2784600</v>
      </c>
      <c r="R192" s="10">
        <f>Fairbanks!$C$13*10^3</f>
        <v>4346370</v>
      </c>
    </row>
    <row r="193" spans="1:18">
      <c r="A193" s="4"/>
      <c r="B193" s="9" t="s">
        <v>53</v>
      </c>
      <c r="C193" s="10">
        <f>Miami!$C$14*10^3</f>
        <v>0</v>
      </c>
      <c r="D193" s="10">
        <f>Houston!$C$14*10^3</f>
        <v>0</v>
      </c>
      <c r="E193" s="10">
        <f>Phoenix!$C$14*10^3</f>
        <v>0</v>
      </c>
      <c r="F193" s="10">
        <f>Atlanta!$C$14*10^3</f>
        <v>0</v>
      </c>
      <c r="G193" s="10">
        <f>LosAngeles!$C$14*10^3</f>
        <v>0</v>
      </c>
      <c r="H193" s="10">
        <f>LasVegas!$C$14*10^3</f>
        <v>0</v>
      </c>
      <c r="I193" s="10">
        <f>SanFrancisco!$C$14*10^3</f>
        <v>0</v>
      </c>
      <c r="J193" s="10">
        <f>Baltimore!$C$14*10^3</f>
        <v>0</v>
      </c>
      <c r="K193" s="10">
        <f>Albuquerque!$C$14*10^3</f>
        <v>0</v>
      </c>
      <c r="L193" s="10">
        <f>Seattle!$C$14*10^3</f>
        <v>0</v>
      </c>
      <c r="M193" s="10">
        <f>Chicago!$C$14*10^3</f>
        <v>0</v>
      </c>
      <c r="N193" s="10">
        <f>Boulder!$C$14*10^3</f>
        <v>0</v>
      </c>
      <c r="O193" s="10">
        <f>Minneapolis!$C$14*10^3</f>
        <v>0</v>
      </c>
      <c r="P193" s="10">
        <f>Helena!$C$14*10^3</f>
        <v>0</v>
      </c>
      <c r="Q193" s="10">
        <f>Duluth!$C$14*10^3</f>
        <v>0</v>
      </c>
      <c r="R193" s="10">
        <f>Fairbanks!$C$14*10^3</f>
        <v>0</v>
      </c>
    </row>
    <row r="194" spans="1:18">
      <c r="A194" s="4"/>
      <c r="B194" s="9" t="s">
        <v>61</v>
      </c>
      <c r="C194" s="10">
        <f>Miami!$C$15*10^3</f>
        <v>0</v>
      </c>
      <c r="D194" s="10">
        <f>Houston!$C$15*10^3</f>
        <v>0</v>
      </c>
      <c r="E194" s="10">
        <f>Phoenix!$C$15*10^3</f>
        <v>0</v>
      </c>
      <c r="F194" s="10">
        <f>Atlanta!$C$15*10^3</f>
        <v>0</v>
      </c>
      <c r="G194" s="10">
        <f>LosAngeles!$C$15*10^3</f>
        <v>0</v>
      </c>
      <c r="H194" s="10">
        <f>LasVegas!$C$15*10^3</f>
        <v>0</v>
      </c>
      <c r="I194" s="10">
        <f>SanFrancisco!$C$15*10^3</f>
        <v>0</v>
      </c>
      <c r="J194" s="10">
        <f>Baltimore!$C$15*10^3</f>
        <v>0</v>
      </c>
      <c r="K194" s="10">
        <f>Albuquerque!$C$15*10^3</f>
        <v>0</v>
      </c>
      <c r="L194" s="10">
        <f>Seattle!$C$15*10^3</f>
        <v>0</v>
      </c>
      <c r="M194" s="10">
        <f>Chicago!$C$15*10^3</f>
        <v>0</v>
      </c>
      <c r="N194" s="10">
        <f>Boulder!$C$15*10^3</f>
        <v>0</v>
      </c>
      <c r="O194" s="10">
        <f>Minneapolis!$C$15*10^3</f>
        <v>0</v>
      </c>
      <c r="P194" s="10">
        <f>Helena!$C$15*10^3</f>
        <v>0</v>
      </c>
      <c r="Q194" s="10">
        <f>Duluth!$C$15*10^3</f>
        <v>0</v>
      </c>
      <c r="R194" s="10">
        <f>Fairbanks!$C$15*10^3</f>
        <v>0</v>
      </c>
    </row>
    <row r="195" spans="1:18">
      <c r="A195" s="4"/>
      <c r="B195" s="9" t="s">
        <v>62</v>
      </c>
      <c r="C195" s="10">
        <f>Miami!$C$16*10^3</f>
        <v>0</v>
      </c>
      <c r="D195" s="10">
        <f>Houston!$C$16*10^3</f>
        <v>0</v>
      </c>
      <c r="E195" s="10">
        <f>Phoenix!$C$16*10^3</f>
        <v>0</v>
      </c>
      <c r="F195" s="10">
        <f>Atlanta!$C$16*10^3</f>
        <v>0</v>
      </c>
      <c r="G195" s="10">
        <f>LosAngeles!$C$16*10^3</f>
        <v>0</v>
      </c>
      <c r="H195" s="10">
        <f>LasVegas!$C$16*10^3</f>
        <v>0</v>
      </c>
      <c r="I195" s="10">
        <f>SanFrancisco!$C$16*10^3</f>
        <v>0</v>
      </c>
      <c r="J195" s="10">
        <f>Baltimore!$C$16*10^3</f>
        <v>0</v>
      </c>
      <c r="K195" s="10">
        <f>Albuquerque!$C$16*10^3</f>
        <v>0</v>
      </c>
      <c r="L195" s="10">
        <f>Seattle!$C$16*10^3</f>
        <v>0</v>
      </c>
      <c r="M195" s="10">
        <f>Chicago!$C$16*10^3</f>
        <v>0</v>
      </c>
      <c r="N195" s="10">
        <f>Boulder!$C$16*10^3</f>
        <v>0</v>
      </c>
      <c r="O195" s="10">
        <f>Minneapolis!$C$16*10^3</f>
        <v>0</v>
      </c>
      <c r="P195" s="10">
        <f>Helena!$C$16*10^3</f>
        <v>0</v>
      </c>
      <c r="Q195" s="10">
        <f>Duluth!$C$16*10^3</f>
        <v>0</v>
      </c>
      <c r="R195" s="10">
        <f>Fairbanks!$C$16*10^3</f>
        <v>0</v>
      </c>
    </row>
    <row r="196" spans="1:18">
      <c r="A196" s="4"/>
      <c r="B196" s="9" t="s">
        <v>63</v>
      </c>
      <c r="C196" s="10">
        <f>Miami!$C$17*10^3</f>
        <v>0</v>
      </c>
      <c r="D196" s="10">
        <f>Houston!$C$17*10^3</f>
        <v>0</v>
      </c>
      <c r="E196" s="10">
        <f>Phoenix!$C$17*10^3</f>
        <v>0</v>
      </c>
      <c r="F196" s="10">
        <f>Atlanta!$C$17*10^3</f>
        <v>0</v>
      </c>
      <c r="G196" s="10">
        <f>LosAngeles!$C$17*10^3</f>
        <v>0</v>
      </c>
      <c r="H196" s="10">
        <f>LasVegas!$C$17*10^3</f>
        <v>0</v>
      </c>
      <c r="I196" s="10">
        <f>SanFrancisco!$C$17*10^3</f>
        <v>0</v>
      </c>
      <c r="J196" s="10">
        <f>Baltimore!$C$17*10^3</f>
        <v>0</v>
      </c>
      <c r="K196" s="10">
        <f>Albuquerque!$C$17*10^3</f>
        <v>0</v>
      </c>
      <c r="L196" s="10">
        <f>Seattle!$C$17*10^3</f>
        <v>0</v>
      </c>
      <c r="M196" s="10">
        <f>Chicago!$C$17*10^3</f>
        <v>0</v>
      </c>
      <c r="N196" s="10">
        <f>Boulder!$C$17*10^3</f>
        <v>0</v>
      </c>
      <c r="O196" s="10">
        <f>Minneapolis!$C$17*10^3</f>
        <v>0</v>
      </c>
      <c r="P196" s="10">
        <f>Helena!$C$17*10^3</f>
        <v>0</v>
      </c>
      <c r="Q196" s="10">
        <f>Duluth!$C$17*10^3</f>
        <v>0</v>
      </c>
      <c r="R196" s="10">
        <f>Fairbanks!$C$17*10^3</f>
        <v>0</v>
      </c>
    </row>
    <row r="197" spans="1:18">
      <c r="A197" s="4"/>
      <c r="B197" s="9" t="s">
        <v>64</v>
      </c>
      <c r="C197" s="10">
        <f>Miami!$C$18*10^3</f>
        <v>0</v>
      </c>
      <c r="D197" s="10">
        <f>Houston!$C$18*10^3</f>
        <v>0</v>
      </c>
      <c r="E197" s="10">
        <f>Phoenix!$C$18*10^3</f>
        <v>0</v>
      </c>
      <c r="F197" s="10">
        <f>Atlanta!$C$18*10^3</f>
        <v>0</v>
      </c>
      <c r="G197" s="10">
        <f>LosAngeles!$C$18*10^3</f>
        <v>0</v>
      </c>
      <c r="H197" s="10">
        <f>LasVegas!$C$18*10^3</f>
        <v>0</v>
      </c>
      <c r="I197" s="10">
        <f>SanFrancisco!$C$18*10^3</f>
        <v>0</v>
      </c>
      <c r="J197" s="10">
        <f>Baltimore!$C$18*10^3</f>
        <v>0</v>
      </c>
      <c r="K197" s="10">
        <f>Albuquerque!$C$18*10^3</f>
        <v>0</v>
      </c>
      <c r="L197" s="10">
        <f>Seattle!$C$18*10^3</f>
        <v>0</v>
      </c>
      <c r="M197" s="10">
        <f>Chicago!$C$18*10^3</f>
        <v>0</v>
      </c>
      <c r="N197" s="10">
        <f>Boulder!$C$18*10^3</f>
        <v>0</v>
      </c>
      <c r="O197" s="10">
        <f>Minneapolis!$C$18*10^3</f>
        <v>0</v>
      </c>
      <c r="P197" s="10">
        <f>Helena!$C$18*10^3</f>
        <v>0</v>
      </c>
      <c r="Q197" s="10">
        <f>Duluth!$C$18*10^3</f>
        <v>0</v>
      </c>
      <c r="R197" s="10">
        <f>Fairbanks!$C$18*10^3</f>
        <v>0</v>
      </c>
    </row>
    <row r="198" spans="1:18">
      <c r="A198" s="4"/>
      <c r="B198" s="9" t="s">
        <v>65</v>
      </c>
      <c r="C198" s="10">
        <f>Miami!$C$19*10^3</f>
        <v>0</v>
      </c>
      <c r="D198" s="10">
        <f>Houston!$C$19*10^3</f>
        <v>0</v>
      </c>
      <c r="E198" s="10">
        <f>Phoenix!$C$19*10^3</f>
        <v>0</v>
      </c>
      <c r="F198" s="10">
        <f>Atlanta!$C$19*10^3</f>
        <v>0</v>
      </c>
      <c r="G198" s="10">
        <f>LosAngeles!$C$19*10^3</f>
        <v>0</v>
      </c>
      <c r="H198" s="10">
        <f>LasVegas!$C$19*10^3</f>
        <v>0</v>
      </c>
      <c r="I198" s="10">
        <f>SanFrancisco!$C$19*10^3</f>
        <v>0</v>
      </c>
      <c r="J198" s="10">
        <f>Baltimore!$C$19*10^3</f>
        <v>0</v>
      </c>
      <c r="K198" s="10">
        <f>Albuquerque!$C$19*10^3</f>
        <v>0</v>
      </c>
      <c r="L198" s="10">
        <f>Seattle!$C$19*10^3</f>
        <v>0</v>
      </c>
      <c r="M198" s="10">
        <f>Chicago!$C$19*10^3</f>
        <v>0</v>
      </c>
      <c r="N198" s="10">
        <f>Boulder!$C$19*10^3</f>
        <v>0</v>
      </c>
      <c r="O198" s="10">
        <f>Minneapolis!$C$19*10^3</f>
        <v>0</v>
      </c>
      <c r="P198" s="10">
        <f>Helena!$C$19*10^3</f>
        <v>0</v>
      </c>
      <c r="Q198" s="10">
        <f>Duluth!$C$19*10^3</f>
        <v>0</v>
      </c>
      <c r="R198" s="10">
        <f>Fairbanks!$C$19*10^3</f>
        <v>0</v>
      </c>
    </row>
    <row r="199" spans="1:18">
      <c r="A199" s="4"/>
      <c r="B199" s="9" t="s">
        <v>66</v>
      </c>
      <c r="C199" s="10">
        <f>Miami!$C$20*10^3</f>
        <v>0</v>
      </c>
      <c r="D199" s="10">
        <f>Houston!$C$20*10^3</f>
        <v>0</v>
      </c>
      <c r="E199" s="10">
        <f>Phoenix!$C$20*10^3</f>
        <v>0</v>
      </c>
      <c r="F199" s="10">
        <f>Atlanta!$C$20*10^3</f>
        <v>0</v>
      </c>
      <c r="G199" s="10">
        <f>LosAngeles!$C$20*10^3</f>
        <v>0</v>
      </c>
      <c r="H199" s="10">
        <f>LasVegas!$C$20*10^3</f>
        <v>0</v>
      </c>
      <c r="I199" s="10">
        <f>SanFrancisco!$C$20*10^3</f>
        <v>0</v>
      </c>
      <c r="J199" s="10">
        <f>Baltimore!$C$20*10^3</f>
        <v>0</v>
      </c>
      <c r="K199" s="10">
        <f>Albuquerque!$C$20*10^3</f>
        <v>0</v>
      </c>
      <c r="L199" s="10">
        <f>Seattle!$C$20*10^3</f>
        <v>0</v>
      </c>
      <c r="M199" s="10">
        <f>Chicago!$C$20*10^3</f>
        <v>0</v>
      </c>
      <c r="N199" s="10">
        <f>Boulder!$C$20*10^3</f>
        <v>0</v>
      </c>
      <c r="O199" s="10">
        <f>Minneapolis!$C$20*10^3</f>
        <v>0</v>
      </c>
      <c r="P199" s="10">
        <f>Helena!$C$20*10^3</f>
        <v>0</v>
      </c>
      <c r="Q199" s="10">
        <f>Duluth!$C$20*10^3</f>
        <v>0</v>
      </c>
      <c r="R199" s="10">
        <f>Fairbanks!$C$20*10^3</f>
        <v>0</v>
      </c>
    </row>
    <row r="200" spans="1:18">
      <c r="A200" s="4"/>
      <c r="B200" s="9" t="s">
        <v>67</v>
      </c>
      <c r="C200" s="10">
        <f>Miami!$C$21*10^3</f>
        <v>0</v>
      </c>
      <c r="D200" s="10">
        <f>Houston!$C$21*10^3</f>
        <v>0</v>
      </c>
      <c r="E200" s="10">
        <f>Phoenix!$C$21*10^3</f>
        <v>0</v>
      </c>
      <c r="F200" s="10">
        <f>Atlanta!$C$21*10^3</f>
        <v>0</v>
      </c>
      <c r="G200" s="10">
        <f>LosAngeles!$C$21*10^3</f>
        <v>0</v>
      </c>
      <c r="H200" s="10">
        <f>LasVegas!$C$21*10^3</f>
        <v>0</v>
      </c>
      <c r="I200" s="10">
        <f>SanFrancisco!$C$21*10^3</f>
        <v>0</v>
      </c>
      <c r="J200" s="10">
        <f>Baltimore!$C$21*10^3</f>
        <v>0</v>
      </c>
      <c r="K200" s="10">
        <f>Albuquerque!$C$21*10^3</f>
        <v>0</v>
      </c>
      <c r="L200" s="10">
        <f>Seattle!$C$21*10^3</f>
        <v>0</v>
      </c>
      <c r="M200" s="10">
        <f>Chicago!$C$21*10^3</f>
        <v>0</v>
      </c>
      <c r="N200" s="10">
        <f>Boulder!$C$21*10^3</f>
        <v>0</v>
      </c>
      <c r="O200" s="10">
        <f>Minneapolis!$C$21*10^3</f>
        <v>0</v>
      </c>
      <c r="P200" s="10">
        <f>Helena!$C$21*10^3</f>
        <v>0</v>
      </c>
      <c r="Q200" s="10">
        <f>Duluth!$C$21*10^3</f>
        <v>0</v>
      </c>
      <c r="R200" s="10">
        <f>Fairbanks!$C$21*10^3</f>
        <v>0</v>
      </c>
    </row>
    <row r="201" spans="1:18">
      <c r="A201" s="4"/>
      <c r="B201" s="9" t="s">
        <v>68</v>
      </c>
      <c r="C201" s="10">
        <f>Miami!$C$22*10^3</f>
        <v>0</v>
      </c>
      <c r="D201" s="10">
        <f>Houston!$C$22*10^3</f>
        <v>0</v>
      </c>
      <c r="E201" s="10">
        <f>Phoenix!$C$22*10^3</f>
        <v>0</v>
      </c>
      <c r="F201" s="10">
        <f>Atlanta!$C$22*10^3</f>
        <v>0</v>
      </c>
      <c r="G201" s="10">
        <f>LosAngeles!$C$22*10^3</f>
        <v>0</v>
      </c>
      <c r="H201" s="10">
        <f>LasVegas!$C$22*10^3</f>
        <v>0</v>
      </c>
      <c r="I201" s="10">
        <f>SanFrancisco!$C$22*10^3</f>
        <v>0</v>
      </c>
      <c r="J201" s="10">
        <f>Baltimore!$C$22*10^3</f>
        <v>0</v>
      </c>
      <c r="K201" s="10">
        <f>Albuquerque!$C$22*10^3</f>
        <v>0</v>
      </c>
      <c r="L201" s="10">
        <f>Seattle!$C$22*10^3</f>
        <v>0</v>
      </c>
      <c r="M201" s="10">
        <f>Chicago!$C$22*10^3</f>
        <v>0</v>
      </c>
      <c r="N201" s="10">
        <f>Boulder!$C$22*10^3</f>
        <v>0</v>
      </c>
      <c r="O201" s="10">
        <f>Minneapolis!$C$22*10^3</f>
        <v>0</v>
      </c>
      <c r="P201" s="10">
        <f>Helena!$C$22*10^3</f>
        <v>0</v>
      </c>
      <c r="Q201" s="10">
        <f>Duluth!$C$22*10^3</f>
        <v>0</v>
      </c>
      <c r="R201" s="10">
        <f>Fairbanks!$C$22*10^3</f>
        <v>0</v>
      </c>
    </row>
    <row r="202" spans="1:18">
      <c r="A202" s="4"/>
      <c r="B202" s="9" t="s">
        <v>47</v>
      </c>
      <c r="C202" s="10">
        <f>Miami!$C$23*10^3</f>
        <v>0</v>
      </c>
      <c r="D202" s="10">
        <f>Houston!$C$23*10^3</f>
        <v>0</v>
      </c>
      <c r="E202" s="10">
        <f>Phoenix!$C$23*10^3</f>
        <v>0</v>
      </c>
      <c r="F202" s="10">
        <f>Atlanta!$C$23*10^3</f>
        <v>0</v>
      </c>
      <c r="G202" s="10">
        <f>LosAngeles!$C$23*10^3</f>
        <v>0</v>
      </c>
      <c r="H202" s="10">
        <f>LasVegas!$C$23*10^3</f>
        <v>0</v>
      </c>
      <c r="I202" s="10">
        <f>SanFrancisco!$C$23*10^3</f>
        <v>0</v>
      </c>
      <c r="J202" s="10">
        <f>Baltimore!$C$23*10^3</f>
        <v>0</v>
      </c>
      <c r="K202" s="10">
        <f>Albuquerque!$C$23*10^3</f>
        <v>0</v>
      </c>
      <c r="L202" s="10">
        <f>Seattle!$C$23*10^3</f>
        <v>0</v>
      </c>
      <c r="M202" s="10">
        <f>Chicago!$C$23*10^3</f>
        <v>0</v>
      </c>
      <c r="N202" s="10">
        <f>Boulder!$C$23*10^3</f>
        <v>0</v>
      </c>
      <c r="O202" s="10">
        <f>Minneapolis!$C$23*10^3</f>
        <v>0</v>
      </c>
      <c r="P202" s="10">
        <f>Helena!$C$23*10^3</f>
        <v>0</v>
      </c>
      <c r="Q202" s="10">
        <f>Duluth!$C$23*10^3</f>
        <v>0</v>
      </c>
      <c r="R202" s="10">
        <f>Fairbanks!$C$23*10^3</f>
        <v>0</v>
      </c>
    </row>
    <row r="203" spans="1:18">
      <c r="A203" s="4"/>
      <c r="B203" s="9" t="s">
        <v>69</v>
      </c>
      <c r="C203" s="10">
        <f>Miami!$C$24*10^3</f>
        <v>222860</v>
      </c>
      <c r="D203" s="10">
        <f>Houston!$C$24*10^3</f>
        <v>266270</v>
      </c>
      <c r="E203" s="10">
        <f>Phoenix!$C$24*10^3</f>
        <v>241340</v>
      </c>
      <c r="F203" s="10">
        <f>Atlanta!$C$24*10^3</f>
        <v>308080</v>
      </c>
      <c r="G203" s="10">
        <f>LosAngeles!$C$24*10^3</f>
        <v>299950</v>
      </c>
      <c r="H203" s="10">
        <f>LasVegas!$C$24*10^3</f>
        <v>271380</v>
      </c>
      <c r="I203" s="10">
        <f>SanFrancisco!$C$24*10^3</f>
        <v>335730</v>
      </c>
      <c r="J203" s="10">
        <f>Baltimore!$C$24*10^3</f>
        <v>340950</v>
      </c>
      <c r="K203" s="10">
        <f>Albuquerque!$C$24*10^3</f>
        <v>334710</v>
      </c>
      <c r="L203" s="10">
        <f>Seattle!$C$24*10^3</f>
        <v>358040</v>
      </c>
      <c r="M203" s="10">
        <f>Chicago!$C$24*10^3</f>
        <v>369790</v>
      </c>
      <c r="N203" s="10">
        <f>Boulder!$C$24*10^3</f>
        <v>368290</v>
      </c>
      <c r="O203" s="10">
        <f>Minneapolis!$C$24*10^3</f>
        <v>394720</v>
      </c>
      <c r="P203" s="10">
        <f>Helena!$C$24*10^3</f>
        <v>399240</v>
      </c>
      <c r="Q203" s="10">
        <f>Duluth!$C$24*10^3</f>
        <v>435830</v>
      </c>
      <c r="R203" s="10">
        <f>Fairbanks!$C$24*10^3</f>
        <v>485600</v>
      </c>
    </row>
    <row r="204" spans="1:18">
      <c r="A204" s="4"/>
      <c r="B204" s="9" t="s">
        <v>70</v>
      </c>
      <c r="C204" s="10">
        <f>Miami!$C$25*10^3</f>
        <v>0</v>
      </c>
      <c r="D204" s="10">
        <f>Houston!$C$25*10^3</f>
        <v>0</v>
      </c>
      <c r="E204" s="10">
        <f>Phoenix!$C$25*10^3</f>
        <v>0</v>
      </c>
      <c r="F204" s="10">
        <f>Atlanta!$C$25*10^3</f>
        <v>0</v>
      </c>
      <c r="G204" s="10">
        <f>LosAngeles!$C$25*10^3</f>
        <v>0</v>
      </c>
      <c r="H204" s="10">
        <f>LasVegas!$C$25*10^3</f>
        <v>0</v>
      </c>
      <c r="I204" s="10">
        <f>SanFrancisco!$C$25*10^3</f>
        <v>0</v>
      </c>
      <c r="J204" s="10">
        <f>Baltimore!$C$25*10^3</f>
        <v>0</v>
      </c>
      <c r="K204" s="10">
        <f>Albuquerque!$C$25*10^3</f>
        <v>0</v>
      </c>
      <c r="L204" s="10">
        <f>Seattle!$C$25*10^3</f>
        <v>0</v>
      </c>
      <c r="M204" s="10">
        <f>Chicago!$C$25*10^3</f>
        <v>0</v>
      </c>
      <c r="N204" s="10">
        <f>Boulder!$C$25*10^3</f>
        <v>0</v>
      </c>
      <c r="O204" s="10">
        <f>Minneapolis!$C$25*10^3</f>
        <v>0</v>
      </c>
      <c r="P204" s="10">
        <f>Helena!$C$25*10^3</f>
        <v>0</v>
      </c>
      <c r="Q204" s="10">
        <f>Duluth!$C$25*10^3</f>
        <v>0</v>
      </c>
      <c r="R204" s="10">
        <f>Fairbanks!$C$25*10^3</f>
        <v>0</v>
      </c>
    </row>
    <row r="205" spans="1:18">
      <c r="A205" s="4"/>
      <c r="B205" s="9" t="s">
        <v>71</v>
      </c>
      <c r="C205" s="10">
        <f>Miami!$C$26*10^3</f>
        <v>0</v>
      </c>
      <c r="D205" s="10">
        <f>Houston!$C$26*10^3</f>
        <v>0</v>
      </c>
      <c r="E205" s="10">
        <f>Phoenix!$C$26*10^3</f>
        <v>0</v>
      </c>
      <c r="F205" s="10">
        <f>Atlanta!$C$26*10^3</f>
        <v>0</v>
      </c>
      <c r="G205" s="10">
        <f>LosAngeles!$C$26*10^3</f>
        <v>0</v>
      </c>
      <c r="H205" s="10">
        <f>LasVegas!$C$26*10^3</f>
        <v>0</v>
      </c>
      <c r="I205" s="10">
        <f>SanFrancisco!$C$26*10^3</f>
        <v>0</v>
      </c>
      <c r="J205" s="10">
        <f>Baltimore!$C$26*10^3</f>
        <v>0</v>
      </c>
      <c r="K205" s="10">
        <f>Albuquerque!$C$26*10^3</f>
        <v>0</v>
      </c>
      <c r="L205" s="10">
        <f>Seattle!$C$26*10^3</f>
        <v>0</v>
      </c>
      <c r="M205" s="10">
        <f>Chicago!$C$26*10^3</f>
        <v>0</v>
      </c>
      <c r="N205" s="10">
        <f>Boulder!$C$26*10^3</f>
        <v>0</v>
      </c>
      <c r="O205" s="10">
        <f>Minneapolis!$C$26*10^3</f>
        <v>0</v>
      </c>
      <c r="P205" s="10">
        <f>Helena!$C$26*10^3</f>
        <v>0</v>
      </c>
      <c r="Q205" s="10">
        <f>Duluth!$C$26*10^3</f>
        <v>0</v>
      </c>
      <c r="R205" s="10">
        <f>Fairbanks!$C$26*10^3</f>
        <v>0</v>
      </c>
    </row>
    <row r="206" spans="1:18">
      <c r="A206" s="4"/>
      <c r="B206" s="9" t="s">
        <v>72</v>
      </c>
      <c r="C206" s="10">
        <f>Miami!$C$28*10^3</f>
        <v>250130</v>
      </c>
      <c r="D206" s="10">
        <f>Houston!$C$28*10^3</f>
        <v>696770</v>
      </c>
      <c r="E206" s="10">
        <f>Phoenix!$C$28*10^3</f>
        <v>543860</v>
      </c>
      <c r="F206" s="10">
        <f>Atlanta!$C$28*10^3</f>
        <v>1159480</v>
      </c>
      <c r="G206" s="10">
        <f>LosAngeles!$C$28*10^3</f>
        <v>564360</v>
      </c>
      <c r="H206" s="10">
        <f>LasVegas!$C$28*10^3</f>
        <v>808560</v>
      </c>
      <c r="I206" s="10">
        <f>SanFrancisco!$C$28*10^3</f>
        <v>1099700</v>
      </c>
      <c r="J206" s="10">
        <f>Baltimore!$C$28*10^3</f>
        <v>1758940</v>
      </c>
      <c r="K206" s="10">
        <f>Albuquerque!$C$28*10^3</f>
        <v>1314980</v>
      </c>
      <c r="L206" s="10">
        <f>Seattle!$C$28*10^3</f>
        <v>1764960</v>
      </c>
      <c r="M206" s="10">
        <f>Chicago!$C$28*10^3</f>
        <v>2158660</v>
      </c>
      <c r="N206" s="10">
        <f>Boulder!$C$28*10^3</f>
        <v>1733580</v>
      </c>
      <c r="O206" s="10">
        <f>Minneapolis!$C$28*10^3</f>
        <v>2628550</v>
      </c>
      <c r="P206" s="10">
        <f>Helena!$C$28*10^3</f>
        <v>2284560</v>
      </c>
      <c r="Q206" s="10">
        <f>Duluth!$C$28*10^3</f>
        <v>3220430</v>
      </c>
      <c r="R206" s="10">
        <f>Fairbanks!$C$28*10^3</f>
        <v>4831980</v>
      </c>
    </row>
    <row r="207" spans="1:18">
      <c r="A207" s="4"/>
      <c r="B207" s="7" t="s">
        <v>391</v>
      </c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1:18">
      <c r="A208" s="4"/>
      <c r="B208" s="9" t="s">
        <v>52</v>
      </c>
      <c r="C208" s="10">
        <f>Miami!$E$13*10^3</f>
        <v>0</v>
      </c>
      <c r="D208" s="10">
        <f>Houston!$E$13*10^3</f>
        <v>0</v>
      </c>
      <c r="E208" s="10">
        <f>Phoenix!$E$13*10^3</f>
        <v>0</v>
      </c>
      <c r="F208" s="10">
        <f>Atlanta!$E$13*10^3</f>
        <v>0</v>
      </c>
      <c r="G208" s="10">
        <f>LosAngeles!$E$13*10^3</f>
        <v>0</v>
      </c>
      <c r="H208" s="10">
        <f>LasVegas!$E$13*10^3</f>
        <v>0</v>
      </c>
      <c r="I208" s="10">
        <f>SanFrancisco!$E$13*10^3</f>
        <v>0</v>
      </c>
      <c r="J208" s="10">
        <f>Baltimore!$E$13*10^3</f>
        <v>0</v>
      </c>
      <c r="K208" s="10">
        <f>Albuquerque!$E$13*10^3</f>
        <v>0</v>
      </c>
      <c r="L208" s="10">
        <f>Seattle!$E$13*10^3</f>
        <v>0</v>
      </c>
      <c r="M208" s="10">
        <f>Chicago!$E$13*10^3</f>
        <v>0</v>
      </c>
      <c r="N208" s="10">
        <f>Boulder!$E$13*10^3</f>
        <v>0</v>
      </c>
      <c r="O208" s="10">
        <f>Minneapolis!$E$13*10^3</f>
        <v>0</v>
      </c>
      <c r="P208" s="10">
        <f>Helena!$E$13*10^3</f>
        <v>0</v>
      </c>
      <c r="Q208" s="10">
        <f>Duluth!$E$13*10^3</f>
        <v>0</v>
      </c>
      <c r="R208" s="10">
        <f>Fairbanks!$E$13*10^3</f>
        <v>0</v>
      </c>
    </row>
    <row r="209" spans="1:18">
      <c r="A209" s="4"/>
      <c r="B209" s="9" t="s">
        <v>53</v>
      </c>
      <c r="C209" s="10">
        <f>Miami!$E$14*10^3</f>
        <v>0</v>
      </c>
      <c r="D209" s="10">
        <f>Houston!$E$14*10^3</f>
        <v>0</v>
      </c>
      <c r="E209" s="10">
        <f>Phoenix!$E$14*10^3</f>
        <v>0</v>
      </c>
      <c r="F209" s="10">
        <f>Atlanta!$E$14*10^3</f>
        <v>0</v>
      </c>
      <c r="G209" s="10">
        <f>LosAngeles!$E$14*10^3</f>
        <v>0</v>
      </c>
      <c r="H209" s="10">
        <f>LasVegas!$E$14*10^3</f>
        <v>0</v>
      </c>
      <c r="I209" s="10">
        <f>SanFrancisco!$E$14*10^3</f>
        <v>0</v>
      </c>
      <c r="J209" s="10">
        <f>Baltimore!$E$14*10^3</f>
        <v>0</v>
      </c>
      <c r="K209" s="10">
        <f>Albuquerque!$E$14*10^3</f>
        <v>0</v>
      </c>
      <c r="L209" s="10">
        <f>Seattle!$E$14*10^3</f>
        <v>0</v>
      </c>
      <c r="M209" s="10">
        <f>Chicago!$E$14*10^3</f>
        <v>0</v>
      </c>
      <c r="N209" s="10">
        <f>Boulder!$E$14*10^3</f>
        <v>0</v>
      </c>
      <c r="O209" s="10">
        <f>Minneapolis!$E$14*10^3</f>
        <v>0</v>
      </c>
      <c r="P209" s="10">
        <f>Helena!$E$14*10^3</f>
        <v>0</v>
      </c>
      <c r="Q209" s="10">
        <f>Duluth!$E$14*10^3</f>
        <v>0</v>
      </c>
      <c r="R209" s="10">
        <f>Fairbanks!$E$14*10^3</f>
        <v>0</v>
      </c>
    </row>
    <row r="210" spans="1:18">
      <c r="A210" s="4"/>
      <c r="B210" s="9" t="s">
        <v>61</v>
      </c>
      <c r="C210" s="10">
        <f>Miami!$E$15*10^3</f>
        <v>0</v>
      </c>
      <c r="D210" s="10">
        <f>Houston!$E$15*10^3</f>
        <v>0</v>
      </c>
      <c r="E210" s="10">
        <f>Phoenix!$E$15*10^3</f>
        <v>0</v>
      </c>
      <c r="F210" s="10">
        <f>Atlanta!$E$15*10^3</f>
        <v>0</v>
      </c>
      <c r="G210" s="10">
        <f>LosAngeles!$E$15*10^3</f>
        <v>0</v>
      </c>
      <c r="H210" s="10">
        <f>LasVegas!$E$15*10^3</f>
        <v>0</v>
      </c>
      <c r="I210" s="10">
        <f>SanFrancisco!$E$15*10^3</f>
        <v>0</v>
      </c>
      <c r="J210" s="10">
        <f>Baltimore!$E$15*10^3</f>
        <v>0</v>
      </c>
      <c r="K210" s="10">
        <f>Albuquerque!$E$15*10^3</f>
        <v>0</v>
      </c>
      <c r="L210" s="10">
        <f>Seattle!$E$15*10^3</f>
        <v>0</v>
      </c>
      <c r="M210" s="10">
        <f>Chicago!$E$15*10^3</f>
        <v>0</v>
      </c>
      <c r="N210" s="10">
        <f>Boulder!$E$15*10^3</f>
        <v>0</v>
      </c>
      <c r="O210" s="10">
        <f>Minneapolis!$E$15*10^3</f>
        <v>0</v>
      </c>
      <c r="P210" s="10">
        <f>Helena!$E$15*10^3</f>
        <v>0</v>
      </c>
      <c r="Q210" s="10">
        <f>Duluth!$E$15*10^3</f>
        <v>0</v>
      </c>
      <c r="R210" s="10">
        <f>Fairbanks!$E$15*10^3</f>
        <v>0</v>
      </c>
    </row>
    <row r="211" spans="1:18">
      <c r="A211" s="4"/>
      <c r="B211" s="9" t="s">
        <v>62</v>
      </c>
      <c r="C211" s="10">
        <f>Miami!$E$16*10^3</f>
        <v>0</v>
      </c>
      <c r="D211" s="10">
        <f>Houston!$E$16*10^3</f>
        <v>0</v>
      </c>
      <c r="E211" s="10">
        <f>Phoenix!$E$16*10^3</f>
        <v>0</v>
      </c>
      <c r="F211" s="10">
        <f>Atlanta!$E$16*10^3</f>
        <v>0</v>
      </c>
      <c r="G211" s="10">
        <f>LosAngeles!$E$16*10^3</f>
        <v>0</v>
      </c>
      <c r="H211" s="10">
        <f>LasVegas!$E$16*10^3</f>
        <v>0</v>
      </c>
      <c r="I211" s="10">
        <f>SanFrancisco!$E$16*10^3</f>
        <v>0</v>
      </c>
      <c r="J211" s="10">
        <f>Baltimore!$E$16*10^3</f>
        <v>0</v>
      </c>
      <c r="K211" s="10">
        <f>Albuquerque!$E$16*10^3</f>
        <v>0</v>
      </c>
      <c r="L211" s="10">
        <f>Seattle!$E$16*10^3</f>
        <v>0</v>
      </c>
      <c r="M211" s="10">
        <f>Chicago!$E$16*10^3</f>
        <v>0</v>
      </c>
      <c r="N211" s="10">
        <f>Boulder!$E$16*10^3</f>
        <v>0</v>
      </c>
      <c r="O211" s="10">
        <f>Minneapolis!$E$16*10^3</f>
        <v>0</v>
      </c>
      <c r="P211" s="10">
        <f>Helena!$E$16*10^3</f>
        <v>0</v>
      </c>
      <c r="Q211" s="10">
        <f>Duluth!$E$16*10^3</f>
        <v>0</v>
      </c>
      <c r="R211" s="10">
        <f>Fairbanks!$E$16*10^3</f>
        <v>0</v>
      </c>
    </row>
    <row r="212" spans="1:18">
      <c r="A212" s="4"/>
      <c r="B212" s="9" t="s">
        <v>63</v>
      </c>
      <c r="C212" s="10">
        <f>Miami!$E$17*10^3</f>
        <v>0</v>
      </c>
      <c r="D212" s="10">
        <f>Houston!$E$17*10^3</f>
        <v>0</v>
      </c>
      <c r="E212" s="10">
        <f>Phoenix!$E$17*10^3</f>
        <v>0</v>
      </c>
      <c r="F212" s="10">
        <f>Atlanta!$E$17*10^3</f>
        <v>0</v>
      </c>
      <c r="G212" s="10">
        <f>LosAngeles!$E$17*10^3</f>
        <v>0</v>
      </c>
      <c r="H212" s="10">
        <f>LasVegas!$E$17*10^3</f>
        <v>0</v>
      </c>
      <c r="I212" s="10">
        <f>SanFrancisco!$E$17*10^3</f>
        <v>0</v>
      </c>
      <c r="J212" s="10">
        <f>Baltimore!$E$17*10^3</f>
        <v>0</v>
      </c>
      <c r="K212" s="10">
        <f>Albuquerque!$E$17*10^3</f>
        <v>0</v>
      </c>
      <c r="L212" s="10">
        <f>Seattle!$E$17*10^3</f>
        <v>0</v>
      </c>
      <c r="M212" s="10">
        <f>Chicago!$E$17*10^3</f>
        <v>0</v>
      </c>
      <c r="N212" s="10">
        <f>Boulder!$E$17*10^3</f>
        <v>0</v>
      </c>
      <c r="O212" s="10">
        <f>Minneapolis!$E$17*10^3</f>
        <v>0</v>
      </c>
      <c r="P212" s="10">
        <f>Helena!$E$17*10^3</f>
        <v>0</v>
      </c>
      <c r="Q212" s="10">
        <f>Duluth!$E$17*10^3</f>
        <v>0</v>
      </c>
      <c r="R212" s="10">
        <f>Fairbanks!$E$17*10^3</f>
        <v>0</v>
      </c>
    </row>
    <row r="213" spans="1:18">
      <c r="A213" s="4"/>
      <c r="B213" s="9" t="s">
        <v>64</v>
      </c>
      <c r="C213" s="10">
        <f>Miami!$E$18*10^3</f>
        <v>0</v>
      </c>
      <c r="D213" s="10">
        <f>Houston!$E$18*10^3</f>
        <v>0</v>
      </c>
      <c r="E213" s="10">
        <f>Phoenix!$E$18*10^3</f>
        <v>0</v>
      </c>
      <c r="F213" s="10">
        <f>Atlanta!$E$18*10^3</f>
        <v>0</v>
      </c>
      <c r="G213" s="10">
        <f>LosAngeles!$E$18*10^3</f>
        <v>0</v>
      </c>
      <c r="H213" s="10">
        <f>LasVegas!$E$18*10^3</f>
        <v>0</v>
      </c>
      <c r="I213" s="10">
        <f>SanFrancisco!$E$18*10^3</f>
        <v>0</v>
      </c>
      <c r="J213" s="10">
        <f>Baltimore!$E$18*10^3</f>
        <v>0</v>
      </c>
      <c r="K213" s="10">
        <f>Albuquerque!$E$18*10^3</f>
        <v>0</v>
      </c>
      <c r="L213" s="10">
        <f>Seattle!$E$18*10^3</f>
        <v>0</v>
      </c>
      <c r="M213" s="10">
        <f>Chicago!$E$18*10^3</f>
        <v>0</v>
      </c>
      <c r="N213" s="10">
        <f>Boulder!$E$18*10^3</f>
        <v>0</v>
      </c>
      <c r="O213" s="10">
        <f>Minneapolis!$E$18*10^3</f>
        <v>0</v>
      </c>
      <c r="P213" s="10">
        <f>Helena!$E$18*10^3</f>
        <v>0</v>
      </c>
      <c r="Q213" s="10">
        <f>Duluth!$E$18*10^3</f>
        <v>0</v>
      </c>
      <c r="R213" s="10">
        <f>Fairbanks!$E$18*10^3</f>
        <v>0</v>
      </c>
    </row>
    <row r="214" spans="1:18">
      <c r="A214" s="4"/>
      <c r="B214" s="9" t="s">
        <v>65</v>
      </c>
      <c r="C214" s="10">
        <f>Miami!$E$19*10^3</f>
        <v>0</v>
      </c>
      <c r="D214" s="10">
        <f>Houston!$E$19*10^3</f>
        <v>0</v>
      </c>
      <c r="E214" s="10">
        <f>Phoenix!$E$19*10^3</f>
        <v>0</v>
      </c>
      <c r="F214" s="10">
        <f>Atlanta!$E$19*10^3</f>
        <v>0</v>
      </c>
      <c r="G214" s="10">
        <f>LosAngeles!$E$19*10^3</f>
        <v>0</v>
      </c>
      <c r="H214" s="10">
        <f>LasVegas!$E$19*10^3</f>
        <v>0</v>
      </c>
      <c r="I214" s="10">
        <f>SanFrancisco!$E$19*10^3</f>
        <v>0</v>
      </c>
      <c r="J214" s="10">
        <f>Baltimore!$E$19*10^3</f>
        <v>0</v>
      </c>
      <c r="K214" s="10">
        <f>Albuquerque!$E$19*10^3</f>
        <v>0</v>
      </c>
      <c r="L214" s="10">
        <f>Seattle!$E$19*10^3</f>
        <v>0</v>
      </c>
      <c r="M214" s="10">
        <f>Chicago!$E$19*10^3</f>
        <v>0</v>
      </c>
      <c r="N214" s="10">
        <f>Boulder!$E$19*10^3</f>
        <v>0</v>
      </c>
      <c r="O214" s="10">
        <f>Minneapolis!$E$19*10^3</f>
        <v>0</v>
      </c>
      <c r="P214" s="10">
        <f>Helena!$E$19*10^3</f>
        <v>0</v>
      </c>
      <c r="Q214" s="10">
        <f>Duluth!$E$19*10^3</f>
        <v>0</v>
      </c>
      <c r="R214" s="10">
        <f>Fairbanks!$E$19*10^3</f>
        <v>0</v>
      </c>
    </row>
    <row r="215" spans="1:18">
      <c r="A215" s="4"/>
      <c r="B215" s="9" t="s">
        <v>66</v>
      </c>
      <c r="C215" s="10">
        <f>Miami!$E$20*10^3</f>
        <v>0</v>
      </c>
      <c r="D215" s="10">
        <f>Houston!$E$20*10^3</f>
        <v>0</v>
      </c>
      <c r="E215" s="10">
        <f>Phoenix!$E$20*10^3</f>
        <v>0</v>
      </c>
      <c r="F215" s="10">
        <f>Atlanta!$E$20*10^3</f>
        <v>0</v>
      </c>
      <c r="G215" s="10">
        <f>LosAngeles!$E$20*10^3</f>
        <v>0</v>
      </c>
      <c r="H215" s="10">
        <f>LasVegas!$E$20*10^3</f>
        <v>0</v>
      </c>
      <c r="I215" s="10">
        <f>SanFrancisco!$E$20*10^3</f>
        <v>0</v>
      </c>
      <c r="J215" s="10">
        <f>Baltimore!$E$20*10^3</f>
        <v>0</v>
      </c>
      <c r="K215" s="10">
        <f>Albuquerque!$E$20*10^3</f>
        <v>0</v>
      </c>
      <c r="L215" s="10">
        <f>Seattle!$E$20*10^3</f>
        <v>0</v>
      </c>
      <c r="M215" s="10">
        <f>Chicago!$E$20*10^3</f>
        <v>0</v>
      </c>
      <c r="N215" s="10">
        <f>Boulder!$E$20*10^3</f>
        <v>0</v>
      </c>
      <c r="O215" s="10">
        <f>Minneapolis!$E$20*10^3</f>
        <v>0</v>
      </c>
      <c r="P215" s="10">
        <f>Helena!$E$20*10^3</f>
        <v>0</v>
      </c>
      <c r="Q215" s="10">
        <f>Duluth!$E$20*10^3</f>
        <v>0</v>
      </c>
      <c r="R215" s="10">
        <f>Fairbanks!$E$20*10^3</f>
        <v>0</v>
      </c>
    </row>
    <row r="216" spans="1:18">
      <c r="A216" s="4"/>
      <c r="B216" s="9" t="s">
        <v>67</v>
      </c>
      <c r="C216" s="10">
        <f>Miami!$E$21*10^3</f>
        <v>0</v>
      </c>
      <c r="D216" s="10">
        <f>Houston!$E$21*10^3</f>
        <v>0</v>
      </c>
      <c r="E216" s="10">
        <f>Phoenix!$E$21*10^3</f>
        <v>0</v>
      </c>
      <c r="F216" s="10">
        <f>Atlanta!$E$21*10^3</f>
        <v>0</v>
      </c>
      <c r="G216" s="10">
        <f>LosAngeles!$E$21*10^3</f>
        <v>0</v>
      </c>
      <c r="H216" s="10">
        <f>LasVegas!$E$21*10^3</f>
        <v>0</v>
      </c>
      <c r="I216" s="10">
        <f>SanFrancisco!$E$21*10^3</f>
        <v>0</v>
      </c>
      <c r="J216" s="10">
        <f>Baltimore!$E$21*10^3</f>
        <v>0</v>
      </c>
      <c r="K216" s="10">
        <f>Albuquerque!$E$21*10^3</f>
        <v>0</v>
      </c>
      <c r="L216" s="10">
        <f>Seattle!$E$21*10^3</f>
        <v>0</v>
      </c>
      <c r="M216" s="10">
        <f>Chicago!$E$21*10^3</f>
        <v>0</v>
      </c>
      <c r="N216" s="10">
        <f>Boulder!$E$21*10^3</f>
        <v>0</v>
      </c>
      <c r="O216" s="10">
        <f>Minneapolis!$E$21*10^3</f>
        <v>0</v>
      </c>
      <c r="P216" s="10">
        <f>Helena!$E$21*10^3</f>
        <v>0</v>
      </c>
      <c r="Q216" s="10">
        <f>Duluth!$E$21*10^3</f>
        <v>0</v>
      </c>
      <c r="R216" s="10">
        <f>Fairbanks!$E$21*10^3</f>
        <v>0</v>
      </c>
    </row>
    <row r="217" spans="1:18">
      <c r="A217" s="4"/>
      <c r="B217" s="9" t="s">
        <v>68</v>
      </c>
      <c r="C217" s="10">
        <f>Miami!$E$22*10^3</f>
        <v>0</v>
      </c>
      <c r="D217" s="10">
        <f>Houston!$E$22*10^3</f>
        <v>0</v>
      </c>
      <c r="E217" s="10">
        <f>Phoenix!$E$22*10^3</f>
        <v>0</v>
      </c>
      <c r="F217" s="10">
        <f>Atlanta!$E$22*10^3</f>
        <v>0</v>
      </c>
      <c r="G217" s="10">
        <f>LosAngeles!$E$22*10^3</f>
        <v>0</v>
      </c>
      <c r="H217" s="10">
        <f>LasVegas!$E$22*10^3</f>
        <v>0</v>
      </c>
      <c r="I217" s="10">
        <f>SanFrancisco!$E$22*10^3</f>
        <v>0</v>
      </c>
      <c r="J217" s="10">
        <f>Baltimore!$E$22*10^3</f>
        <v>0</v>
      </c>
      <c r="K217" s="10">
        <f>Albuquerque!$E$22*10^3</f>
        <v>0</v>
      </c>
      <c r="L217" s="10">
        <f>Seattle!$E$22*10^3</f>
        <v>0</v>
      </c>
      <c r="M217" s="10">
        <f>Chicago!$E$22*10^3</f>
        <v>0</v>
      </c>
      <c r="N217" s="10">
        <f>Boulder!$E$22*10^3</f>
        <v>0</v>
      </c>
      <c r="O217" s="10">
        <f>Minneapolis!$E$22*10^3</f>
        <v>0</v>
      </c>
      <c r="P217" s="10">
        <f>Helena!$E$22*10^3</f>
        <v>0</v>
      </c>
      <c r="Q217" s="10">
        <f>Duluth!$E$22*10^3</f>
        <v>0</v>
      </c>
      <c r="R217" s="10">
        <f>Fairbanks!$E$22*10^3</f>
        <v>0</v>
      </c>
    </row>
    <row r="218" spans="1:18">
      <c r="A218" s="4"/>
      <c r="B218" s="9" t="s">
        <v>47</v>
      </c>
      <c r="C218" s="10">
        <f>Miami!$E$23*10^3</f>
        <v>0</v>
      </c>
      <c r="D218" s="10">
        <f>Houston!$E$23*10^3</f>
        <v>0</v>
      </c>
      <c r="E218" s="10">
        <f>Phoenix!$E$23*10^3</f>
        <v>0</v>
      </c>
      <c r="F218" s="10">
        <f>Atlanta!$E$23*10^3</f>
        <v>0</v>
      </c>
      <c r="G218" s="10">
        <f>LosAngeles!$E$23*10^3</f>
        <v>0</v>
      </c>
      <c r="H218" s="10">
        <f>LasVegas!$E$23*10^3</f>
        <v>0</v>
      </c>
      <c r="I218" s="10">
        <f>SanFrancisco!$E$23*10^3</f>
        <v>0</v>
      </c>
      <c r="J218" s="10">
        <f>Baltimore!$E$23*10^3</f>
        <v>0</v>
      </c>
      <c r="K218" s="10">
        <f>Albuquerque!$E$23*10^3</f>
        <v>0</v>
      </c>
      <c r="L218" s="10">
        <f>Seattle!$E$23*10^3</f>
        <v>0</v>
      </c>
      <c r="M218" s="10">
        <f>Chicago!$E$23*10^3</f>
        <v>0</v>
      </c>
      <c r="N218" s="10">
        <f>Boulder!$E$23*10^3</f>
        <v>0</v>
      </c>
      <c r="O218" s="10">
        <f>Minneapolis!$E$23*10^3</f>
        <v>0</v>
      </c>
      <c r="P218" s="10">
        <f>Helena!$E$23*10^3</f>
        <v>0</v>
      </c>
      <c r="Q218" s="10">
        <f>Duluth!$E$23*10^3</f>
        <v>0</v>
      </c>
      <c r="R218" s="10">
        <f>Fairbanks!$E$23*10^3</f>
        <v>0</v>
      </c>
    </row>
    <row r="219" spans="1:18">
      <c r="A219" s="4"/>
      <c r="B219" s="9" t="s">
        <v>69</v>
      </c>
      <c r="C219" s="10">
        <f>Miami!$E$24*10^3</f>
        <v>0</v>
      </c>
      <c r="D219" s="10">
        <f>Houston!$E$24*10^3</f>
        <v>0</v>
      </c>
      <c r="E219" s="10">
        <f>Phoenix!$E$24*10^3</f>
        <v>0</v>
      </c>
      <c r="F219" s="10">
        <f>Atlanta!$E$24*10^3</f>
        <v>0</v>
      </c>
      <c r="G219" s="10">
        <f>LosAngeles!$E$24*10^3</f>
        <v>0</v>
      </c>
      <c r="H219" s="10">
        <f>LasVegas!$E$24*10^3</f>
        <v>0</v>
      </c>
      <c r="I219" s="10">
        <f>SanFrancisco!$E$24*10^3</f>
        <v>0</v>
      </c>
      <c r="J219" s="10">
        <f>Baltimore!$E$24*10^3</f>
        <v>0</v>
      </c>
      <c r="K219" s="10">
        <f>Albuquerque!$E$24*10^3</f>
        <v>0</v>
      </c>
      <c r="L219" s="10">
        <f>Seattle!$E$24*10^3</f>
        <v>0</v>
      </c>
      <c r="M219" s="10">
        <f>Chicago!$E$24*10^3</f>
        <v>0</v>
      </c>
      <c r="N219" s="10">
        <f>Boulder!$E$24*10^3</f>
        <v>0</v>
      </c>
      <c r="O219" s="10">
        <f>Minneapolis!$E$24*10^3</f>
        <v>0</v>
      </c>
      <c r="P219" s="10">
        <f>Helena!$E$24*10^3</f>
        <v>0</v>
      </c>
      <c r="Q219" s="10">
        <f>Duluth!$E$24*10^3</f>
        <v>0</v>
      </c>
      <c r="R219" s="10">
        <f>Fairbanks!$E$24*10^3</f>
        <v>0</v>
      </c>
    </row>
    <row r="220" spans="1:18">
      <c r="A220" s="4"/>
      <c r="B220" s="9" t="s">
        <v>70</v>
      </c>
      <c r="C220" s="10">
        <f>Miami!$E$25*10^3</f>
        <v>0</v>
      </c>
      <c r="D220" s="10">
        <f>Houston!$E$25*10^3</f>
        <v>0</v>
      </c>
      <c r="E220" s="10">
        <f>Phoenix!$E$25*10^3</f>
        <v>0</v>
      </c>
      <c r="F220" s="10">
        <f>Atlanta!$E$25*10^3</f>
        <v>0</v>
      </c>
      <c r="G220" s="10">
        <f>LosAngeles!$E$25*10^3</f>
        <v>0</v>
      </c>
      <c r="H220" s="10">
        <f>LasVegas!$E$25*10^3</f>
        <v>0</v>
      </c>
      <c r="I220" s="10">
        <f>SanFrancisco!$E$25*10^3</f>
        <v>0</v>
      </c>
      <c r="J220" s="10">
        <f>Baltimore!$E$25*10^3</f>
        <v>0</v>
      </c>
      <c r="K220" s="10">
        <f>Albuquerque!$E$25*10^3</f>
        <v>0</v>
      </c>
      <c r="L220" s="10">
        <f>Seattle!$E$25*10^3</f>
        <v>0</v>
      </c>
      <c r="M220" s="10">
        <f>Chicago!$E$25*10^3</f>
        <v>0</v>
      </c>
      <c r="N220" s="10">
        <f>Boulder!$E$25*10^3</f>
        <v>0</v>
      </c>
      <c r="O220" s="10">
        <f>Minneapolis!$E$25*10^3</f>
        <v>0</v>
      </c>
      <c r="P220" s="10">
        <f>Helena!$E$25*10^3</f>
        <v>0</v>
      </c>
      <c r="Q220" s="10">
        <f>Duluth!$E$25*10^3</f>
        <v>0</v>
      </c>
      <c r="R220" s="10">
        <f>Fairbanks!$E$25*10^3</f>
        <v>0</v>
      </c>
    </row>
    <row r="221" spans="1:18">
      <c r="A221" s="4"/>
      <c r="B221" s="9" t="s">
        <v>71</v>
      </c>
      <c r="C221" s="10">
        <f>Miami!$E$26*10^3</f>
        <v>0</v>
      </c>
      <c r="D221" s="10">
        <f>Houston!$E$26*10^3</f>
        <v>0</v>
      </c>
      <c r="E221" s="10">
        <f>Phoenix!$E$26*10^3</f>
        <v>0</v>
      </c>
      <c r="F221" s="10">
        <f>Atlanta!$E$26*10^3</f>
        <v>0</v>
      </c>
      <c r="G221" s="10">
        <f>LosAngeles!$E$26*10^3</f>
        <v>0</v>
      </c>
      <c r="H221" s="10">
        <f>LasVegas!$E$26*10^3</f>
        <v>0</v>
      </c>
      <c r="I221" s="10">
        <f>SanFrancisco!$E$26*10^3</f>
        <v>0</v>
      </c>
      <c r="J221" s="10">
        <f>Baltimore!$E$26*10^3</f>
        <v>0</v>
      </c>
      <c r="K221" s="10">
        <f>Albuquerque!$E$26*10^3</f>
        <v>0</v>
      </c>
      <c r="L221" s="10">
        <f>Seattle!$E$26*10^3</f>
        <v>0</v>
      </c>
      <c r="M221" s="10">
        <f>Chicago!$E$26*10^3</f>
        <v>0</v>
      </c>
      <c r="N221" s="10">
        <f>Boulder!$E$26*10^3</f>
        <v>0</v>
      </c>
      <c r="O221" s="10">
        <f>Minneapolis!$E$26*10^3</f>
        <v>0</v>
      </c>
      <c r="P221" s="10">
        <f>Helena!$E$26*10^3</f>
        <v>0</v>
      </c>
      <c r="Q221" s="10">
        <f>Duluth!$E$26*10^3</f>
        <v>0</v>
      </c>
      <c r="R221" s="10">
        <f>Fairbanks!$E$26*10^3</f>
        <v>0</v>
      </c>
    </row>
    <row r="222" spans="1:18">
      <c r="A222" s="4"/>
      <c r="B222" s="9" t="s">
        <v>72</v>
      </c>
      <c r="C222" s="10">
        <f>Miami!$E$28*10^3</f>
        <v>0</v>
      </c>
      <c r="D222" s="10">
        <f>Houston!$E$28*10^3</f>
        <v>0</v>
      </c>
      <c r="E222" s="10">
        <f>Phoenix!$E$28*10^3</f>
        <v>0</v>
      </c>
      <c r="F222" s="10">
        <f>Atlanta!$E$28*10^3</f>
        <v>0</v>
      </c>
      <c r="G222" s="10">
        <f>LosAngeles!$E$28*10^3</f>
        <v>0</v>
      </c>
      <c r="H222" s="10">
        <f>LasVegas!$E$28*10^3</f>
        <v>0</v>
      </c>
      <c r="I222" s="10">
        <f>SanFrancisco!$E$28*10^3</f>
        <v>0</v>
      </c>
      <c r="J222" s="10">
        <f>Baltimore!$E$28*10^3</f>
        <v>0</v>
      </c>
      <c r="K222" s="10">
        <f>Albuquerque!$E$28*10^3</f>
        <v>0</v>
      </c>
      <c r="L222" s="10">
        <f>Seattle!$E$28*10^3</f>
        <v>0</v>
      </c>
      <c r="M222" s="10">
        <f>Chicago!$E$28*10^3</f>
        <v>0</v>
      </c>
      <c r="N222" s="10">
        <f>Boulder!$E$28*10^3</f>
        <v>0</v>
      </c>
      <c r="O222" s="10">
        <f>Minneapolis!$E$28*10^3</f>
        <v>0</v>
      </c>
      <c r="P222" s="10">
        <f>Helena!$E$28*10^3</f>
        <v>0</v>
      </c>
      <c r="Q222" s="10">
        <f>Duluth!$E$28*10^3</f>
        <v>0</v>
      </c>
      <c r="R222" s="10">
        <f>Fairbanks!$E$28*10^3</f>
        <v>0</v>
      </c>
    </row>
    <row r="223" spans="1:18">
      <c r="A223" s="4"/>
      <c r="B223" s="7" t="s">
        <v>392</v>
      </c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1:18">
      <c r="A224" s="4"/>
      <c r="B224" s="9" t="s">
        <v>52</v>
      </c>
      <c r="C224" s="10">
        <f>Miami!$F$13*10^3</f>
        <v>0</v>
      </c>
      <c r="D224" s="10">
        <f>Houston!$F$13*10^3</f>
        <v>0</v>
      </c>
      <c r="E224" s="10">
        <f>Phoenix!$F$13*10^3</f>
        <v>0</v>
      </c>
      <c r="F224" s="10">
        <f>Atlanta!$F$13*10^3</f>
        <v>0</v>
      </c>
      <c r="G224" s="10">
        <f>LosAngeles!$F$13*10^3</f>
        <v>0</v>
      </c>
      <c r="H224" s="10">
        <f>LasVegas!$F$13*10^3</f>
        <v>0</v>
      </c>
      <c r="I224" s="10">
        <f>SanFrancisco!$F$13*10^3</f>
        <v>0</v>
      </c>
      <c r="J224" s="10">
        <f>Baltimore!$F$13*10^3</f>
        <v>0</v>
      </c>
      <c r="K224" s="10">
        <f>Albuquerque!$F$13*10^3</f>
        <v>0</v>
      </c>
      <c r="L224" s="10">
        <f>Seattle!$F$13*10^3</f>
        <v>0</v>
      </c>
      <c r="M224" s="10">
        <f>Chicago!$F$13*10^3</f>
        <v>0</v>
      </c>
      <c r="N224" s="10">
        <f>Boulder!$F$13*10^3</f>
        <v>0</v>
      </c>
      <c r="O224" s="10">
        <f>Minneapolis!$F$13*10^3</f>
        <v>0</v>
      </c>
      <c r="P224" s="10">
        <f>Helena!$F$13*10^3</f>
        <v>0</v>
      </c>
      <c r="Q224" s="10">
        <f>Duluth!$F$13*10^3</f>
        <v>0</v>
      </c>
      <c r="R224" s="10">
        <f>Fairbanks!$F$13*10^3</f>
        <v>0</v>
      </c>
    </row>
    <row r="225" spans="1:18">
      <c r="A225" s="4"/>
      <c r="B225" s="9" t="s">
        <v>53</v>
      </c>
      <c r="C225" s="10">
        <f>Miami!$F$14*10^3</f>
        <v>0</v>
      </c>
      <c r="D225" s="10">
        <f>Houston!$F$14*10^3</f>
        <v>0</v>
      </c>
      <c r="E225" s="10">
        <f>Phoenix!$F$14*10^3</f>
        <v>0</v>
      </c>
      <c r="F225" s="10">
        <f>Atlanta!$F$14*10^3</f>
        <v>0</v>
      </c>
      <c r="G225" s="10">
        <f>LosAngeles!$F$14*10^3</f>
        <v>0</v>
      </c>
      <c r="H225" s="10">
        <f>LasVegas!$F$14*10^3</f>
        <v>0</v>
      </c>
      <c r="I225" s="10">
        <f>SanFrancisco!$F$14*10^3</f>
        <v>0</v>
      </c>
      <c r="J225" s="10">
        <f>Baltimore!$F$14*10^3</f>
        <v>0</v>
      </c>
      <c r="K225" s="10">
        <f>Albuquerque!$F$14*10^3</f>
        <v>0</v>
      </c>
      <c r="L225" s="10">
        <f>Seattle!$F$14*10^3</f>
        <v>0</v>
      </c>
      <c r="M225" s="10">
        <f>Chicago!$F$14*10^3</f>
        <v>0</v>
      </c>
      <c r="N225" s="10">
        <f>Boulder!$F$14*10^3</f>
        <v>0</v>
      </c>
      <c r="O225" s="10">
        <f>Minneapolis!$F$14*10^3</f>
        <v>0</v>
      </c>
      <c r="P225" s="10">
        <f>Helena!$F$14*10^3</f>
        <v>0</v>
      </c>
      <c r="Q225" s="10">
        <f>Duluth!$F$14*10^3</f>
        <v>0</v>
      </c>
      <c r="R225" s="10">
        <f>Fairbanks!$F$14*10^3</f>
        <v>0</v>
      </c>
    </row>
    <row r="226" spans="1:18">
      <c r="A226" s="4"/>
      <c r="B226" s="9" t="s">
        <v>61</v>
      </c>
      <c r="C226" s="10">
        <f>Miami!$F$15*10^3</f>
        <v>0</v>
      </c>
      <c r="D226" s="10">
        <f>Houston!$F$15*10^3</f>
        <v>0</v>
      </c>
      <c r="E226" s="10">
        <f>Phoenix!$F$15*10^3</f>
        <v>0</v>
      </c>
      <c r="F226" s="10">
        <f>Atlanta!$F$15*10^3</f>
        <v>0</v>
      </c>
      <c r="G226" s="10">
        <f>LosAngeles!$F$15*10^3</f>
        <v>0</v>
      </c>
      <c r="H226" s="10">
        <f>LasVegas!$F$15*10^3</f>
        <v>0</v>
      </c>
      <c r="I226" s="10">
        <f>SanFrancisco!$F$15*10^3</f>
        <v>0</v>
      </c>
      <c r="J226" s="10">
        <f>Baltimore!$F$15*10^3</f>
        <v>0</v>
      </c>
      <c r="K226" s="10">
        <f>Albuquerque!$F$15*10^3</f>
        <v>0</v>
      </c>
      <c r="L226" s="10">
        <f>Seattle!$F$15*10^3</f>
        <v>0</v>
      </c>
      <c r="M226" s="10">
        <f>Chicago!$F$15*10^3</f>
        <v>0</v>
      </c>
      <c r="N226" s="10">
        <f>Boulder!$F$15*10^3</f>
        <v>0</v>
      </c>
      <c r="O226" s="10">
        <f>Minneapolis!$F$15*10^3</f>
        <v>0</v>
      </c>
      <c r="P226" s="10">
        <f>Helena!$F$15*10^3</f>
        <v>0</v>
      </c>
      <c r="Q226" s="10">
        <f>Duluth!$F$15*10^3</f>
        <v>0</v>
      </c>
      <c r="R226" s="10">
        <f>Fairbanks!$F$15*10^3</f>
        <v>0</v>
      </c>
    </row>
    <row r="227" spans="1:18">
      <c r="A227" s="4"/>
      <c r="B227" s="9" t="s">
        <v>62</v>
      </c>
      <c r="C227" s="10">
        <f>Miami!$F$16*10^3</f>
        <v>0</v>
      </c>
      <c r="D227" s="10">
        <f>Houston!$F$16*10^3</f>
        <v>0</v>
      </c>
      <c r="E227" s="10">
        <f>Phoenix!$F$16*10^3</f>
        <v>0</v>
      </c>
      <c r="F227" s="10">
        <f>Atlanta!$F$16*10^3</f>
        <v>0</v>
      </c>
      <c r="G227" s="10">
        <f>LosAngeles!$F$16*10^3</f>
        <v>0</v>
      </c>
      <c r="H227" s="10">
        <f>LasVegas!$F$16*10^3</f>
        <v>0</v>
      </c>
      <c r="I227" s="10">
        <f>SanFrancisco!$F$16*10^3</f>
        <v>0</v>
      </c>
      <c r="J227" s="10">
        <f>Baltimore!$F$16*10^3</f>
        <v>0</v>
      </c>
      <c r="K227" s="10">
        <f>Albuquerque!$F$16*10^3</f>
        <v>0</v>
      </c>
      <c r="L227" s="10">
        <f>Seattle!$F$16*10^3</f>
        <v>0</v>
      </c>
      <c r="M227" s="10">
        <f>Chicago!$F$16*10^3</f>
        <v>0</v>
      </c>
      <c r="N227" s="10">
        <f>Boulder!$F$16*10^3</f>
        <v>0</v>
      </c>
      <c r="O227" s="10">
        <f>Minneapolis!$F$16*10^3</f>
        <v>0</v>
      </c>
      <c r="P227" s="10">
        <f>Helena!$F$16*10^3</f>
        <v>0</v>
      </c>
      <c r="Q227" s="10">
        <f>Duluth!$F$16*10^3</f>
        <v>0</v>
      </c>
      <c r="R227" s="10">
        <f>Fairbanks!$F$16*10^3</f>
        <v>0</v>
      </c>
    </row>
    <row r="228" spans="1:18">
      <c r="A228" s="4"/>
      <c r="B228" s="9" t="s">
        <v>63</v>
      </c>
      <c r="C228" s="10">
        <f>Miami!$F$17*10^3</f>
        <v>0</v>
      </c>
      <c r="D228" s="10">
        <f>Houston!$F$17*10^3</f>
        <v>0</v>
      </c>
      <c r="E228" s="10">
        <f>Phoenix!$F$17*10^3</f>
        <v>0</v>
      </c>
      <c r="F228" s="10">
        <f>Atlanta!$F$17*10^3</f>
        <v>0</v>
      </c>
      <c r="G228" s="10">
        <f>LosAngeles!$F$17*10^3</f>
        <v>0</v>
      </c>
      <c r="H228" s="10">
        <f>LasVegas!$F$17*10^3</f>
        <v>0</v>
      </c>
      <c r="I228" s="10">
        <f>SanFrancisco!$F$17*10^3</f>
        <v>0</v>
      </c>
      <c r="J228" s="10">
        <f>Baltimore!$F$17*10^3</f>
        <v>0</v>
      </c>
      <c r="K228" s="10">
        <f>Albuquerque!$F$17*10^3</f>
        <v>0</v>
      </c>
      <c r="L228" s="10">
        <f>Seattle!$F$17*10^3</f>
        <v>0</v>
      </c>
      <c r="M228" s="10">
        <f>Chicago!$F$17*10^3</f>
        <v>0</v>
      </c>
      <c r="N228" s="10">
        <f>Boulder!$F$17*10^3</f>
        <v>0</v>
      </c>
      <c r="O228" s="10">
        <f>Minneapolis!$F$17*10^3</f>
        <v>0</v>
      </c>
      <c r="P228" s="10">
        <f>Helena!$F$17*10^3</f>
        <v>0</v>
      </c>
      <c r="Q228" s="10">
        <f>Duluth!$F$17*10^3</f>
        <v>0</v>
      </c>
      <c r="R228" s="10">
        <f>Fairbanks!$F$17*10^3</f>
        <v>0</v>
      </c>
    </row>
    <row r="229" spans="1:18">
      <c r="A229" s="4"/>
      <c r="B229" s="9" t="s">
        <v>64</v>
      </c>
      <c r="C229" s="10">
        <f>Miami!$F$18*10^3</f>
        <v>0</v>
      </c>
      <c r="D229" s="10">
        <f>Houston!$F$18*10^3</f>
        <v>0</v>
      </c>
      <c r="E229" s="10">
        <f>Phoenix!$F$18*10^3</f>
        <v>0</v>
      </c>
      <c r="F229" s="10">
        <f>Atlanta!$F$18*10^3</f>
        <v>0</v>
      </c>
      <c r="G229" s="10">
        <f>LosAngeles!$F$18*10^3</f>
        <v>0</v>
      </c>
      <c r="H229" s="10">
        <f>LasVegas!$F$18*10^3</f>
        <v>0</v>
      </c>
      <c r="I229" s="10">
        <f>SanFrancisco!$F$18*10^3</f>
        <v>0</v>
      </c>
      <c r="J229" s="10">
        <f>Baltimore!$F$18*10^3</f>
        <v>0</v>
      </c>
      <c r="K229" s="10">
        <f>Albuquerque!$F$18*10^3</f>
        <v>0</v>
      </c>
      <c r="L229" s="10">
        <f>Seattle!$F$18*10^3</f>
        <v>0</v>
      </c>
      <c r="M229" s="10">
        <f>Chicago!$F$18*10^3</f>
        <v>0</v>
      </c>
      <c r="N229" s="10">
        <f>Boulder!$F$18*10^3</f>
        <v>0</v>
      </c>
      <c r="O229" s="10">
        <f>Minneapolis!$F$18*10^3</f>
        <v>0</v>
      </c>
      <c r="P229" s="10">
        <f>Helena!$F$18*10^3</f>
        <v>0</v>
      </c>
      <c r="Q229" s="10">
        <f>Duluth!$F$18*10^3</f>
        <v>0</v>
      </c>
      <c r="R229" s="10">
        <f>Fairbanks!$F$18*10^3</f>
        <v>0</v>
      </c>
    </row>
    <row r="230" spans="1:18">
      <c r="A230" s="4"/>
      <c r="B230" s="9" t="s">
        <v>65</v>
      </c>
      <c r="C230" s="10">
        <f>Miami!$F$19*10^3</f>
        <v>0</v>
      </c>
      <c r="D230" s="10">
        <f>Houston!$F$19*10^3</f>
        <v>0</v>
      </c>
      <c r="E230" s="10">
        <f>Phoenix!$F$19*10^3</f>
        <v>0</v>
      </c>
      <c r="F230" s="10">
        <f>Atlanta!$F$19*10^3</f>
        <v>0</v>
      </c>
      <c r="G230" s="10">
        <f>LosAngeles!$F$19*10^3</f>
        <v>0</v>
      </c>
      <c r="H230" s="10">
        <f>LasVegas!$F$19*10^3</f>
        <v>0</v>
      </c>
      <c r="I230" s="10">
        <f>SanFrancisco!$F$19*10^3</f>
        <v>0</v>
      </c>
      <c r="J230" s="10">
        <f>Baltimore!$F$19*10^3</f>
        <v>0</v>
      </c>
      <c r="K230" s="10">
        <f>Albuquerque!$F$19*10^3</f>
        <v>0</v>
      </c>
      <c r="L230" s="10">
        <f>Seattle!$F$19*10^3</f>
        <v>0</v>
      </c>
      <c r="M230" s="10">
        <f>Chicago!$F$19*10^3</f>
        <v>0</v>
      </c>
      <c r="N230" s="10">
        <f>Boulder!$F$19*10^3</f>
        <v>0</v>
      </c>
      <c r="O230" s="10">
        <f>Minneapolis!$F$19*10^3</f>
        <v>0</v>
      </c>
      <c r="P230" s="10">
        <f>Helena!$F$19*10^3</f>
        <v>0</v>
      </c>
      <c r="Q230" s="10">
        <f>Duluth!$F$19*10^3</f>
        <v>0</v>
      </c>
      <c r="R230" s="10">
        <f>Fairbanks!$F$19*10^3</f>
        <v>0</v>
      </c>
    </row>
    <row r="231" spans="1:18">
      <c r="A231" s="4"/>
      <c r="B231" s="9" t="s">
        <v>66</v>
      </c>
      <c r="C231" s="10">
        <f>Miami!$F$20*10^3</f>
        <v>0</v>
      </c>
      <c r="D231" s="10">
        <f>Houston!$F$20*10^3</f>
        <v>0</v>
      </c>
      <c r="E231" s="10">
        <f>Phoenix!$F$20*10^3</f>
        <v>0</v>
      </c>
      <c r="F231" s="10">
        <f>Atlanta!$F$20*10^3</f>
        <v>0</v>
      </c>
      <c r="G231" s="10">
        <f>LosAngeles!$F$20*10^3</f>
        <v>0</v>
      </c>
      <c r="H231" s="10">
        <f>LasVegas!$F$20*10^3</f>
        <v>0</v>
      </c>
      <c r="I231" s="10">
        <f>SanFrancisco!$F$20*10^3</f>
        <v>0</v>
      </c>
      <c r="J231" s="10">
        <f>Baltimore!$F$20*10^3</f>
        <v>0</v>
      </c>
      <c r="K231" s="10">
        <f>Albuquerque!$F$20*10^3</f>
        <v>0</v>
      </c>
      <c r="L231" s="10">
        <f>Seattle!$F$20*10^3</f>
        <v>0</v>
      </c>
      <c r="M231" s="10">
        <f>Chicago!$F$20*10^3</f>
        <v>0</v>
      </c>
      <c r="N231" s="10">
        <f>Boulder!$F$20*10^3</f>
        <v>0</v>
      </c>
      <c r="O231" s="10">
        <f>Minneapolis!$F$20*10^3</f>
        <v>0</v>
      </c>
      <c r="P231" s="10">
        <f>Helena!$F$20*10^3</f>
        <v>0</v>
      </c>
      <c r="Q231" s="10">
        <f>Duluth!$F$20*10^3</f>
        <v>0</v>
      </c>
      <c r="R231" s="10">
        <f>Fairbanks!$F$20*10^3</f>
        <v>0</v>
      </c>
    </row>
    <row r="232" spans="1:18">
      <c r="A232" s="4"/>
      <c r="B232" s="9" t="s">
        <v>67</v>
      </c>
      <c r="C232" s="10">
        <f>Miami!$F$21*10^3</f>
        <v>0</v>
      </c>
      <c r="D232" s="10">
        <f>Houston!$F$21*10^3</f>
        <v>0</v>
      </c>
      <c r="E232" s="10">
        <f>Phoenix!$F$21*10^3</f>
        <v>0</v>
      </c>
      <c r="F232" s="10">
        <f>Atlanta!$F$21*10^3</f>
        <v>0</v>
      </c>
      <c r="G232" s="10">
        <f>LosAngeles!$F$21*10^3</f>
        <v>0</v>
      </c>
      <c r="H232" s="10">
        <f>LasVegas!$F$21*10^3</f>
        <v>0</v>
      </c>
      <c r="I232" s="10">
        <f>SanFrancisco!$F$21*10^3</f>
        <v>0</v>
      </c>
      <c r="J232" s="10">
        <f>Baltimore!$F$21*10^3</f>
        <v>0</v>
      </c>
      <c r="K232" s="10">
        <f>Albuquerque!$F$21*10^3</f>
        <v>0</v>
      </c>
      <c r="L232" s="10">
        <f>Seattle!$F$21*10^3</f>
        <v>0</v>
      </c>
      <c r="M232" s="10">
        <f>Chicago!$F$21*10^3</f>
        <v>0</v>
      </c>
      <c r="N232" s="10">
        <f>Boulder!$F$21*10^3</f>
        <v>0</v>
      </c>
      <c r="O232" s="10">
        <f>Minneapolis!$F$21*10^3</f>
        <v>0</v>
      </c>
      <c r="P232" s="10">
        <f>Helena!$F$21*10^3</f>
        <v>0</v>
      </c>
      <c r="Q232" s="10">
        <f>Duluth!$F$21*10^3</f>
        <v>0</v>
      </c>
      <c r="R232" s="10">
        <f>Fairbanks!$F$21*10^3</f>
        <v>0</v>
      </c>
    </row>
    <row r="233" spans="1:18">
      <c r="A233" s="4"/>
      <c r="B233" s="9" t="s">
        <v>68</v>
      </c>
      <c r="C233" s="10">
        <f>Miami!$F$22*10^3</f>
        <v>0</v>
      </c>
      <c r="D233" s="10">
        <f>Houston!$F$22*10^3</f>
        <v>0</v>
      </c>
      <c r="E233" s="10">
        <f>Phoenix!$F$22*10^3</f>
        <v>0</v>
      </c>
      <c r="F233" s="10">
        <f>Atlanta!$F$22*10^3</f>
        <v>0</v>
      </c>
      <c r="G233" s="10">
        <f>LosAngeles!$F$22*10^3</f>
        <v>0</v>
      </c>
      <c r="H233" s="10">
        <f>LasVegas!$F$22*10^3</f>
        <v>0</v>
      </c>
      <c r="I233" s="10">
        <f>SanFrancisco!$F$22*10^3</f>
        <v>0</v>
      </c>
      <c r="J233" s="10">
        <f>Baltimore!$F$22*10^3</f>
        <v>0</v>
      </c>
      <c r="K233" s="10">
        <f>Albuquerque!$F$22*10^3</f>
        <v>0</v>
      </c>
      <c r="L233" s="10">
        <f>Seattle!$F$22*10^3</f>
        <v>0</v>
      </c>
      <c r="M233" s="10">
        <f>Chicago!$F$22*10^3</f>
        <v>0</v>
      </c>
      <c r="N233" s="10">
        <f>Boulder!$F$22*10^3</f>
        <v>0</v>
      </c>
      <c r="O233" s="10">
        <f>Minneapolis!$F$22*10^3</f>
        <v>0</v>
      </c>
      <c r="P233" s="10">
        <f>Helena!$F$22*10^3</f>
        <v>0</v>
      </c>
      <c r="Q233" s="10">
        <f>Duluth!$F$22*10^3</f>
        <v>0</v>
      </c>
      <c r="R233" s="10">
        <f>Fairbanks!$F$22*10^3</f>
        <v>0</v>
      </c>
    </row>
    <row r="234" spans="1:18">
      <c r="A234" s="4"/>
      <c r="B234" s="9" t="s">
        <v>47</v>
      </c>
      <c r="C234" s="10">
        <f>Miami!$F$23*10^3</f>
        <v>0</v>
      </c>
      <c r="D234" s="10">
        <f>Houston!$F$23*10^3</f>
        <v>0</v>
      </c>
      <c r="E234" s="10">
        <f>Phoenix!$F$23*10^3</f>
        <v>0</v>
      </c>
      <c r="F234" s="10">
        <f>Atlanta!$F$23*10^3</f>
        <v>0</v>
      </c>
      <c r="G234" s="10">
        <f>LosAngeles!$F$23*10^3</f>
        <v>0</v>
      </c>
      <c r="H234" s="10">
        <f>LasVegas!$F$23*10^3</f>
        <v>0</v>
      </c>
      <c r="I234" s="10">
        <f>SanFrancisco!$F$23*10^3</f>
        <v>0</v>
      </c>
      <c r="J234" s="10">
        <f>Baltimore!$F$23*10^3</f>
        <v>0</v>
      </c>
      <c r="K234" s="10">
        <f>Albuquerque!$F$23*10^3</f>
        <v>0</v>
      </c>
      <c r="L234" s="10">
        <f>Seattle!$F$23*10^3</f>
        <v>0</v>
      </c>
      <c r="M234" s="10">
        <f>Chicago!$F$23*10^3</f>
        <v>0</v>
      </c>
      <c r="N234" s="10">
        <f>Boulder!$F$23*10^3</f>
        <v>0</v>
      </c>
      <c r="O234" s="10">
        <f>Minneapolis!$F$23*10^3</f>
        <v>0</v>
      </c>
      <c r="P234" s="10">
        <f>Helena!$F$23*10^3</f>
        <v>0</v>
      </c>
      <c r="Q234" s="10">
        <f>Duluth!$F$23*10^3</f>
        <v>0</v>
      </c>
      <c r="R234" s="10">
        <f>Fairbanks!$F$23*10^3</f>
        <v>0</v>
      </c>
    </row>
    <row r="235" spans="1:18">
      <c r="A235" s="4"/>
      <c r="B235" s="9" t="s">
        <v>69</v>
      </c>
      <c r="C235" s="10">
        <f>Miami!$F$24*10^3</f>
        <v>0</v>
      </c>
      <c r="D235" s="10">
        <f>Houston!$F$24*10^3</f>
        <v>0</v>
      </c>
      <c r="E235" s="10">
        <f>Phoenix!$F$24*10^3</f>
        <v>0</v>
      </c>
      <c r="F235" s="10">
        <f>Atlanta!$F$24*10^3</f>
        <v>0</v>
      </c>
      <c r="G235" s="10">
        <f>LosAngeles!$F$24*10^3</f>
        <v>0</v>
      </c>
      <c r="H235" s="10">
        <f>LasVegas!$F$24*10^3</f>
        <v>0</v>
      </c>
      <c r="I235" s="10">
        <f>SanFrancisco!$F$24*10^3</f>
        <v>0</v>
      </c>
      <c r="J235" s="10">
        <f>Baltimore!$F$24*10^3</f>
        <v>0</v>
      </c>
      <c r="K235" s="10">
        <f>Albuquerque!$F$24*10^3</f>
        <v>0</v>
      </c>
      <c r="L235" s="10">
        <f>Seattle!$F$24*10^3</f>
        <v>0</v>
      </c>
      <c r="M235" s="10">
        <f>Chicago!$F$24*10^3</f>
        <v>0</v>
      </c>
      <c r="N235" s="10">
        <f>Boulder!$F$24*10^3</f>
        <v>0</v>
      </c>
      <c r="O235" s="10">
        <f>Minneapolis!$F$24*10^3</f>
        <v>0</v>
      </c>
      <c r="P235" s="10">
        <f>Helena!$F$24*10^3</f>
        <v>0</v>
      </c>
      <c r="Q235" s="10">
        <f>Duluth!$F$24*10^3</f>
        <v>0</v>
      </c>
      <c r="R235" s="10">
        <f>Fairbanks!$F$24*10^3</f>
        <v>0</v>
      </c>
    </row>
    <row r="236" spans="1:18">
      <c r="A236" s="4"/>
      <c r="B236" s="9" t="s">
        <v>70</v>
      </c>
      <c r="C236" s="10">
        <f>Miami!$F$25*10^3</f>
        <v>0</v>
      </c>
      <c r="D236" s="10">
        <f>Houston!$F$25*10^3</f>
        <v>0</v>
      </c>
      <c r="E236" s="10">
        <f>Phoenix!$F$25*10^3</f>
        <v>0</v>
      </c>
      <c r="F236" s="10">
        <f>Atlanta!$F$25*10^3</f>
        <v>0</v>
      </c>
      <c r="G236" s="10">
        <f>LosAngeles!$F$25*10^3</f>
        <v>0</v>
      </c>
      <c r="H236" s="10">
        <f>LasVegas!$F$25*10^3</f>
        <v>0</v>
      </c>
      <c r="I236" s="10">
        <f>SanFrancisco!$F$25*10^3</f>
        <v>0</v>
      </c>
      <c r="J236" s="10">
        <f>Baltimore!$F$25*10^3</f>
        <v>0</v>
      </c>
      <c r="K236" s="10">
        <f>Albuquerque!$F$25*10^3</f>
        <v>0</v>
      </c>
      <c r="L236" s="10">
        <f>Seattle!$F$25*10^3</f>
        <v>0</v>
      </c>
      <c r="M236" s="10">
        <f>Chicago!$F$25*10^3</f>
        <v>0</v>
      </c>
      <c r="N236" s="10">
        <f>Boulder!$F$25*10^3</f>
        <v>0</v>
      </c>
      <c r="O236" s="10">
        <f>Minneapolis!$F$25*10^3</f>
        <v>0</v>
      </c>
      <c r="P236" s="10">
        <f>Helena!$F$25*10^3</f>
        <v>0</v>
      </c>
      <c r="Q236" s="10">
        <f>Duluth!$F$25*10^3</f>
        <v>0</v>
      </c>
      <c r="R236" s="10">
        <f>Fairbanks!$F$25*10^3</f>
        <v>0</v>
      </c>
    </row>
    <row r="237" spans="1:18">
      <c r="A237" s="4"/>
      <c r="B237" s="9" t="s">
        <v>71</v>
      </c>
      <c r="C237" s="10">
        <f>Miami!$F$26*10^3</f>
        <v>0</v>
      </c>
      <c r="D237" s="10">
        <f>Houston!$F$26*10^3</f>
        <v>0</v>
      </c>
      <c r="E237" s="10">
        <f>Phoenix!$F$26*10^3</f>
        <v>0</v>
      </c>
      <c r="F237" s="10">
        <f>Atlanta!$F$26*10^3</f>
        <v>0</v>
      </c>
      <c r="G237" s="10">
        <f>LosAngeles!$F$26*10^3</f>
        <v>0</v>
      </c>
      <c r="H237" s="10">
        <f>LasVegas!$F$26*10^3</f>
        <v>0</v>
      </c>
      <c r="I237" s="10">
        <f>SanFrancisco!$F$26*10^3</f>
        <v>0</v>
      </c>
      <c r="J237" s="10">
        <f>Baltimore!$F$26*10^3</f>
        <v>0</v>
      </c>
      <c r="K237" s="10">
        <f>Albuquerque!$F$26*10^3</f>
        <v>0</v>
      </c>
      <c r="L237" s="10">
        <f>Seattle!$F$26*10^3</f>
        <v>0</v>
      </c>
      <c r="M237" s="10">
        <f>Chicago!$F$26*10^3</f>
        <v>0</v>
      </c>
      <c r="N237" s="10">
        <f>Boulder!$F$26*10^3</f>
        <v>0</v>
      </c>
      <c r="O237" s="10">
        <f>Minneapolis!$F$26*10^3</f>
        <v>0</v>
      </c>
      <c r="P237" s="10">
        <f>Helena!$F$26*10^3</f>
        <v>0</v>
      </c>
      <c r="Q237" s="10">
        <f>Duluth!$F$26*10^3</f>
        <v>0</v>
      </c>
      <c r="R237" s="10">
        <f>Fairbanks!$F$26*10^3</f>
        <v>0</v>
      </c>
    </row>
    <row r="238" spans="1:18">
      <c r="A238" s="4"/>
      <c r="B238" s="9" t="s">
        <v>72</v>
      </c>
      <c r="C238" s="10">
        <f>Miami!$F$28*10^3</f>
        <v>0</v>
      </c>
      <c r="D238" s="10">
        <f>Houston!$F$28*10^3</f>
        <v>0</v>
      </c>
      <c r="E238" s="10">
        <f>Phoenix!$F$28*10^3</f>
        <v>0</v>
      </c>
      <c r="F238" s="10">
        <f>Atlanta!$F$28*10^3</f>
        <v>0</v>
      </c>
      <c r="G238" s="10">
        <f>LosAngeles!$F$28*10^3</f>
        <v>0</v>
      </c>
      <c r="H238" s="10">
        <f>LasVegas!$F$28*10^3</f>
        <v>0</v>
      </c>
      <c r="I238" s="10">
        <f>SanFrancisco!$F$28*10^3</f>
        <v>0</v>
      </c>
      <c r="J238" s="10">
        <f>Baltimore!$F$28*10^3</f>
        <v>0</v>
      </c>
      <c r="K238" s="10">
        <f>Albuquerque!$F$28*10^3</f>
        <v>0</v>
      </c>
      <c r="L238" s="10">
        <f>Seattle!$F$28*10^3</f>
        <v>0</v>
      </c>
      <c r="M238" s="10">
        <f>Chicago!$F$28*10^3</f>
        <v>0</v>
      </c>
      <c r="N238" s="10">
        <f>Boulder!$F$28*10^3</f>
        <v>0</v>
      </c>
      <c r="O238" s="10">
        <f>Minneapolis!$F$28*10^3</f>
        <v>0</v>
      </c>
      <c r="P238" s="10">
        <f>Helena!$F$28*10^3</f>
        <v>0</v>
      </c>
      <c r="Q238" s="10">
        <f>Duluth!$F$28*10^3</f>
        <v>0</v>
      </c>
      <c r="R238" s="10">
        <f>Fairbanks!$F$28*10^3</f>
        <v>0</v>
      </c>
    </row>
    <row r="239" spans="1:18">
      <c r="A239" s="4"/>
      <c r="B239" s="7" t="s">
        <v>393</v>
      </c>
      <c r="C239" s="73">
        <f>Miami!$B$2*10^3</f>
        <v>1750020</v>
      </c>
      <c r="D239" s="73">
        <f>Houston!$B$2*10^3</f>
        <v>1969280</v>
      </c>
      <c r="E239" s="73">
        <f>Phoenix!$B$2*10^3</f>
        <v>1934640</v>
      </c>
      <c r="F239" s="73">
        <f>Atlanta!$B$2*10^3</f>
        <v>2223240</v>
      </c>
      <c r="G239" s="73">
        <f>LosAngeles!$B$2*10^3</f>
        <v>1424250</v>
      </c>
      <c r="H239" s="73">
        <f>LasVegas!$B$2*10^3</f>
        <v>2014890</v>
      </c>
      <c r="I239" s="73">
        <f>SanFrancisco!$B$2*10^3</f>
        <v>1875760</v>
      </c>
      <c r="J239" s="73">
        <f>Baltimore!$B$2*10^3</f>
        <v>2748900</v>
      </c>
      <c r="K239" s="73">
        <f>Albuquerque!$B$2*10^3</f>
        <v>2277770</v>
      </c>
      <c r="L239" s="73">
        <f>Seattle!$B$2*10^3</f>
        <v>2572170</v>
      </c>
      <c r="M239" s="73">
        <f>Chicago!$B$2*10^3</f>
        <v>3080810</v>
      </c>
      <c r="N239" s="73">
        <f>Boulder!$B$2*10^3</f>
        <v>2608630</v>
      </c>
      <c r="O239" s="73">
        <f>Minneapolis!$B$2*10^3</f>
        <v>3559800</v>
      </c>
      <c r="P239" s="73">
        <f>Helena!$B$2*10^3</f>
        <v>3140810</v>
      </c>
      <c r="Q239" s="73">
        <f>Duluth!$B$2*10^3</f>
        <v>4092490</v>
      </c>
      <c r="R239" s="73">
        <f>Fairbanks!$B$2*10^3</f>
        <v>5765590</v>
      </c>
    </row>
    <row r="240" spans="1:18">
      <c r="A240" s="7" t="s">
        <v>73</v>
      </c>
      <c r="B240" s="8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</row>
    <row r="241" spans="1:18">
      <c r="A241" s="4"/>
      <c r="B241" s="7" t="s">
        <v>427</v>
      </c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</row>
    <row r="242" spans="1:18">
      <c r="A242" s="4"/>
      <c r="B242" s="9" t="s">
        <v>394</v>
      </c>
      <c r="C242" s="75">
        <f>(Miami!$B$13*10^3)/Miami!$B$8</f>
        <v>0</v>
      </c>
      <c r="D242" s="75">
        <f>(Houston!$B$13*10^3)/Houston!$B$8</f>
        <v>0.19779301280231226</v>
      </c>
      <c r="E242" s="75">
        <f>(Phoenix!$B$13*10^3)/Phoenix!$B$8</f>
        <v>9.5706296517247859E-3</v>
      </c>
      <c r="F242" s="75">
        <f>(Atlanta!$B$13*10^3)/Atlanta!$B$8</f>
        <v>0.63485176689774414</v>
      </c>
      <c r="G242" s="75">
        <f>(LosAngeles!$B$13*10^3)/LosAngeles!$B$8</f>
        <v>0</v>
      </c>
      <c r="H242" s="75">
        <f>(LasVegas!$B$13*10^3)/LasVegas!$B$8</f>
        <v>6.0613987794256981E-2</v>
      </c>
      <c r="I242" s="75">
        <f>(SanFrancisco!$B$13*10^3)/SanFrancisco!$B$8</f>
        <v>9.5706296517247859E-3</v>
      </c>
      <c r="J242" s="75">
        <f>(Baltimore!$B$13*10^3)/Baltimore!$B$8</f>
        <v>1.4579259169460759</v>
      </c>
      <c r="K242" s="75">
        <f>(Albuquerque!$B$13*10^3)/Albuquerque!$B$8</f>
        <v>0.48491190235405585</v>
      </c>
      <c r="L242" s="75">
        <f>(Seattle!$B$13*10^3)/Seattle!$B$8</f>
        <v>0.17546154361495442</v>
      </c>
      <c r="M242" s="75">
        <f>(Chicago!$B$13*10^3)/Chicago!$B$8</f>
        <v>2.5681189565461513</v>
      </c>
      <c r="N242" s="75">
        <f>(Boulder!$B$13*10^3)/Boulder!$B$8</f>
        <v>1.4132629785713602</v>
      </c>
      <c r="O242" s="75">
        <f>(Minneapolis!$B$13*10^3)/Minneapolis!$B$8</f>
        <v>5.0756239252980455</v>
      </c>
      <c r="P242" s="75">
        <f>(Helena!$B$13*10^3)/Helena!$B$8</f>
        <v>2.893520364704794</v>
      </c>
      <c r="Q242" s="75">
        <f>(Duluth!$B$13*10^3)/Duluth!$B$8</f>
        <v>6.8110981021441397</v>
      </c>
      <c r="R242" s="75">
        <f>(Fairbanks!$B$13*10^3)/Fairbanks!$B$8</f>
        <v>16.876210285874706</v>
      </c>
    </row>
    <row r="243" spans="1:18">
      <c r="A243" s="4"/>
      <c r="B243" s="9" t="s">
        <v>395</v>
      </c>
      <c r="C243" s="75">
        <f>(Miami!$B$14*10^3)/Miami!$B$8</f>
        <v>217.78605814476532</v>
      </c>
      <c r="D243" s="75">
        <f>(Houston!$B$14*10^3)/Houston!$B$8</f>
        <v>151.3946002507505</v>
      </c>
      <c r="E243" s="75">
        <f>(Phoenix!$B$14*10^3)/Phoenix!$B$8</f>
        <v>182.1737452106974</v>
      </c>
      <c r="F243" s="75">
        <f>(Atlanta!$B$14*10^3)/Atlanta!$B$8</f>
        <v>89.115322897093392</v>
      </c>
      <c r="G243" s="75">
        <f>(LosAngeles!$B$14*10^3)/LosAngeles!$B$8</f>
        <v>39.376760597079681</v>
      </c>
      <c r="H243" s="75">
        <f>(LasVegas!$B$14*10^3)/LasVegas!$B$8</f>
        <v>126.90335897198676</v>
      </c>
      <c r="I243" s="75">
        <f>(SanFrancisco!$B$14*10^3)/SanFrancisco!$B$8</f>
        <v>11.523038100676644</v>
      </c>
      <c r="J243" s="75">
        <f>(Baltimore!$B$14*10^3)/Baltimore!$B$8</f>
        <v>63.558551517104306</v>
      </c>
      <c r="K243" s="75">
        <f>(Albuquerque!$B$14*10^3)/Albuquerque!$B$8</f>
        <v>55.158728892773851</v>
      </c>
      <c r="L243" s="75">
        <f>(Seattle!$B$14*10^3)/Seattle!$B$8</f>
        <v>13.284033956594003</v>
      </c>
      <c r="M243" s="75">
        <f>(Chicago!$B$14*10^3)/Chicago!$B$8</f>
        <v>39.99885152444179</v>
      </c>
      <c r="N243" s="75">
        <f>(Boulder!$B$14*10^3)/Boulder!$B$8</f>
        <v>28.061086138857075</v>
      </c>
      <c r="O243" s="75">
        <f>(Minneapolis!$B$14*10^3)/Minneapolis!$B$8</f>
        <v>35.739921329424263</v>
      </c>
      <c r="P243" s="75">
        <f>(Helena!$B$14*10^3)/Helena!$B$8</f>
        <v>16.496575309689625</v>
      </c>
      <c r="Q243" s="75">
        <f>(Duluth!$B$14*10^3)/Duluth!$B$8</f>
        <v>11.775064681505397</v>
      </c>
      <c r="R243" s="75">
        <f>(Fairbanks!$B$14*10^3)/Fairbanks!$B$8</f>
        <v>5.4520686915992203</v>
      </c>
    </row>
    <row r="244" spans="1:18">
      <c r="A244" s="4"/>
      <c r="B244" s="9" t="s">
        <v>396</v>
      </c>
      <c r="C244" s="75">
        <f>(Miami!$B$15*10^3)/Miami!$B$8</f>
        <v>73.08770844033829</v>
      </c>
      <c r="D244" s="75">
        <f>(Houston!$B$15*10^3)/Houston!$B$8</f>
        <v>73.08770844033829</v>
      </c>
      <c r="E244" s="75">
        <f>(Phoenix!$B$15*10^3)/Phoenix!$B$8</f>
        <v>73.08770844033829</v>
      </c>
      <c r="F244" s="75">
        <f>(Atlanta!$B$15*10^3)/Atlanta!$B$8</f>
        <v>73.08770844033829</v>
      </c>
      <c r="G244" s="75">
        <f>(LosAngeles!$B$15*10^3)/LosAngeles!$B$8</f>
        <v>73.08770844033829</v>
      </c>
      <c r="H244" s="75">
        <f>(LasVegas!$B$15*10^3)/LasVegas!$B$8</f>
        <v>73.08770844033829</v>
      </c>
      <c r="I244" s="75">
        <f>(SanFrancisco!$B$15*10^3)/SanFrancisco!$B$8</f>
        <v>73.08770844033829</v>
      </c>
      <c r="J244" s="75">
        <f>(Baltimore!$B$15*10^3)/Baltimore!$B$8</f>
        <v>73.08770844033829</v>
      </c>
      <c r="K244" s="75">
        <f>(Albuquerque!$B$15*10^3)/Albuquerque!$B$8</f>
        <v>73.08770844033829</v>
      </c>
      <c r="L244" s="75">
        <f>(Seattle!$B$15*10^3)/Seattle!$B$8</f>
        <v>73.08770844033829</v>
      </c>
      <c r="M244" s="75">
        <f>(Chicago!$B$15*10^3)/Chicago!$B$8</f>
        <v>73.08770844033829</v>
      </c>
      <c r="N244" s="75">
        <f>(Boulder!$B$15*10^3)/Boulder!$B$8</f>
        <v>73.08770844033829</v>
      </c>
      <c r="O244" s="75">
        <f>(Minneapolis!$B$15*10^3)/Minneapolis!$B$8</f>
        <v>73.08770844033829</v>
      </c>
      <c r="P244" s="75">
        <f>(Helena!$B$15*10^3)/Helena!$B$8</f>
        <v>73.08770844033829</v>
      </c>
      <c r="Q244" s="75">
        <f>(Duluth!$B$15*10^3)/Duluth!$B$8</f>
        <v>73.08770844033829</v>
      </c>
      <c r="R244" s="75">
        <f>(Fairbanks!$B$15*10^3)/Fairbanks!$B$8</f>
        <v>73.08770844033829</v>
      </c>
    </row>
    <row r="245" spans="1:18">
      <c r="A245" s="4"/>
      <c r="B245" s="9" t="s">
        <v>397</v>
      </c>
      <c r="C245" s="75">
        <f>(Miami!$B$16*10^3)/Miami!$B$8</f>
        <v>6.488886903869405</v>
      </c>
      <c r="D245" s="75">
        <f>(Houston!$B$16*10^3)/Houston!$B$8</f>
        <v>6.4761260643337719</v>
      </c>
      <c r="E245" s="75">
        <f>(Phoenix!$B$16*10^3)/Phoenix!$B$8</f>
        <v>6.4761260643337719</v>
      </c>
      <c r="F245" s="75">
        <f>(Atlanta!$B$16*10^3)/Atlanta!$B$8</f>
        <v>6.4856966939854974</v>
      </c>
      <c r="G245" s="75">
        <f>(LosAngeles!$B$16*10^3)/LosAngeles!$B$8</f>
        <v>6.4856966939854974</v>
      </c>
      <c r="H245" s="75">
        <f>(LasVegas!$B$16*10^3)/LasVegas!$B$8</f>
        <v>6.4793162742176804</v>
      </c>
      <c r="I245" s="75">
        <f>(SanFrancisco!$B$16*10^3)/SanFrancisco!$B$8</f>
        <v>6.4697456445659558</v>
      </c>
      <c r="J245" s="75">
        <f>(Baltimore!$B$16*10^3)/Baltimore!$B$8</f>
        <v>6.4761260643337719</v>
      </c>
      <c r="K245" s="75">
        <f>(Albuquerque!$B$16*10^3)/Albuquerque!$B$8</f>
        <v>6.4761260643337719</v>
      </c>
      <c r="L245" s="75">
        <f>(Seattle!$B$16*10^3)/Seattle!$B$8</f>
        <v>6.4665554346820473</v>
      </c>
      <c r="M245" s="75">
        <f>(Chicago!$B$16*10^3)/Chicago!$B$8</f>
        <v>6.4697456445659558</v>
      </c>
      <c r="N245" s="75">
        <f>(Boulder!$B$16*10^3)/Boulder!$B$8</f>
        <v>6.4697456445659558</v>
      </c>
      <c r="O245" s="75">
        <f>(Minneapolis!$B$16*10^3)/Minneapolis!$B$8</f>
        <v>6.4729358544498643</v>
      </c>
      <c r="P245" s="75">
        <f>(Helena!$B$16*10^3)/Helena!$B$8</f>
        <v>6.4665554346820473</v>
      </c>
      <c r="Q245" s="75">
        <f>(Duluth!$B$16*10^3)/Duluth!$B$8</f>
        <v>6.4633652247981388</v>
      </c>
      <c r="R245" s="75">
        <f>(Fairbanks!$B$16*10^3)/Fairbanks!$B$8</f>
        <v>6.4250827061912403</v>
      </c>
    </row>
    <row r="246" spans="1:18">
      <c r="A246" s="4"/>
      <c r="B246" s="9" t="s">
        <v>398</v>
      </c>
      <c r="C246" s="75">
        <f>(Miami!$B$17*10^3)/Miami!$B$8</f>
        <v>142.98520699676831</v>
      </c>
      <c r="D246" s="75">
        <f>(Houston!$B$17*10^3)/Houston!$B$8</f>
        <v>142.98520699676831</v>
      </c>
      <c r="E246" s="75">
        <f>(Phoenix!$B$17*10^3)/Phoenix!$B$8</f>
        <v>142.98520699676831</v>
      </c>
      <c r="F246" s="75">
        <f>(Atlanta!$B$17*10^3)/Atlanta!$B$8</f>
        <v>142.98520699676831</v>
      </c>
      <c r="G246" s="75">
        <f>(LosAngeles!$B$17*10^3)/LosAngeles!$B$8</f>
        <v>142.98520699676831</v>
      </c>
      <c r="H246" s="75">
        <f>(LasVegas!$B$17*10^3)/LasVegas!$B$8</f>
        <v>142.98520699676831</v>
      </c>
      <c r="I246" s="75">
        <f>(SanFrancisco!$B$17*10^3)/SanFrancisco!$B$8</f>
        <v>142.98520699676831</v>
      </c>
      <c r="J246" s="75">
        <f>(Baltimore!$B$17*10^3)/Baltimore!$B$8</f>
        <v>142.98520699676831</v>
      </c>
      <c r="K246" s="75">
        <f>(Albuquerque!$B$17*10^3)/Albuquerque!$B$8</f>
        <v>142.98520699676831</v>
      </c>
      <c r="L246" s="75">
        <f>(Seattle!$B$17*10^3)/Seattle!$B$8</f>
        <v>142.98520699676831</v>
      </c>
      <c r="M246" s="75">
        <f>(Chicago!$B$17*10^3)/Chicago!$B$8</f>
        <v>142.98520699676831</v>
      </c>
      <c r="N246" s="75">
        <f>(Boulder!$B$17*10^3)/Boulder!$B$8</f>
        <v>142.98520699676831</v>
      </c>
      <c r="O246" s="75">
        <f>(Minneapolis!$B$17*10^3)/Minneapolis!$B$8</f>
        <v>142.98520699676831</v>
      </c>
      <c r="P246" s="75">
        <f>(Helena!$B$17*10^3)/Helena!$B$8</f>
        <v>142.98520699676831</v>
      </c>
      <c r="Q246" s="75">
        <f>(Duluth!$B$17*10^3)/Duluth!$B$8</f>
        <v>142.98520699676831</v>
      </c>
      <c r="R246" s="75">
        <f>(Fairbanks!$B$17*10^3)/Fairbanks!$B$8</f>
        <v>142.98520699676831</v>
      </c>
    </row>
    <row r="247" spans="1:18">
      <c r="A247" s="4"/>
      <c r="B247" s="9" t="s">
        <v>399</v>
      </c>
      <c r="C247" s="75">
        <f>(Miami!$B$18*10^3)/Miami!$B$8</f>
        <v>0</v>
      </c>
      <c r="D247" s="75">
        <f>(Houston!$B$18*10^3)/Houston!$B$8</f>
        <v>0</v>
      </c>
      <c r="E247" s="75">
        <f>(Phoenix!$B$18*10^3)/Phoenix!$B$8</f>
        <v>0</v>
      </c>
      <c r="F247" s="75">
        <f>(Atlanta!$B$18*10^3)/Atlanta!$B$8</f>
        <v>0</v>
      </c>
      <c r="G247" s="75">
        <f>(LosAngeles!$B$18*10^3)/LosAngeles!$B$8</f>
        <v>0</v>
      </c>
      <c r="H247" s="75">
        <f>(LasVegas!$B$18*10^3)/LasVegas!$B$8</f>
        <v>0</v>
      </c>
      <c r="I247" s="75">
        <f>(SanFrancisco!$B$18*10^3)/SanFrancisco!$B$8</f>
        <v>0</v>
      </c>
      <c r="J247" s="75">
        <f>(Baltimore!$B$18*10^3)/Baltimore!$B$8</f>
        <v>0</v>
      </c>
      <c r="K247" s="75">
        <f>(Albuquerque!$B$18*10^3)/Albuquerque!$B$8</f>
        <v>0</v>
      </c>
      <c r="L247" s="75">
        <f>(Seattle!$B$18*10^3)/Seattle!$B$8</f>
        <v>0</v>
      </c>
      <c r="M247" s="75">
        <f>(Chicago!$B$18*10^3)/Chicago!$B$8</f>
        <v>0</v>
      </c>
      <c r="N247" s="75">
        <f>(Boulder!$B$18*10^3)/Boulder!$B$8</f>
        <v>0</v>
      </c>
      <c r="O247" s="75">
        <f>(Minneapolis!$B$18*10^3)/Minneapolis!$B$8</f>
        <v>0</v>
      </c>
      <c r="P247" s="75">
        <f>(Helena!$B$18*10^3)/Helena!$B$8</f>
        <v>0</v>
      </c>
      <c r="Q247" s="75">
        <f>(Duluth!$B$18*10^3)/Duluth!$B$8</f>
        <v>0</v>
      </c>
      <c r="R247" s="75">
        <f>(Fairbanks!$B$18*10^3)/Fairbanks!$B$8</f>
        <v>0</v>
      </c>
    </row>
    <row r="248" spans="1:18">
      <c r="A248" s="4"/>
      <c r="B248" s="9" t="s">
        <v>400</v>
      </c>
      <c r="C248" s="75">
        <f>(Miami!$B$19*10^3)/Miami!$B$8</f>
        <v>38.148529791774997</v>
      </c>
      <c r="D248" s="75">
        <f>(Houston!$B$19*10^3)/Houston!$B$8</f>
        <v>31.812772962333192</v>
      </c>
      <c r="E248" s="75">
        <f>(Phoenix!$B$19*10^3)/Phoenix!$B$8</f>
        <v>38.958843102287695</v>
      </c>
      <c r="F248" s="75">
        <f>(Atlanta!$B$19*10^3)/Atlanta!$B$8</f>
        <v>27.052979815542063</v>
      </c>
      <c r="G248" s="75">
        <f>(LosAngeles!$B$19*10^3)/LosAngeles!$B$8</f>
        <v>12.387584979215783</v>
      </c>
      <c r="H248" s="75">
        <f>(LasVegas!$B$19*10^3)/LasVegas!$B$8</f>
        <v>35.328384254400092</v>
      </c>
      <c r="I248" s="75">
        <f>(SanFrancisco!$B$19*10^3)/SanFrancisco!$B$8</f>
        <v>13.504158438583675</v>
      </c>
      <c r="J248" s="75">
        <f>(Baltimore!$B$19*10^3)/Baltimore!$B$8</f>
        <v>28.252498731891571</v>
      </c>
      <c r="K248" s="75">
        <f>(Albuquerque!$B$19*10^3)/Albuquerque!$B$8</f>
        <v>28.957535116235295</v>
      </c>
      <c r="L248" s="75">
        <f>(Seattle!$B$19*10^3)/Seattle!$B$8</f>
        <v>21.517965666961228</v>
      </c>
      <c r="M248" s="75">
        <f>(Chicago!$B$19*10^3)/Chicago!$B$8</f>
        <v>29.075572881939902</v>
      </c>
      <c r="N248" s="75">
        <f>(Boulder!$B$19*10^3)/Boulder!$B$8</f>
        <v>27.139115482407586</v>
      </c>
      <c r="O248" s="75">
        <f>(Minneapolis!$B$19*10^3)/Minneapolis!$B$8</f>
        <v>33.72689889267815</v>
      </c>
      <c r="P248" s="75">
        <f>(Helena!$B$19*10^3)/Helena!$B$8</f>
        <v>31.232154763461885</v>
      </c>
      <c r="Q248" s="75">
        <f>(Duluth!$B$19*10^3)/Duluth!$B$8</f>
        <v>37.07980948066573</v>
      </c>
      <c r="R248" s="75">
        <f>(Fairbanks!$B$19*10^3)/Fairbanks!$B$8</f>
        <v>53.014907850787502</v>
      </c>
    </row>
    <row r="249" spans="1:18">
      <c r="A249" s="4"/>
      <c r="B249" s="9" t="s">
        <v>401</v>
      </c>
      <c r="C249" s="75">
        <f>(Miami!$B$20*10^3)/Miami!$B$8</f>
        <v>0</v>
      </c>
      <c r="D249" s="75">
        <f>(Houston!$B$20*10^3)/Houston!$B$8</f>
        <v>0</v>
      </c>
      <c r="E249" s="75">
        <f>(Phoenix!$B$20*10^3)/Phoenix!$B$8</f>
        <v>0</v>
      </c>
      <c r="F249" s="75">
        <f>(Atlanta!$B$20*10^3)/Atlanta!$B$8</f>
        <v>0</v>
      </c>
      <c r="G249" s="75">
        <f>(LosAngeles!$B$20*10^3)/LosAngeles!$B$8</f>
        <v>0</v>
      </c>
      <c r="H249" s="75">
        <f>(LasVegas!$B$20*10^3)/LasVegas!$B$8</f>
        <v>0</v>
      </c>
      <c r="I249" s="75">
        <f>(SanFrancisco!$B$20*10^3)/SanFrancisco!$B$8</f>
        <v>0</v>
      </c>
      <c r="J249" s="75">
        <f>(Baltimore!$B$20*10^3)/Baltimore!$B$8</f>
        <v>0</v>
      </c>
      <c r="K249" s="75">
        <f>(Albuquerque!$B$20*10^3)/Albuquerque!$B$8</f>
        <v>0</v>
      </c>
      <c r="L249" s="75">
        <f>(Seattle!$B$20*10^3)/Seattle!$B$8</f>
        <v>0</v>
      </c>
      <c r="M249" s="75">
        <f>(Chicago!$B$20*10^3)/Chicago!$B$8</f>
        <v>0</v>
      </c>
      <c r="N249" s="75">
        <f>(Boulder!$B$20*10^3)/Boulder!$B$8</f>
        <v>0</v>
      </c>
      <c r="O249" s="75">
        <f>(Minneapolis!$B$20*10^3)/Minneapolis!$B$8</f>
        <v>0</v>
      </c>
      <c r="P249" s="75">
        <f>(Helena!$B$20*10^3)/Helena!$B$8</f>
        <v>0</v>
      </c>
      <c r="Q249" s="75">
        <f>(Duluth!$B$20*10^3)/Duluth!$B$8</f>
        <v>0</v>
      </c>
      <c r="R249" s="75">
        <f>(Fairbanks!$B$20*10^3)/Fairbanks!$B$8</f>
        <v>0</v>
      </c>
    </row>
    <row r="250" spans="1:18">
      <c r="A250" s="4"/>
      <c r="B250" s="9" t="s">
        <v>402</v>
      </c>
      <c r="C250" s="75">
        <f>(Miami!$B$21*10^3)/Miami!$B$8</f>
        <v>0</v>
      </c>
      <c r="D250" s="75">
        <f>(Houston!$B$21*10^3)/Houston!$B$8</f>
        <v>0</v>
      </c>
      <c r="E250" s="75">
        <f>(Phoenix!$B$21*10^3)/Phoenix!$B$8</f>
        <v>0</v>
      </c>
      <c r="F250" s="75">
        <f>(Atlanta!$B$21*10^3)/Atlanta!$B$8</f>
        <v>0</v>
      </c>
      <c r="G250" s="75">
        <f>(LosAngeles!$B$21*10^3)/LosAngeles!$B$8</f>
        <v>0</v>
      </c>
      <c r="H250" s="75">
        <f>(LasVegas!$B$21*10^3)/LasVegas!$B$8</f>
        <v>0</v>
      </c>
      <c r="I250" s="75">
        <f>(SanFrancisco!$B$21*10^3)/SanFrancisco!$B$8</f>
        <v>0</v>
      </c>
      <c r="J250" s="75">
        <f>(Baltimore!$B$21*10^3)/Baltimore!$B$8</f>
        <v>0</v>
      </c>
      <c r="K250" s="75">
        <f>(Albuquerque!$B$21*10^3)/Albuquerque!$B$8</f>
        <v>0</v>
      </c>
      <c r="L250" s="75">
        <f>(Seattle!$B$21*10^3)/Seattle!$B$8</f>
        <v>0</v>
      </c>
      <c r="M250" s="75">
        <f>(Chicago!$B$21*10^3)/Chicago!$B$8</f>
        <v>0</v>
      </c>
      <c r="N250" s="75">
        <f>(Boulder!$B$21*10^3)/Boulder!$B$8</f>
        <v>0</v>
      </c>
      <c r="O250" s="75">
        <f>(Minneapolis!$B$21*10^3)/Minneapolis!$B$8</f>
        <v>0</v>
      </c>
      <c r="P250" s="75">
        <f>(Helena!$B$21*10^3)/Helena!$B$8</f>
        <v>0</v>
      </c>
      <c r="Q250" s="75">
        <f>(Duluth!$B$21*10^3)/Duluth!$B$8</f>
        <v>0</v>
      </c>
      <c r="R250" s="75">
        <f>(Fairbanks!$B$21*10^3)/Fairbanks!$B$8</f>
        <v>0</v>
      </c>
    </row>
    <row r="251" spans="1:18">
      <c r="A251" s="4"/>
      <c r="B251" s="9" t="s">
        <v>403</v>
      </c>
      <c r="C251" s="75">
        <f>(Miami!$B$22*10^3)/Miami!$B$8</f>
        <v>0</v>
      </c>
      <c r="D251" s="75">
        <f>(Houston!$B$22*10^3)/Houston!$B$8</f>
        <v>0</v>
      </c>
      <c r="E251" s="75">
        <f>(Phoenix!$B$22*10^3)/Phoenix!$B$8</f>
        <v>0</v>
      </c>
      <c r="F251" s="75">
        <f>(Atlanta!$B$22*10^3)/Atlanta!$B$8</f>
        <v>0</v>
      </c>
      <c r="G251" s="75">
        <f>(LosAngeles!$B$22*10^3)/LosAngeles!$B$8</f>
        <v>0</v>
      </c>
      <c r="H251" s="75">
        <f>(LasVegas!$B$22*10^3)/LasVegas!$B$8</f>
        <v>0</v>
      </c>
      <c r="I251" s="75">
        <f>(SanFrancisco!$B$22*10^3)/SanFrancisco!$B$8</f>
        <v>0</v>
      </c>
      <c r="J251" s="75">
        <f>(Baltimore!$B$22*10^3)/Baltimore!$B$8</f>
        <v>0</v>
      </c>
      <c r="K251" s="75">
        <f>(Albuquerque!$B$22*10^3)/Albuquerque!$B$8</f>
        <v>0</v>
      </c>
      <c r="L251" s="75">
        <f>(Seattle!$B$22*10^3)/Seattle!$B$8</f>
        <v>0</v>
      </c>
      <c r="M251" s="75">
        <f>(Chicago!$B$22*10^3)/Chicago!$B$8</f>
        <v>0</v>
      </c>
      <c r="N251" s="75">
        <f>(Boulder!$B$22*10^3)/Boulder!$B$8</f>
        <v>0</v>
      </c>
      <c r="O251" s="75">
        <f>(Minneapolis!$B$22*10^3)/Minneapolis!$B$8</f>
        <v>0</v>
      </c>
      <c r="P251" s="75">
        <f>(Helena!$B$22*10^3)/Helena!$B$8</f>
        <v>0</v>
      </c>
      <c r="Q251" s="75">
        <f>(Duluth!$B$22*10^3)/Duluth!$B$8</f>
        <v>0</v>
      </c>
      <c r="R251" s="75">
        <f>(Fairbanks!$B$22*10^3)/Fairbanks!$B$8</f>
        <v>0</v>
      </c>
    </row>
    <row r="252" spans="1:18">
      <c r="A252" s="4"/>
      <c r="B252" s="9" t="s">
        <v>404</v>
      </c>
      <c r="C252" s="75">
        <f>(Miami!$B$23*10^3)/Miami!$B$8</f>
        <v>0</v>
      </c>
      <c r="D252" s="75">
        <f>(Houston!$B$23*10^3)/Houston!$B$8</f>
        <v>0</v>
      </c>
      <c r="E252" s="75">
        <f>(Phoenix!$B$23*10^3)/Phoenix!$B$8</f>
        <v>0</v>
      </c>
      <c r="F252" s="75">
        <f>(Atlanta!$B$23*10^3)/Atlanta!$B$8</f>
        <v>0</v>
      </c>
      <c r="G252" s="75">
        <f>(LosAngeles!$B$23*10^3)/LosAngeles!$B$8</f>
        <v>0</v>
      </c>
      <c r="H252" s="75">
        <f>(LasVegas!$B$23*10^3)/LasVegas!$B$8</f>
        <v>0</v>
      </c>
      <c r="I252" s="75">
        <f>(SanFrancisco!$B$23*10^3)/SanFrancisco!$B$8</f>
        <v>0</v>
      </c>
      <c r="J252" s="75">
        <f>(Baltimore!$B$23*10^3)/Baltimore!$B$8</f>
        <v>0</v>
      </c>
      <c r="K252" s="75">
        <f>(Albuquerque!$B$23*10^3)/Albuquerque!$B$8</f>
        <v>0</v>
      </c>
      <c r="L252" s="75">
        <f>(Seattle!$B$23*10^3)/Seattle!$B$8</f>
        <v>0</v>
      </c>
      <c r="M252" s="75">
        <f>(Chicago!$B$23*10^3)/Chicago!$B$8</f>
        <v>0</v>
      </c>
      <c r="N252" s="75">
        <f>(Boulder!$B$23*10^3)/Boulder!$B$8</f>
        <v>0</v>
      </c>
      <c r="O252" s="75">
        <f>(Minneapolis!$B$23*10^3)/Minneapolis!$B$8</f>
        <v>0</v>
      </c>
      <c r="P252" s="75">
        <f>(Helena!$B$23*10^3)/Helena!$B$8</f>
        <v>0</v>
      </c>
      <c r="Q252" s="75">
        <f>(Duluth!$B$23*10^3)/Duluth!$B$8</f>
        <v>0</v>
      </c>
      <c r="R252" s="75">
        <f>(Fairbanks!$B$23*10^3)/Fairbanks!$B$8</f>
        <v>0</v>
      </c>
    </row>
    <row r="253" spans="1:18">
      <c r="A253" s="4"/>
      <c r="B253" s="9" t="s">
        <v>405</v>
      </c>
      <c r="C253" s="75">
        <f>(Miami!$B$24*10^3)/Miami!$B$8</f>
        <v>0</v>
      </c>
      <c r="D253" s="75">
        <f>(Houston!$B$24*10^3)/Houston!$B$8</f>
        <v>0</v>
      </c>
      <c r="E253" s="75">
        <f>(Phoenix!$B$24*10^3)/Phoenix!$B$8</f>
        <v>0</v>
      </c>
      <c r="F253" s="75">
        <f>(Atlanta!$B$24*10^3)/Atlanta!$B$8</f>
        <v>0</v>
      </c>
      <c r="G253" s="75">
        <f>(LosAngeles!$B$24*10^3)/LosAngeles!$B$8</f>
        <v>0</v>
      </c>
      <c r="H253" s="75">
        <f>(LasVegas!$B$24*10^3)/LasVegas!$B$8</f>
        <v>0</v>
      </c>
      <c r="I253" s="75">
        <f>(SanFrancisco!$B$24*10^3)/SanFrancisco!$B$8</f>
        <v>0</v>
      </c>
      <c r="J253" s="75">
        <f>(Baltimore!$B$24*10^3)/Baltimore!$B$8</f>
        <v>0</v>
      </c>
      <c r="K253" s="75">
        <f>(Albuquerque!$B$24*10^3)/Albuquerque!$B$8</f>
        <v>0</v>
      </c>
      <c r="L253" s="75">
        <f>(Seattle!$B$24*10^3)/Seattle!$B$8</f>
        <v>0</v>
      </c>
      <c r="M253" s="75">
        <f>(Chicago!$B$24*10^3)/Chicago!$B$8</f>
        <v>0</v>
      </c>
      <c r="N253" s="75">
        <f>(Boulder!$B$24*10^3)/Boulder!$B$8</f>
        <v>0</v>
      </c>
      <c r="O253" s="75">
        <f>(Minneapolis!$B$24*10^3)/Minneapolis!$B$8</f>
        <v>0</v>
      </c>
      <c r="P253" s="75">
        <f>(Helena!$B$24*10^3)/Helena!$B$8</f>
        <v>0</v>
      </c>
      <c r="Q253" s="75">
        <f>(Duluth!$B$24*10^3)/Duluth!$B$8</f>
        <v>0</v>
      </c>
      <c r="R253" s="75">
        <f>(Fairbanks!$B$24*10^3)/Fairbanks!$B$8</f>
        <v>0</v>
      </c>
    </row>
    <row r="254" spans="1:18">
      <c r="A254" s="4"/>
      <c r="B254" s="9" t="s">
        <v>406</v>
      </c>
      <c r="C254" s="75">
        <f>(Miami!$B$25*10^3)/Miami!$B$8</f>
        <v>0</v>
      </c>
      <c r="D254" s="75">
        <f>(Houston!$B$25*10^3)/Houston!$B$8</f>
        <v>0</v>
      </c>
      <c r="E254" s="75">
        <f>(Phoenix!$B$25*10^3)/Phoenix!$B$8</f>
        <v>0</v>
      </c>
      <c r="F254" s="75">
        <f>(Atlanta!$B$25*10^3)/Atlanta!$B$8</f>
        <v>0</v>
      </c>
      <c r="G254" s="75">
        <f>(LosAngeles!$B$25*10^3)/LosAngeles!$B$8</f>
        <v>0</v>
      </c>
      <c r="H254" s="75">
        <f>(LasVegas!$B$25*10^3)/LasVegas!$B$8</f>
        <v>0</v>
      </c>
      <c r="I254" s="75">
        <f>(SanFrancisco!$B$25*10^3)/SanFrancisco!$B$8</f>
        <v>0</v>
      </c>
      <c r="J254" s="75">
        <f>(Baltimore!$B$25*10^3)/Baltimore!$B$8</f>
        <v>0</v>
      </c>
      <c r="K254" s="75">
        <f>(Albuquerque!$B$25*10^3)/Albuquerque!$B$8</f>
        <v>0</v>
      </c>
      <c r="L254" s="75">
        <f>(Seattle!$B$25*10^3)/Seattle!$B$8</f>
        <v>0</v>
      </c>
      <c r="M254" s="75">
        <f>(Chicago!$B$25*10^3)/Chicago!$B$8</f>
        <v>0</v>
      </c>
      <c r="N254" s="75">
        <f>(Boulder!$B$25*10^3)/Boulder!$B$8</f>
        <v>0</v>
      </c>
      <c r="O254" s="75">
        <f>(Minneapolis!$B$25*10^3)/Minneapolis!$B$8</f>
        <v>0</v>
      </c>
      <c r="P254" s="75">
        <f>(Helena!$B$25*10^3)/Helena!$B$8</f>
        <v>0</v>
      </c>
      <c r="Q254" s="75">
        <f>(Duluth!$B$25*10^3)/Duluth!$B$8</f>
        <v>0</v>
      </c>
      <c r="R254" s="75">
        <f>(Fairbanks!$B$25*10^3)/Fairbanks!$B$8</f>
        <v>0</v>
      </c>
    </row>
    <row r="255" spans="1:18">
      <c r="A255" s="4"/>
      <c r="B255" s="9" t="s">
        <v>407</v>
      </c>
      <c r="C255" s="75">
        <f>(Miami!$B$26*10^3)/Miami!$B$8</f>
        <v>0</v>
      </c>
      <c r="D255" s="75">
        <f>(Houston!$B$26*10^3)/Houston!$B$8</f>
        <v>0</v>
      </c>
      <c r="E255" s="75">
        <f>(Phoenix!$B$26*10^3)/Phoenix!$B$8</f>
        <v>0</v>
      </c>
      <c r="F255" s="75">
        <f>(Atlanta!$B$26*10^3)/Atlanta!$B$8</f>
        <v>0</v>
      </c>
      <c r="G255" s="75">
        <f>(LosAngeles!$B$26*10^3)/LosAngeles!$B$8</f>
        <v>0</v>
      </c>
      <c r="H255" s="75">
        <f>(LasVegas!$B$26*10^3)/LasVegas!$B$8</f>
        <v>0</v>
      </c>
      <c r="I255" s="75">
        <f>(SanFrancisco!$B$26*10^3)/SanFrancisco!$B$8</f>
        <v>0</v>
      </c>
      <c r="J255" s="75">
        <f>(Baltimore!$B$26*10^3)/Baltimore!$B$8</f>
        <v>0</v>
      </c>
      <c r="K255" s="75">
        <f>(Albuquerque!$B$26*10^3)/Albuquerque!$B$8</f>
        <v>0</v>
      </c>
      <c r="L255" s="75">
        <f>(Seattle!$B$26*10^3)/Seattle!$B$8</f>
        <v>0</v>
      </c>
      <c r="M255" s="75">
        <f>(Chicago!$B$26*10^3)/Chicago!$B$8</f>
        <v>0</v>
      </c>
      <c r="N255" s="75">
        <f>(Boulder!$B$26*10^3)/Boulder!$B$8</f>
        <v>0</v>
      </c>
      <c r="O255" s="75">
        <f>(Minneapolis!$B$26*10^3)/Minneapolis!$B$8</f>
        <v>0</v>
      </c>
      <c r="P255" s="75">
        <f>(Helena!$B$26*10^3)/Helena!$B$8</f>
        <v>0</v>
      </c>
      <c r="Q255" s="75">
        <f>(Duluth!$B$26*10^3)/Duluth!$B$8</f>
        <v>0</v>
      </c>
      <c r="R255" s="75">
        <f>(Fairbanks!$B$26*10^3)/Fairbanks!$B$8</f>
        <v>0</v>
      </c>
    </row>
    <row r="256" spans="1:18">
      <c r="A256" s="4"/>
      <c r="B256" s="9" t="s">
        <v>72</v>
      </c>
      <c r="C256" s="75">
        <f>(Miami!$B$28*10^3)/Miami!$B$8</f>
        <v>478.49639027751635</v>
      </c>
      <c r="D256" s="75">
        <f>(Houston!$B$28*10^3)/Houston!$B$8</f>
        <v>405.95420772732638</v>
      </c>
      <c r="E256" s="75">
        <f>(Phoenix!$B$28*10^3)/Phoenix!$B$8</f>
        <v>443.68801023419331</v>
      </c>
      <c r="F256" s="75">
        <f>(Atlanta!$B$28*10^3)/Atlanta!$B$8</f>
        <v>339.3617666106253</v>
      </c>
      <c r="G256" s="75">
        <f>(LosAngeles!$B$28*10^3)/LosAngeles!$B$8</f>
        <v>274.31976749750368</v>
      </c>
      <c r="H256" s="75">
        <f>(LasVegas!$B$28*10^3)/LasVegas!$B$8</f>
        <v>384.84139871562149</v>
      </c>
      <c r="I256" s="75">
        <f>(SanFrancisco!$B$28*10^3)/SanFrancisco!$B$8</f>
        <v>247.57942825058458</v>
      </c>
      <c r="J256" s="75">
        <f>(Baltimore!$B$28*10^3)/Baltimore!$B$8</f>
        <v>315.81801766738232</v>
      </c>
      <c r="K256" s="75">
        <f>(Albuquerque!$B$28*10^3)/Albuquerque!$B$8</f>
        <v>307.14702720291967</v>
      </c>
      <c r="L256" s="75">
        <f>(Seattle!$B$28*10^3)/Seattle!$B$8</f>
        <v>257.51693203895883</v>
      </c>
      <c r="M256" s="75">
        <f>(Chicago!$B$28*10^3)/Chicago!$B$8</f>
        <v>294.1852044446004</v>
      </c>
      <c r="N256" s="75">
        <f>(Boulder!$B$28*10^3)/Boulder!$B$8</f>
        <v>279.15931589139251</v>
      </c>
      <c r="O256" s="75">
        <f>(Minneapolis!$B$28*10^3)/Minneapolis!$B$8</f>
        <v>297.08829543895689</v>
      </c>
      <c r="P256" s="75">
        <f>(Helena!$B$28*10^3)/Helena!$B$8</f>
        <v>273.16172130964497</v>
      </c>
      <c r="Q256" s="75">
        <f>(Duluth!$B$28*10^3)/Duluth!$B$8</f>
        <v>278.2054431361039</v>
      </c>
      <c r="R256" s="75">
        <f>(Fairbanks!$B$28*10^3)/Fairbanks!$B$8</f>
        <v>297.84437518144318</v>
      </c>
    </row>
    <row r="257" spans="1:18">
      <c r="A257" s="4"/>
      <c r="B257" s="7" t="s">
        <v>428</v>
      </c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</row>
    <row r="258" spans="1:18">
      <c r="A258" s="4"/>
      <c r="B258" s="9" t="s">
        <v>408</v>
      </c>
      <c r="C258" s="75">
        <f>(Miami!$C$13*10^3)/Miami!$B$8</f>
        <v>8.7028925633017398</v>
      </c>
      <c r="D258" s="75">
        <f>(Houston!$C$13*10^3)/Houston!$B$8</f>
        <v>137.3417257121346</v>
      </c>
      <c r="E258" s="75">
        <f>(Phoenix!$C$13*10^3)/Phoenix!$B$8</f>
        <v>96.51341961787665</v>
      </c>
      <c r="F258" s="75">
        <f>(Atlanta!$C$13*10^3)/Atlanta!$B$8</f>
        <v>271.61446951594945</v>
      </c>
      <c r="G258" s="75">
        <f>(LosAngeles!$C$13*10^3)/LosAngeles!$B$8</f>
        <v>84.352339540418356</v>
      </c>
      <c r="H258" s="75">
        <f>(LasVegas!$C$13*10^3)/LasVegas!$B$8</f>
        <v>171.37169454378403</v>
      </c>
      <c r="I258" s="75">
        <f>(SanFrancisco!$C$13*10^3)/SanFrancisco!$B$8</f>
        <v>243.72246450093951</v>
      </c>
      <c r="J258" s="75">
        <f>(Baltimore!$C$13*10^3)/Baltimore!$B$8</f>
        <v>452.36857132830767</v>
      </c>
      <c r="K258" s="75">
        <f>(Albuquerque!$C$13*10^3)/Albuquerque!$B$8</f>
        <v>312.72670428987522</v>
      </c>
      <c r="L258" s="75">
        <f>(Seattle!$C$13*10^3)/Seattle!$B$8</f>
        <v>448.83700898682122</v>
      </c>
      <c r="M258" s="75">
        <f>(Chicago!$C$13*10^3)/Chicago!$B$8</f>
        <v>570.68707550269733</v>
      </c>
      <c r="N258" s="75">
        <f>(Boulder!$C$13*10^3)/Boulder!$B$8</f>
        <v>435.55616524011111</v>
      </c>
      <c r="O258" s="75">
        <f>(Minneapolis!$C$13*10^3)/Minneapolis!$B$8</f>
        <v>712.6386544970793</v>
      </c>
      <c r="P258" s="75">
        <f>(Helena!$C$13*10^3)/Helena!$B$8</f>
        <v>601.45664983299253</v>
      </c>
      <c r="Q258" s="75">
        <f>(Duluth!$C$13*10^3)/Duluth!$B$8</f>
        <v>888.34584427309471</v>
      </c>
      <c r="R258" s="75">
        <f>(Fairbanks!$C$13*10^3)/Fairbanks!$B$8</f>
        <v>1386.5832533122355</v>
      </c>
    </row>
    <row r="259" spans="1:18">
      <c r="A259" s="4"/>
      <c r="B259" s="9" t="s">
        <v>409</v>
      </c>
      <c r="C259" s="75">
        <f>(Miami!$C$14*10^3)/Miami!$B$8</f>
        <v>0</v>
      </c>
      <c r="D259" s="75">
        <f>(Houston!$C$14*10^3)/Houston!$B$8</f>
        <v>0</v>
      </c>
      <c r="E259" s="75">
        <f>(Phoenix!$C$14*10^3)/Phoenix!$B$8</f>
        <v>0</v>
      </c>
      <c r="F259" s="75">
        <f>(Atlanta!$C$14*10^3)/Atlanta!$B$8</f>
        <v>0</v>
      </c>
      <c r="G259" s="75">
        <f>(LosAngeles!$C$14*10^3)/LosAngeles!$B$8</f>
        <v>0</v>
      </c>
      <c r="H259" s="75">
        <f>(LasVegas!$C$14*10^3)/LasVegas!$B$8</f>
        <v>0</v>
      </c>
      <c r="I259" s="75">
        <f>(SanFrancisco!$C$14*10^3)/SanFrancisco!$B$8</f>
        <v>0</v>
      </c>
      <c r="J259" s="75">
        <f>(Baltimore!$C$14*10^3)/Baltimore!$B$8</f>
        <v>0</v>
      </c>
      <c r="K259" s="75">
        <f>(Albuquerque!$C$14*10^3)/Albuquerque!$B$8</f>
        <v>0</v>
      </c>
      <c r="L259" s="75">
        <f>(Seattle!$C$14*10^3)/Seattle!$B$8</f>
        <v>0</v>
      </c>
      <c r="M259" s="75">
        <f>(Chicago!$C$14*10^3)/Chicago!$B$8</f>
        <v>0</v>
      </c>
      <c r="N259" s="75">
        <f>(Boulder!$C$14*10^3)/Boulder!$B$8</f>
        <v>0</v>
      </c>
      <c r="O259" s="75">
        <f>(Minneapolis!$C$14*10^3)/Minneapolis!$B$8</f>
        <v>0</v>
      </c>
      <c r="P259" s="75">
        <f>(Helena!$C$14*10^3)/Helena!$B$8</f>
        <v>0</v>
      </c>
      <c r="Q259" s="75">
        <f>(Duluth!$C$14*10^3)/Duluth!$B$8</f>
        <v>0</v>
      </c>
      <c r="R259" s="75">
        <f>(Fairbanks!$C$14*10^3)/Fairbanks!$B$8</f>
        <v>0</v>
      </c>
    </row>
    <row r="260" spans="1:18">
      <c r="A260" s="4"/>
      <c r="B260" s="9" t="s">
        <v>410</v>
      </c>
      <c r="C260" s="75">
        <f>(Miami!$C$15*10^3)/Miami!$B$8</f>
        <v>0</v>
      </c>
      <c r="D260" s="75">
        <f>(Houston!$C$15*10^3)/Houston!$B$8</f>
        <v>0</v>
      </c>
      <c r="E260" s="75">
        <f>(Phoenix!$C$15*10^3)/Phoenix!$B$8</f>
        <v>0</v>
      </c>
      <c r="F260" s="75">
        <f>(Atlanta!$C$15*10^3)/Atlanta!$B$8</f>
        <v>0</v>
      </c>
      <c r="G260" s="75">
        <f>(LosAngeles!$C$15*10^3)/LosAngeles!$B$8</f>
        <v>0</v>
      </c>
      <c r="H260" s="75">
        <f>(LasVegas!$C$15*10^3)/LasVegas!$B$8</f>
        <v>0</v>
      </c>
      <c r="I260" s="75">
        <f>(SanFrancisco!$C$15*10^3)/SanFrancisco!$B$8</f>
        <v>0</v>
      </c>
      <c r="J260" s="75">
        <f>(Baltimore!$C$15*10^3)/Baltimore!$B$8</f>
        <v>0</v>
      </c>
      <c r="K260" s="75">
        <f>(Albuquerque!$C$15*10^3)/Albuquerque!$B$8</f>
        <v>0</v>
      </c>
      <c r="L260" s="75">
        <f>(Seattle!$C$15*10^3)/Seattle!$B$8</f>
        <v>0</v>
      </c>
      <c r="M260" s="75">
        <f>(Chicago!$C$15*10^3)/Chicago!$B$8</f>
        <v>0</v>
      </c>
      <c r="N260" s="75">
        <f>(Boulder!$C$15*10^3)/Boulder!$B$8</f>
        <v>0</v>
      </c>
      <c r="O260" s="75">
        <f>(Minneapolis!$C$15*10^3)/Minneapolis!$B$8</f>
        <v>0</v>
      </c>
      <c r="P260" s="75">
        <f>(Helena!$C$15*10^3)/Helena!$B$8</f>
        <v>0</v>
      </c>
      <c r="Q260" s="75">
        <f>(Duluth!$C$15*10^3)/Duluth!$B$8</f>
        <v>0</v>
      </c>
      <c r="R260" s="75">
        <f>(Fairbanks!$C$15*10^3)/Fairbanks!$B$8</f>
        <v>0</v>
      </c>
    </row>
    <row r="261" spans="1:18">
      <c r="A261" s="4"/>
      <c r="B261" s="9" t="s">
        <v>411</v>
      </c>
      <c r="C261" s="75">
        <f>(Miami!$C$16*10^3)/Miami!$B$8</f>
        <v>0</v>
      </c>
      <c r="D261" s="75">
        <f>(Houston!$C$16*10^3)/Houston!$B$8</f>
        <v>0</v>
      </c>
      <c r="E261" s="75">
        <f>(Phoenix!$C$16*10^3)/Phoenix!$B$8</f>
        <v>0</v>
      </c>
      <c r="F261" s="75">
        <f>(Atlanta!$C$16*10^3)/Atlanta!$B$8</f>
        <v>0</v>
      </c>
      <c r="G261" s="75">
        <f>(LosAngeles!$C$16*10^3)/LosAngeles!$B$8</f>
        <v>0</v>
      </c>
      <c r="H261" s="75">
        <f>(LasVegas!$C$16*10^3)/LasVegas!$B$8</f>
        <v>0</v>
      </c>
      <c r="I261" s="75">
        <f>(SanFrancisco!$C$16*10^3)/SanFrancisco!$B$8</f>
        <v>0</v>
      </c>
      <c r="J261" s="75">
        <f>(Baltimore!$C$16*10^3)/Baltimore!$B$8</f>
        <v>0</v>
      </c>
      <c r="K261" s="75">
        <f>(Albuquerque!$C$16*10^3)/Albuquerque!$B$8</f>
        <v>0</v>
      </c>
      <c r="L261" s="75">
        <f>(Seattle!$C$16*10^3)/Seattle!$B$8</f>
        <v>0</v>
      </c>
      <c r="M261" s="75">
        <f>(Chicago!$C$16*10^3)/Chicago!$B$8</f>
        <v>0</v>
      </c>
      <c r="N261" s="75">
        <f>(Boulder!$C$16*10^3)/Boulder!$B$8</f>
        <v>0</v>
      </c>
      <c r="O261" s="75">
        <f>(Minneapolis!$C$16*10^3)/Minneapolis!$B$8</f>
        <v>0</v>
      </c>
      <c r="P261" s="75">
        <f>(Helena!$C$16*10^3)/Helena!$B$8</f>
        <v>0</v>
      </c>
      <c r="Q261" s="75">
        <f>(Duluth!$C$16*10^3)/Duluth!$B$8</f>
        <v>0</v>
      </c>
      <c r="R261" s="75">
        <f>(Fairbanks!$C$16*10^3)/Fairbanks!$B$8</f>
        <v>0</v>
      </c>
    </row>
    <row r="262" spans="1:18">
      <c r="A262" s="4"/>
      <c r="B262" s="9" t="s">
        <v>412</v>
      </c>
      <c r="C262" s="75">
        <f>(Miami!$C$17*10^3)/Miami!$B$8</f>
        <v>0</v>
      </c>
      <c r="D262" s="75">
        <f>(Houston!$C$17*10^3)/Houston!$B$8</f>
        <v>0</v>
      </c>
      <c r="E262" s="75">
        <f>(Phoenix!$C$17*10^3)/Phoenix!$B$8</f>
        <v>0</v>
      </c>
      <c r="F262" s="75">
        <f>(Atlanta!$C$17*10^3)/Atlanta!$B$8</f>
        <v>0</v>
      </c>
      <c r="G262" s="75">
        <f>(LosAngeles!$C$17*10^3)/LosAngeles!$B$8</f>
        <v>0</v>
      </c>
      <c r="H262" s="75">
        <f>(LasVegas!$C$17*10^3)/LasVegas!$B$8</f>
        <v>0</v>
      </c>
      <c r="I262" s="75">
        <f>(SanFrancisco!$C$17*10^3)/SanFrancisco!$B$8</f>
        <v>0</v>
      </c>
      <c r="J262" s="75">
        <f>(Baltimore!$C$17*10^3)/Baltimore!$B$8</f>
        <v>0</v>
      </c>
      <c r="K262" s="75">
        <f>(Albuquerque!$C$17*10^3)/Albuquerque!$B$8</f>
        <v>0</v>
      </c>
      <c r="L262" s="75">
        <f>(Seattle!$C$17*10^3)/Seattle!$B$8</f>
        <v>0</v>
      </c>
      <c r="M262" s="75">
        <f>(Chicago!$C$17*10^3)/Chicago!$B$8</f>
        <v>0</v>
      </c>
      <c r="N262" s="75">
        <f>(Boulder!$C$17*10^3)/Boulder!$B$8</f>
        <v>0</v>
      </c>
      <c r="O262" s="75">
        <f>(Minneapolis!$C$17*10^3)/Minneapolis!$B$8</f>
        <v>0</v>
      </c>
      <c r="P262" s="75">
        <f>(Helena!$C$17*10^3)/Helena!$B$8</f>
        <v>0</v>
      </c>
      <c r="Q262" s="75">
        <f>(Duluth!$C$17*10^3)/Duluth!$B$8</f>
        <v>0</v>
      </c>
      <c r="R262" s="75">
        <f>(Fairbanks!$C$17*10^3)/Fairbanks!$B$8</f>
        <v>0</v>
      </c>
    </row>
    <row r="263" spans="1:18">
      <c r="A263" s="4"/>
      <c r="B263" s="9" t="s">
        <v>413</v>
      </c>
      <c r="C263" s="75">
        <f>(Miami!$C$18*10^3)/Miami!$B$8</f>
        <v>0</v>
      </c>
      <c r="D263" s="75">
        <f>(Houston!$C$18*10^3)/Houston!$B$8</f>
        <v>0</v>
      </c>
      <c r="E263" s="75">
        <f>(Phoenix!$C$18*10^3)/Phoenix!$B$8</f>
        <v>0</v>
      </c>
      <c r="F263" s="75">
        <f>(Atlanta!$C$18*10^3)/Atlanta!$B$8</f>
        <v>0</v>
      </c>
      <c r="G263" s="75">
        <f>(LosAngeles!$C$18*10^3)/LosAngeles!$B$8</f>
        <v>0</v>
      </c>
      <c r="H263" s="75">
        <f>(LasVegas!$C$18*10^3)/LasVegas!$B$8</f>
        <v>0</v>
      </c>
      <c r="I263" s="75">
        <f>(SanFrancisco!$C$18*10^3)/SanFrancisco!$B$8</f>
        <v>0</v>
      </c>
      <c r="J263" s="75">
        <f>(Baltimore!$C$18*10^3)/Baltimore!$B$8</f>
        <v>0</v>
      </c>
      <c r="K263" s="75">
        <f>(Albuquerque!$C$18*10^3)/Albuquerque!$B$8</f>
        <v>0</v>
      </c>
      <c r="L263" s="75">
        <f>(Seattle!$C$18*10^3)/Seattle!$B$8</f>
        <v>0</v>
      </c>
      <c r="M263" s="75">
        <f>(Chicago!$C$18*10^3)/Chicago!$B$8</f>
        <v>0</v>
      </c>
      <c r="N263" s="75">
        <f>(Boulder!$C$18*10^3)/Boulder!$B$8</f>
        <v>0</v>
      </c>
      <c r="O263" s="75">
        <f>(Minneapolis!$C$18*10^3)/Minneapolis!$B$8</f>
        <v>0</v>
      </c>
      <c r="P263" s="75">
        <f>(Helena!$C$18*10^3)/Helena!$B$8</f>
        <v>0</v>
      </c>
      <c r="Q263" s="75">
        <f>(Duluth!$C$18*10^3)/Duluth!$B$8</f>
        <v>0</v>
      </c>
      <c r="R263" s="75">
        <f>(Fairbanks!$C$18*10^3)/Fairbanks!$B$8</f>
        <v>0</v>
      </c>
    </row>
    <row r="264" spans="1:18">
      <c r="A264" s="4"/>
      <c r="B264" s="9" t="s">
        <v>414</v>
      </c>
      <c r="C264" s="75">
        <f>(Miami!$C$19*10^3)/Miami!$B$8</f>
        <v>0</v>
      </c>
      <c r="D264" s="75">
        <f>(Houston!$C$19*10^3)/Houston!$B$8</f>
        <v>0</v>
      </c>
      <c r="E264" s="75">
        <f>(Phoenix!$C$19*10^3)/Phoenix!$B$8</f>
        <v>0</v>
      </c>
      <c r="F264" s="75">
        <f>(Atlanta!$C$19*10^3)/Atlanta!$B$8</f>
        <v>0</v>
      </c>
      <c r="G264" s="75">
        <f>(LosAngeles!$C$19*10^3)/LosAngeles!$B$8</f>
        <v>0</v>
      </c>
      <c r="H264" s="75">
        <f>(LasVegas!$C$19*10^3)/LasVegas!$B$8</f>
        <v>0</v>
      </c>
      <c r="I264" s="75">
        <f>(SanFrancisco!$C$19*10^3)/SanFrancisco!$B$8</f>
        <v>0</v>
      </c>
      <c r="J264" s="75">
        <f>(Baltimore!$C$19*10^3)/Baltimore!$B$8</f>
        <v>0</v>
      </c>
      <c r="K264" s="75">
        <f>(Albuquerque!$C$19*10^3)/Albuquerque!$B$8</f>
        <v>0</v>
      </c>
      <c r="L264" s="75">
        <f>(Seattle!$C$19*10^3)/Seattle!$B$8</f>
        <v>0</v>
      </c>
      <c r="M264" s="75">
        <f>(Chicago!$C$19*10^3)/Chicago!$B$8</f>
        <v>0</v>
      </c>
      <c r="N264" s="75">
        <f>(Boulder!$C$19*10^3)/Boulder!$B$8</f>
        <v>0</v>
      </c>
      <c r="O264" s="75">
        <f>(Minneapolis!$C$19*10^3)/Minneapolis!$B$8</f>
        <v>0</v>
      </c>
      <c r="P264" s="75">
        <f>(Helena!$C$19*10^3)/Helena!$B$8</f>
        <v>0</v>
      </c>
      <c r="Q264" s="75">
        <f>(Duluth!$C$19*10^3)/Duluth!$B$8</f>
        <v>0</v>
      </c>
      <c r="R264" s="75">
        <f>(Fairbanks!$C$19*10^3)/Fairbanks!$B$8</f>
        <v>0</v>
      </c>
    </row>
    <row r="265" spans="1:18">
      <c r="A265" s="4"/>
      <c r="B265" s="9" t="s">
        <v>415</v>
      </c>
      <c r="C265" s="75">
        <f>(Miami!$C$20*10^3)/Miami!$B$8</f>
        <v>0</v>
      </c>
      <c r="D265" s="75">
        <f>(Houston!$C$20*10^3)/Houston!$B$8</f>
        <v>0</v>
      </c>
      <c r="E265" s="75">
        <f>(Phoenix!$C$20*10^3)/Phoenix!$B$8</f>
        <v>0</v>
      </c>
      <c r="F265" s="75">
        <f>(Atlanta!$C$20*10^3)/Atlanta!$B$8</f>
        <v>0</v>
      </c>
      <c r="G265" s="75">
        <f>(LosAngeles!$C$20*10^3)/LosAngeles!$B$8</f>
        <v>0</v>
      </c>
      <c r="H265" s="75">
        <f>(LasVegas!$C$20*10^3)/LasVegas!$B$8</f>
        <v>0</v>
      </c>
      <c r="I265" s="75">
        <f>(SanFrancisco!$C$20*10^3)/SanFrancisco!$B$8</f>
        <v>0</v>
      </c>
      <c r="J265" s="75">
        <f>(Baltimore!$C$20*10^3)/Baltimore!$B$8</f>
        <v>0</v>
      </c>
      <c r="K265" s="75">
        <f>(Albuquerque!$C$20*10^3)/Albuquerque!$B$8</f>
        <v>0</v>
      </c>
      <c r="L265" s="75">
        <f>(Seattle!$C$20*10^3)/Seattle!$B$8</f>
        <v>0</v>
      </c>
      <c r="M265" s="75">
        <f>(Chicago!$C$20*10^3)/Chicago!$B$8</f>
        <v>0</v>
      </c>
      <c r="N265" s="75">
        <f>(Boulder!$C$20*10^3)/Boulder!$B$8</f>
        <v>0</v>
      </c>
      <c r="O265" s="75">
        <f>(Minneapolis!$C$20*10^3)/Minneapolis!$B$8</f>
        <v>0</v>
      </c>
      <c r="P265" s="75">
        <f>(Helena!$C$20*10^3)/Helena!$B$8</f>
        <v>0</v>
      </c>
      <c r="Q265" s="75">
        <f>(Duluth!$C$20*10^3)/Duluth!$B$8</f>
        <v>0</v>
      </c>
      <c r="R265" s="75">
        <f>(Fairbanks!$C$20*10^3)/Fairbanks!$B$8</f>
        <v>0</v>
      </c>
    </row>
    <row r="266" spans="1:18">
      <c r="A266" s="4"/>
      <c r="B266" s="9" t="s">
        <v>416</v>
      </c>
      <c r="C266" s="75">
        <f>(Miami!$C$21*10^3)/Miami!$B$8</f>
        <v>0</v>
      </c>
      <c r="D266" s="75">
        <f>(Houston!$C$21*10^3)/Houston!$B$8</f>
        <v>0</v>
      </c>
      <c r="E266" s="75">
        <f>(Phoenix!$C$21*10^3)/Phoenix!$B$8</f>
        <v>0</v>
      </c>
      <c r="F266" s="75">
        <f>(Atlanta!$C$21*10^3)/Atlanta!$B$8</f>
        <v>0</v>
      </c>
      <c r="G266" s="75">
        <f>(LosAngeles!$C$21*10^3)/LosAngeles!$B$8</f>
        <v>0</v>
      </c>
      <c r="H266" s="75">
        <f>(LasVegas!$C$21*10^3)/LasVegas!$B$8</f>
        <v>0</v>
      </c>
      <c r="I266" s="75">
        <f>(SanFrancisco!$C$21*10^3)/SanFrancisco!$B$8</f>
        <v>0</v>
      </c>
      <c r="J266" s="75">
        <f>(Baltimore!$C$21*10^3)/Baltimore!$B$8</f>
        <v>0</v>
      </c>
      <c r="K266" s="75">
        <f>(Albuquerque!$C$21*10^3)/Albuquerque!$B$8</f>
        <v>0</v>
      </c>
      <c r="L266" s="75">
        <f>(Seattle!$C$21*10^3)/Seattle!$B$8</f>
        <v>0</v>
      </c>
      <c r="M266" s="75">
        <f>(Chicago!$C$21*10^3)/Chicago!$B$8</f>
        <v>0</v>
      </c>
      <c r="N266" s="75">
        <f>(Boulder!$C$21*10^3)/Boulder!$B$8</f>
        <v>0</v>
      </c>
      <c r="O266" s="75">
        <f>(Minneapolis!$C$21*10^3)/Minneapolis!$B$8</f>
        <v>0</v>
      </c>
      <c r="P266" s="75">
        <f>(Helena!$C$21*10^3)/Helena!$B$8</f>
        <v>0</v>
      </c>
      <c r="Q266" s="75">
        <f>(Duluth!$C$21*10^3)/Duluth!$B$8</f>
        <v>0</v>
      </c>
      <c r="R266" s="75">
        <f>(Fairbanks!$C$21*10^3)/Fairbanks!$B$8</f>
        <v>0</v>
      </c>
    </row>
    <row r="267" spans="1:18">
      <c r="A267" s="4"/>
      <c r="B267" s="9" t="s">
        <v>417</v>
      </c>
      <c r="C267" s="75">
        <f>(Miami!$C$22*10^3)/Miami!$B$8</f>
        <v>0</v>
      </c>
      <c r="D267" s="75">
        <f>(Houston!$C$22*10^3)/Houston!$B$8</f>
        <v>0</v>
      </c>
      <c r="E267" s="75">
        <f>(Phoenix!$C$22*10^3)/Phoenix!$B$8</f>
        <v>0</v>
      </c>
      <c r="F267" s="75">
        <f>(Atlanta!$C$22*10^3)/Atlanta!$B$8</f>
        <v>0</v>
      </c>
      <c r="G267" s="75">
        <f>(LosAngeles!$C$22*10^3)/LosAngeles!$B$8</f>
        <v>0</v>
      </c>
      <c r="H267" s="75">
        <f>(LasVegas!$C$22*10^3)/LasVegas!$B$8</f>
        <v>0</v>
      </c>
      <c r="I267" s="75">
        <f>(SanFrancisco!$C$22*10^3)/SanFrancisco!$B$8</f>
        <v>0</v>
      </c>
      <c r="J267" s="75">
        <f>(Baltimore!$C$22*10^3)/Baltimore!$B$8</f>
        <v>0</v>
      </c>
      <c r="K267" s="75">
        <f>(Albuquerque!$C$22*10^3)/Albuquerque!$B$8</f>
        <v>0</v>
      </c>
      <c r="L267" s="75">
        <f>(Seattle!$C$22*10^3)/Seattle!$B$8</f>
        <v>0</v>
      </c>
      <c r="M267" s="75">
        <f>(Chicago!$C$22*10^3)/Chicago!$B$8</f>
        <v>0</v>
      </c>
      <c r="N267" s="75">
        <f>(Boulder!$C$22*10^3)/Boulder!$B$8</f>
        <v>0</v>
      </c>
      <c r="O267" s="75">
        <f>(Minneapolis!$C$22*10^3)/Minneapolis!$B$8</f>
        <v>0</v>
      </c>
      <c r="P267" s="75">
        <f>(Helena!$C$22*10^3)/Helena!$B$8</f>
        <v>0</v>
      </c>
      <c r="Q267" s="75">
        <f>(Duluth!$C$22*10^3)/Duluth!$B$8</f>
        <v>0</v>
      </c>
      <c r="R267" s="75">
        <f>(Fairbanks!$C$22*10^3)/Fairbanks!$B$8</f>
        <v>0</v>
      </c>
    </row>
    <row r="268" spans="1:18">
      <c r="A268" s="4"/>
      <c r="B268" s="9" t="s">
        <v>418</v>
      </c>
      <c r="C268" s="75">
        <f>(Miami!$C$23*10^3)/Miami!$B$8</f>
        <v>0</v>
      </c>
      <c r="D268" s="75">
        <f>(Houston!$C$23*10^3)/Houston!$B$8</f>
        <v>0</v>
      </c>
      <c r="E268" s="75">
        <f>(Phoenix!$C$23*10^3)/Phoenix!$B$8</f>
        <v>0</v>
      </c>
      <c r="F268" s="75">
        <f>(Atlanta!$C$23*10^3)/Atlanta!$B$8</f>
        <v>0</v>
      </c>
      <c r="G268" s="75">
        <f>(LosAngeles!$C$23*10^3)/LosAngeles!$B$8</f>
        <v>0</v>
      </c>
      <c r="H268" s="75">
        <f>(LasVegas!$C$23*10^3)/LasVegas!$B$8</f>
        <v>0</v>
      </c>
      <c r="I268" s="75">
        <f>(SanFrancisco!$C$23*10^3)/SanFrancisco!$B$8</f>
        <v>0</v>
      </c>
      <c r="J268" s="75">
        <f>(Baltimore!$C$23*10^3)/Baltimore!$B$8</f>
        <v>0</v>
      </c>
      <c r="K268" s="75">
        <f>(Albuquerque!$C$23*10^3)/Albuquerque!$B$8</f>
        <v>0</v>
      </c>
      <c r="L268" s="75">
        <f>(Seattle!$C$23*10^3)/Seattle!$B$8</f>
        <v>0</v>
      </c>
      <c r="M268" s="75">
        <f>(Chicago!$C$23*10^3)/Chicago!$B$8</f>
        <v>0</v>
      </c>
      <c r="N268" s="75">
        <f>(Boulder!$C$23*10^3)/Boulder!$B$8</f>
        <v>0</v>
      </c>
      <c r="O268" s="75">
        <f>(Minneapolis!$C$23*10^3)/Minneapolis!$B$8</f>
        <v>0</v>
      </c>
      <c r="P268" s="75">
        <f>(Helena!$C$23*10^3)/Helena!$B$8</f>
        <v>0</v>
      </c>
      <c r="Q268" s="75">
        <f>(Duluth!$C$23*10^3)/Duluth!$B$8</f>
        <v>0</v>
      </c>
      <c r="R268" s="75">
        <f>(Fairbanks!$C$23*10^3)/Fairbanks!$B$8</f>
        <v>0</v>
      </c>
    </row>
    <row r="269" spans="1:18">
      <c r="A269" s="4"/>
      <c r="B269" s="9" t="s">
        <v>419</v>
      </c>
      <c r="C269" s="75">
        <f>(Miami!$C$24*10^3)/Miami!$B$8</f>
        <v>71.097017472779527</v>
      </c>
      <c r="D269" s="75">
        <f>(Houston!$C$24*10^3)/Houston!$B$8</f>
        <v>84.945718578825293</v>
      </c>
      <c r="E269" s="75">
        <f>(Phoenix!$C$24*10^3)/Phoenix!$B$8</f>
        <v>76.992525338242004</v>
      </c>
      <c r="F269" s="75">
        <f>(Atlanta!$C$24*10^3)/Atlanta!$B$8</f>
        <v>98.283986103445741</v>
      </c>
      <c r="G269" s="75">
        <f>(LosAngeles!$C$24*10^3)/LosAngeles!$B$8</f>
        <v>95.690345467828323</v>
      </c>
      <c r="H269" s="75">
        <f>(LasVegas!$C$24*10^3)/LasVegas!$B$8</f>
        <v>86.575915829502421</v>
      </c>
      <c r="I269" s="75">
        <f>(SanFrancisco!$C$24*10^3)/SanFrancisco!$B$8</f>
        <v>107.10491643245209</v>
      </c>
      <c r="J269" s="75">
        <f>(Baltimore!$C$24*10^3)/Baltimore!$B$8</f>
        <v>108.77020599185219</v>
      </c>
      <c r="K269" s="75">
        <f>(Albuquerque!$C$24*10^3)/Albuquerque!$B$8</f>
        <v>106.77951502429345</v>
      </c>
      <c r="L269" s="75">
        <f>(Seattle!$C$24*10^3)/Seattle!$B$8</f>
        <v>114.22227468345142</v>
      </c>
      <c r="M269" s="75">
        <f>(Chicago!$C$24*10^3)/Chicago!$B$8</f>
        <v>117.97077129704363</v>
      </c>
      <c r="N269" s="75">
        <f>(Boulder!$C$24*10^3)/Boulder!$B$8</f>
        <v>117.49223981445739</v>
      </c>
      <c r="O269" s="75">
        <f>(Minneapolis!$C$24*10^3)/Minneapolis!$B$8</f>
        <v>125.92396453762693</v>
      </c>
      <c r="P269" s="75">
        <f>(Helena!$C$24*10^3)/Helena!$B$8</f>
        <v>127.36593940515345</v>
      </c>
      <c r="Q269" s="75">
        <f>(Duluth!$C$24*10^3)/Duluth!$B$8</f>
        <v>139.03891737037378</v>
      </c>
      <c r="R269" s="75">
        <f>(Fairbanks!$C$24*10^3)/Fairbanks!$B$8</f>
        <v>154.91659196258522</v>
      </c>
    </row>
    <row r="270" spans="1:18">
      <c r="A270" s="4"/>
      <c r="B270" s="9" t="s">
        <v>420</v>
      </c>
      <c r="C270" s="75">
        <f>(Miami!$C$25*10^3)/Miami!$B$8</f>
        <v>0</v>
      </c>
      <c r="D270" s="75">
        <f>(Houston!$C$25*10^3)/Houston!$B$8</f>
        <v>0</v>
      </c>
      <c r="E270" s="75">
        <f>(Phoenix!$C$25*10^3)/Phoenix!$B$8</f>
        <v>0</v>
      </c>
      <c r="F270" s="75">
        <f>(Atlanta!$C$25*10^3)/Atlanta!$B$8</f>
        <v>0</v>
      </c>
      <c r="G270" s="75">
        <f>(LosAngeles!$C$25*10^3)/LosAngeles!$B$8</f>
        <v>0</v>
      </c>
      <c r="H270" s="75">
        <f>(LasVegas!$C$25*10^3)/LasVegas!$B$8</f>
        <v>0</v>
      </c>
      <c r="I270" s="75">
        <f>(SanFrancisco!$C$25*10^3)/SanFrancisco!$B$8</f>
        <v>0</v>
      </c>
      <c r="J270" s="75">
        <f>(Baltimore!$C$25*10^3)/Baltimore!$B$8</f>
        <v>0</v>
      </c>
      <c r="K270" s="75">
        <f>(Albuquerque!$C$25*10^3)/Albuquerque!$B$8</f>
        <v>0</v>
      </c>
      <c r="L270" s="75">
        <f>(Seattle!$C$25*10^3)/Seattle!$B$8</f>
        <v>0</v>
      </c>
      <c r="M270" s="75">
        <f>(Chicago!$C$25*10^3)/Chicago!$B$8</f>
        <v>0</v>
      </c>
      <c r="N270" s="75">
        <f>(Boulder!$C$25*10^3)/Boulder!$B$8</f>
        <v>0</v>
      </c>
      <c r="O270" s="75">
        <f>(Minneapolis!$C$25*10^3)/Minneapolis!$B$8</f>
        <v>0</v>
      </c>
      <c r="P270" s="75">
        <f>(Helena!$C$25*10^3)/Helena!$B$8</f>
        <v>0</v>
      </c>
      <c r="Q270" s="75">
        <f>(Duluth!$C$25*10^3)/Duluth!$B$8</f>
        <v>0</v>
      </c>
      <c r="R270" s="75">
        <f>(Fairbanks!$C$25*10^3)/Fairbanks!$B$8</f>
        <v>0</v>
      </c>
    </row>
    <row r="271" spans="1:18">
      <c r="A271" s="4"/>
      <c r="B271" s="9" t="s">
        <v>421</v>
      </c>
      <c r="C271" s="75">
        <f>(Miami!$C$26*10^3)/Miami!$B$8</f>
        <v>0</v>
      </c>
      <c r="D271" s="75">
        <f>(Houston!$C$26*10^3)/Houston!$B$8</f>
        <v>0</v>
      </c>
      <c r="E271" s="75">
        <f>(Phoenix!$C$26*10^3)/Phoenix!$B$8</f>
        <v>0</v>
      </c>
      <c r="F271" s="75">
        <f>(Atlanta!$C$26*10^3)/Atlanta!$B$8</f>
        <v>0</v>
      </c>
      <c r="G271" s="75">
        <f>(LosAngeles!$C$26*10^3)/LosAngeles!$B$8</f>
        <v>0</v>
      </c>
      <c r="H271" s="75">
        <f>(LasVegas!$C$26*10^3)/LasVegas!$B$8</f>
        <v>0</v>
      </c>
      <c r="I271" s="75">
        <f>(SanFrancisco!$C$26*10^3)/SanFrancisco!$B$8</f>
        <v>0</v>
      </c>
      <c r="J271" s="75">
        <f>(Baltimore!$C$26*10^3)/Baltimore!$B$8</f>
        <v>0</v>
      </c>
      <c r="K271" s="75">
        <f>(Albuquerque!$C$26*10^3)/Albuquerque!$B$8</f>
        <v>0</v>
      </c>
      <c r="L271" s="75">
        <f>(Seattle!$C$26*10^3)/Seattle!$B$8</f>
        <v>0</v>
      </c>
      <c r="M271" s="75">
        <f>(Chicago!$C$26*10^3)/Chicago!$B$8</f>
        <v>0</v>
      </c>
      <c r="N271" s="75">
        <f>(Boulder!$C$26*10^3)/Boulder!$B$8</f>
        <v>0</v>
      </c>
      <c r="O271" s="75">
        <f>(Minneapolis!$C$26*10^3)/Minneapolis!$B$8</f>
        <v>0</v>
      </c>
      <c r="P271" s="75">
        <f>(Helena!$C$26*10^3)/Helena!$B$8</f>
        <v>0</v>
      </c>
      <c r="Q271" s="75">
        <f>(Duluth!$C$26*10^3)/Duluth!$B$8</f>
        <v>0</v>
      </c>
      <c r="R271" s="75">
        <f>(Fairbanks!$C$26*10^3)/Fairbanks!$B$8</f>
        <v>0</v>
      </c>
    </row>
    <row r="272" spans="1:18">
      <c r="A272" s="4"/>
      <c r="B272" s="9" t="s">
        <v>72</v>
      </c>
      <c r="C272" s="75">
        <f>(Miami!$C$28*10^3)/Miami!$B$8</f>
        <v>79.796719826197361</v>
      </c>
      <c r="D272" s="75">
        <f>(Houston!$C$28*10^3)/Houston!$B$8</f>
        <v>222.28425408107597</v>
      </c>
      <c r="E272" s="75">
        <f>(Phoenix!$C$28*10^3)/Phoenix!$B$8</f>
        <v>173.50275474623476</v>
      </c>
      <c r="F272" s="75">
        <f>(Atlanta!$C$28*10^3)/Atlanta!$B$8</f>
        <v>369.89845561939518</v>
      </c>
      <c r="G272" s="75">
        <f>(LosAngeles!$C$28*10^3)/LosAngeles!$B$8</f>
        <v>180.04268500824668</v>
      </c>
      <c r="H272" s="75">
        <f>(LasVegas!$C$28*10^3)/LasVegas!$B$8</f>
        <v>257.94761037328647</v>
      </c>
      <c r="I272" s="75">
        <f>(SanFrancisco!$C$28*10^3)/SanFrancisco!$B$8</f>
        <v>350.82738093339157</v>
      </c>
      <c r="J272" s="75">
        <f>(Baltimore!$C$28*10^3)/Baltimore!$B$8</f>
        <v>561.13877732015987</v>
      </c>
      <c r="K272" s="75">
        <f>(Albuquerque!$C$28*10^3)/Albuquerque!$B$8</f>
        <v>419.50621931416867</v>
      </c>
      <c r="L272" s="75">
        <f>(Seattle!$C$28*10^3)/Seattle!$B$8</f>
        <v>563.05928367027263</v>
      </c>
      <c r="M272" s="75">
        <f>(Chicago!$C$28*10^3)/Chicago!$B$8</f>
        <v>688.65784679974092</v>
      </c>
      <c r="N272" s="75">
        <f>(Boulder!$C$28*10^3)/Boulder!$B$8</f>
        <v>553.04840505456855</v>
      </c>
      <c r="O272" s="75">
        <f>(Minneapolis!$C$28*10^3)/Minneapolis!$B$8</f>
        <v>838.56261903470624</v>
      </c>
      <c r="P272" s="75">
        <f>(Helena!$C$28*10^3)/Helena!$B$8</f>
        <v>728.82258923814595</v>
      </c>
      <c r="Q272" s="75">
        <f>(Duluth!$C$28*10^3)/Duluth!$B$8</f>
        <v>1027.3847616434684</v>
      </c>
      <c r="R272" s="75">
        <f>(Fairbanks!$C$28*10^3)/Fairbanks!$B$8</f>
        <v>1541.5030354847045</v>
      </c>
    </row>
    <row r="273" spans="1:18">
      <c r="A273" s="4"/>
      <c r="B273" s="7" t="s">
        <v>429</v>
      </c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</row>
    <row r="274" spans="1:18">
      <c r="A274" s="4"/>
      <c r="B274" s="9" t="s">
        <v>52</v>
      </c>
      <c r="C274" s="75">
        <f>(Miami!$E$13*10^3)/Miami!$B$8</f>
        <v>0</v>
      </c>
      <c r="D274" s="75">
        <f>(Houston!$E$13*10^3)/Houston!$B$8</f>
        <v>0</v>
      </c>
      <c r="E274" s="75">
        <f>(Phoenix!$E$13*10^3)/Phoenix!$B$8</f>
        <v>0</v>
      </c>
      <c r="F274" s="75">
        <f>(Atlanta!$E$13*10^3)/Atlanta!$B$8</f>
        <v>0</v>
      </c>
      <c r="G274" s="75">
        <f>(LosAngeles!$E$13*10^3)/LosAngeles!$B$8</f>
        <v>0</v>
      </c>
      <c r="H274" s="75">
        <f>(LasVegas!$E$13*10^3)/LasVegas!$B$8</f>
        <v>0</v>
      </c>
      <c r="I274" s="75">
        <f>(SanFrancisco!$E$13*10^3)/SanFrancisco!$B$8</f>
        <v>0</v>
      </c>
      <c r="J274" s="75">
        <f>(Baltimore!$E$13*10^3)/Baltimore!$B$8</f>
        <v>0</v>
      </c>
      <c r="K274" s="75">
        <f>(Albuquerque!$E$13*10^3)/Albuquerque!$B$8</f>
        <v>0</v>
      </c>
      <c r="L274" s="75">
        <f>(Seattle!$E$13*10^3)/Seattle!$B$8</f>
        <v>0</v>
      </c>
      <c r="M274" s="75">
        <f>(Chicago!$E$13*10^3)/Chicago!$B$8</f>
        <v>0</v>
      </c>
      <c r="N274" s="75">
        <f>(Boulder!$E$13*10^3)/Boulder!$B$8</f>
        <v>0</v>
      </c>
      <c r="O274" s="75">
        <f>(Minneapolis!$E$13*10^3)/Minneapolis!$B$8</f>
        <v>0</v>
      </c>
      <c r="P274" s="75">
        <f>(Helena!$E$13*10^3)/Helena!$B$8</f>
        <v>0</v>
      </c>
      <c r="Q274" s="75">
        <f>(Duluth!$E$13*10^3)/Duluth!$B$8</f>
        <v>0</v>
      </c>
      <c r="R274" s="75">
        <f>(Fairbanks!$E$13*10^3)/Fairbanks!$B$8</f>
        <v>0</v>
      </c>
    </row>
    <row r="275" spans="1:18">
      <c r="A275" s="4"/>
      <c r="B275" s="9" t="s">
        <v>53</v>
      </c>
      <c r="C275" s="75">
        <f>(Miami!$E$14*10^3)/Miami!$B$8</f>
        <v>0</v>
      </c>
      <c r="D275" s="75">
        <f>(Houston!$E$14*10^3)/Houston!$B$8</f>
        <v>0</v>
      </c>
      <c r="E275" s="75">
        <f>(Phoenix!$E$14*10^3)/Phoenix!$B$8</f>
        <v>0</v>
      </c>
      <c r="F275" s="75">
        <f>(Atlanta!$E$14*10^3)/Atlanta!$B$8</f>
        <v>0</v>
      </c>
      <c r="G275" s="75">
        <f>(LosAngeles!$E$14*10^3)/LosAngeles!$B$8</f>
        <v>0</v>
      </c>
      <c r="H275" s="75">
        <f>(LasVegas!$E$14*10^3)/LasVegas!$B$8</f>
        <v>0</v>
      </c>
      <c r="I275" s="75">
        <f>(SanFrancisco!$E$14*10^3)/SanFrancisco!$B$8</f>
        <v>0</v>
      </c>
      <c r="J275" s="75">
        <f>(Baltimore!$E$14*10^3)/Baltimore!$B$8</f>
        <v>0</v>
      </c>
      <c r="K275" s="75">
        <f>(Albuquerque!$E$14*10^3)/Albuquerque!$B$8</f>
        <v>0</v>
      </c>
      <c r="L275" s="75">
        <f>(Seattle!$E$14*10^3)/Seattle!$B$8</f>
        <v>0</v>
      </c>
      <c r="M275" s="75">
        <f>(Chicago!$E$14*10^3)/Chicago!$B$8</f>
        <v>0</v>
      </c>
      <c r="N275" s="75">
        <f>(Boulder!$E$14*10^3)/Boulder!$B$8</f>
        <v>0</v>
      </c>
      <c r="O275" s="75">
        <f>(Minneapolis!$E$14*10^3)/Minneapolis!$B$8</f>
        <v>0</v>
      </c>
      <c r="P275" s="75">
        <f>(Helena!$E$14*10^3)/Helena!$B$8</f>
        <v>0</v>
      </c>
      <c r="Q275" s="75">
        <f>(Duluth!$E$14*10^3)/Duluth!$B$8</f>
        <v>0</v>
      </c>
      <c r="R275" s="75">
        <f>(Fairbanks!$E$14*10^3)/Fairbanks!$B$8</f>
        <v>0</v>
      </c>
    </row>
    <row r="276" spans="1:18">
      <c r="A276" s="4"/>
      <c r="B276" s="9" t="s">
        <v>61</v>
      </c>
      <c r="C276" s="75">
        <f>(Miami!$E$15*10^3)/Miami!$B$8</f>
        <v>0</v>
      </c>
      <c r="D276" s="75">
        <f>(Houston!$E$15*10^3)/Houston!$B$8</f>
        <v>0</v>
      </c>
      <c r="E276" s="75">
        <f>(Phoenix!$E$15*10^3)/Phoenix!$B$8</f>
        <v>0</v>
      </c>
      <c r="F276" s="75">
        <f>(Atlanta!$E$15*10^3)/Atlanta!$B$8</f>
        <v>0</v>
      </c>
      <c r="G276" s="75">
        <f>(LosAngeles!$E$15*10^3)/LosAngeles!$B$8</f>
        <v>0</v>
      </c>
      <c r="H276" s="75">
        <f>(LasVegas!$E$15*10^3)/LasVegas!$B$8</f>
        <v>0</v>
      </c>
      <c r="I276" s="75">
        <f>(SanFrancisco!$E$15*10^3)/SanFrancisco!$B$8</f>
        <v>0</v>
      </c>
      <c r="J276" s="75">
        <f>(Baltimore!$E$15*10^3)/Baltimore!$B$8</f>
        <v>0</v>
      </c>
      <c r="K276" s="75">
        <f>(Albuquerque!$E$15*10^3)/Albuquerque!$B$8</f>
        <v>0</v>
      </c>
      <c r="L276" s="75">
        <f>(Seattle!$E$15*10^3)/Seattle!$B$8</f>
        <v>0</v>
      </c>
      <c r="M276" s="75">
        <f>(Chicago!$E$15*10^3)/Chicago!$B$8</f>
        <v>0</v>
      </c>
      <c r="N276" s="75">
        <f>(Boulder!$E$15*10^3)/Boulder!$B$8</f>
        <v>0</v>
      </c>
      <c r="O276" s="75">
        <f>(Minneapolis!$E$15*10^3)/Minneapolis!$B$8</f>
        <v>0</v>
      </c>
      <c r="P276" s="75">
        <f>(Helena!$E$15*10^3)/Helena!$B$8</f>
        <v>0</v>
      </c>
      <c r="Q276" s="75">
        <f>(Duluth!$E$15*10^3)/Duluth!$B$8</f>
        <v>0</v>
      </c>
      <c r="R276" s="75">
        <f>(Fairbanks!$E$15*10^3)/Fairbanks!$B$8</f>
        <v>0</v>
      </c>
    </row>
    <row r="277" spans="1:18">
      <c r="A277" s="4"/>
      <c r="B277" s="9" t="s">
        <v>62</v>
      </c>
      <c r="C277" s="75">
        <f>(Miami!$E$16*10^3)/Miami!$B$8</f>
        <v>0</v>
      </c>
      <c r="D277" s="75">
        <f>(Houston!$E$16*10^3)/Houston!$B$8</f>
        <v>0</v>
      </c>
      <c r="E277" s="75">
        <f>(Phoenix!$E$16*10^3)/Phoenix!$B$8</f>
        <v>0</v>
      </c>
      <c r="F277" s="75">
        <f>(Atlanta!$E$16*10^3)/Atlanta!$B$8</f>
        <v>0</v>
      </c>
      <c r="G277" s="75">
        <f>(LosAngeles!$E$16*10^3)/LosAngeles!$B$8</f>
        <v>0</v>
      </c>
      <c r="H277" s="75">
        <f>(LasVegas!$E$16*10^3)/LasVegas!$B$8</f>
        <v>0</v>
      </c>
      <c r="I277" s="75">
        <f>(SanFrancisco!$E$16*10^3)/SanFrancisco!$B$8</f>
        <v>0</v>
      </c>
      <c r="J277" s="75">
        <f>(Baltimore!$E$16*10^3)/Baltimore!$B$8</f>
        <v>0</v>
      </c>
      <c r="K277" s="75">
        <f>(Albuquerque!$E$16*10^3)/Albuquerque!$B$8</f>
        <v>0</v>
      </c>
      <c r="L277" s="75">
        <f>(Seattle!$E$16*10^3)/Seattle!$B$8</f>
        <v>0</v>
      </c>
      <c r="M277" s="75">
        <f>(Chicago!$E$16*10^3)/Chicago!$B$8</f>
        <v>0</v>
      </c>
      <c r="N277" s="75">
        <f>(Boulder!$E$16*10^3)/Boulder!$B$8</f>
        <v>0</v>
      </c>
      <c r="O277" s="75">
        <f>(Minneapolis!$E$16*10^3)/Minneapolis!$B$8</f>
        <v>0</v>
      </c>
      <c r="P277" s="75">
        <f>(Helena!$E$16*10^3)/Helena!$B$8</f>
        <v>0</v>
      </c>
      <c r="Q277" s="75">
        <f>(Duluth!$E$16*10^3)/Duluth!$B$8</f>
        <v>0</v>
      </c>
      <c r="R277" s="75">
        <f>(Fairbanks!$E$16*10^3)/Fairbanks!$B$8</f>
        <v>0</v>
      </c>
    </row>
    <row r="278" spans="1:18">
      <c r="A278" s="4"/>
      <c r="B278" s="9" t="s">
        <v>63</v>
      </c>
      <c r="C278" s="75">
        <f>(Miami!$E$17*10^3)/Miami!$B$8</f>
        <v>0</v>
      </c>
      <c r="D278" s="75">
        <f>(Houston!$E$17*10^3)/Houston!$B$8</f>
        <v>0</v>
      </c>
      <c r="E278" s="75">
        <f>(Phoenix!$E$17*10^3)/Phoenix!$B$8</f>
        <v>0</v>
      </c>
      <c r="F278" s="75">
        <f>(Atlanta!$E$17*10^3)/Atlanta!$B$8</f>
        <v>0</v>
      </c>
      <c r="G278" s="75">
        <f>(LosAngeles!$E$17*10^3)/LosAngeles!$B$8</f>
        <v>0</v>
      </c>
      <c r="H278" s="75">
        <f>(LasVegas!$E$17*10^3)/LasVegas!$B$8</f>
        <v>0</v>
      </c>
      <c r="I278" s="75">
        <f>(SanFrancisco!$E$17*10^3)/SanFrancisco!$B$8</f>
        <v>0</v>
      </c>
      <c r="J278" s="75">
        <f>(Baltimore!$E$17*10^3)/Baltimore!$B$8</f>
        <v>0</v>
      </c>
      <c r="K278" s="75">
        <f>(Albuquerque!$E$17*10^3)/Albuquerque!$B$8</f>
        <v>0</v>
      </c>
      <c r="L278" s="75">
        <f>(Seattle!$E$17*10^3)/Seattle!$B$8</f>
        <v>0</v>
      </c>
      <c r="M278" s="75">
        <f>(Chicago!$E$17*10^3)/Chicago!$B$8</f>
        <v>0</v>
      </c>
      <c r="N278" s="75">
        <f>(Boulder!$E$17*10^3)/Boulder!$B$8</f>
        <v>0</v>
      </c>
      <c r="O278" s="75">
        <f>(Minneapolis!$E$17*10^3)/Minneapolis!$B$8</f>
        <v>0</v>
      </c>
      <c r="P278" s="75">
        <f>(Helena!$E$17*10^3)/Helena!$B$8</f>
        <v>0</v>
      </c>
      <c r="Q278" s="75">
        <f>(Duluth!$E$17*10^3)/Duluth!$B$8</f>
        <v>0</v>
      </c>
      <c r="R278" s="75">
        <f>(Fairbanks!$E$17*10^3)/Fairbanks!$B$8</f>
        <v>0</v>
      </c>
    </row>
    <row r="279" spans="1:18">
      <c r="A279" s="4"/>
      <c r="B279" s="9" t="s">
        <v>64</v>
      </c>
      <c r="C279" s="75">
        <f>(Miami!$E$18*10^3)/Miami!$B$8</f>
        <v>0</v>
      </c>
      <c r="D279" s="75">
        <f>(Houston!$E$18*10^3)/Houston!$B$8</f>
        <v>0</v>
      </c>
      <c r="E279" s="75">
        <f>(Phoenix!$E$18*10^3)/Phoenix!$B$8</f>
        <v>0</v>
      </c>
      <c r="F279" s="75">
        <f>(Atlanta!$E$18*10^3)/Atlanta!$B$8</f>
        <v>0</v>
      </c>
      <c r="G279" s="75">
        <f>(LosAngeles!$E$18*10^3)/LosAngeles!$B$8</f>
        <v>0</v>
      </c>
      <c r="H279" s="75">
        <f>(LasVegas!$E$18*10^3)/LasVegas!$B$8</f>
        <v>0</v>
      </c>
      <c r="I279" s="75">
        <f>(SanFrancisco!$E$18*10^3)/SanFrancisco!$B$8</f>
        <v>0</v>
      </c>
      <c r="J279" s="75">
        <f>(Baltimore!$E$18*10^3)/Baltimore!$B$8</f>
        <v>0</v>
      </c>
      <c r="K279" s="75">
        <f>(Albuquerque!$E$18*10^3)/Albuquerque!$B$8</f>
        <v>0</v>
      </c>
      <c r="L279" s="75">
        <f>(Seattle!$E$18*10^3)/Seattle!$B$8</f>
        <v>0</v>
      </c>
      <c r="M279" s="75">
        <f>(Chicago!$E$18*10^3)/Chicago!$B$8</f>
        <v>0</v>
      </c>
      <c r="N279" s="75">
        <f>(Boulder!$E$18*10^3)/Boulder!$B$8</f>
        <v>0</v>
      </c>
      <c r="O279" s="75">
        <f>(Minneapolis!$E$18*10^3)/Minneapolis!$B$8</f>
        <v>0</v>
      </c>
      <c r="P279" s="75">
        <f>(Helena!$E$18*10^3)/Helena!$B$8</f>
        <v>0</v>
      </c>
      <c r="Q279" s="75">
        <f>(Duluth!$E$18*10^3)/Duluth!$B$8</f>
        <v>0</v>
      </c>
      <c r="R279" s="75">
        <f>(Fairbanks!$E$18*10^3)/Fairbanks!$B$8</f>
        <v>0</v>
      </c>
    </row>
    <row r="280" spans="1:18">
      <c r="A280" s="4"/>
      <c r="B280" s="9" t="s">
        <v>65</v>
      </c>
      <c r="C280" s="75">
        <f>(Miami!$E$19*10^3)/Miami!$B$8</f>
        <v>0</v>
      </c>
      <c r="D280" s="75">
        <f>(Houston!$E$19*10^3)/Houston!$B$8</f>
        <v>0</v>
      </c>
      <c r="E280" s="75">
        <f>(Phoenix!$E$19*10^3)/Phoenix!$B$8</f>
        <v>0</v>
      </c>
      <c r="F280" s="75">
        <f>(Atlanta!$E$19*10^3)/Atlanta!$B$8</f>
        <v>0</v>
      </c>
      <c r="G280" s="75">
        <f>(LosAngeles!$E$19*10^3)/LosAngeles!$B$8</f>
        <v>0</v>
      </c>
      <c r="H280" s="75">
        <f>(LasVegas!$E$19*10^3)/LasVegas!$B$8</f>
        <v>0</v>
      </c>
      <c r="I280" s="75">
        <f>(SanFrancisco!$E$19*10^3)/SanFrancisco!$B$8</f>
        <v>0</v>
      </c>
      <c r="J280" s="75">
        <f>(Baltimore!$E$19*10^3)/Baltimore!$B$8</f>
        <v>0</v>
      </c>
      <c r="K280" s="75">
        <f>(Albuquerque!$E$19*10^3)/Albuquerque!$B$8</f>
        <v>0</v>
      </c>
      <c r="L280" s="75">
        <f>(Seattle!$E$19*10^3)/Seattle!$B$8</f>
        <v>0</v>
      </c>
      <c r="M280" s="75">
        <f>(Chicago!$E$19*10^3)/Chicago!$B$8</f>
        <v>0</v>
      </c>
      <c r="N280" s="75">
        <f>(Boulder!$E$19*10^3)/Boulder!$B$8</f>
        <v>0</v>
      </c>
      <c r="O280" s="75">
        <f>(Minneapolis!$E$19*10^3)/Minneapolis!$B$8</f>
        <v>0</v>
      </c>
      <c r="P280" s="75">
        <f>(Helena!$E$19*10^3)/Helena!$B$8</f>
        <v>0</v>
      </c>
      <c r="Q280" s="75">
        <f>(Duluth!$E$19*10^3)/Duluth!$B$8</f>
        <v>0</v>
      </c>
      <c r="R280" s="75">
        <f>(Fairbanks!$E$19*10^3)/Fairbanks!$B$8</f>
        <v>0</v>
      </c>
    </row>
    <row r="281" spans="1:18">
      <c r="A281" s="4"/>
      <c r="B281" s="9" t="s">
        <v>66</v>
      </c>
      <c r="C281" s="75">
        <f>(Miami!$E$20*10^3)/Miami!$B$8</f>
        <v>0</v>
      </c>
      <c r="D281" s="75">
        <f>(Houston!$E$20*10^3)/Houston!$B$8</f>
        <v>0</v>
      </c>
      <c r="E281" s="75">
        <f>(Phoenix!$E$20*10^3)/Phoenix!$B$8</f>
        <v>0</v>
      </c>
      <c r="F281" s="75">
        <f>(Atlanta!$E$20*10^3)/Atlanta!$B$8</f>
        <v>0</v>
      </c>
      <c r="G281" s="75">
        <f>(LosAngeles!$E$20*10^3)/LosAngeles!$B$8</f>
        <v>0</v>
      </c>
      <c r="H281" s="75">
        <f>(LasVegas!$E$20*10^3)/LasVegas!$B$8</f>
        <v>0</v>
      </c>
      <c r="I281" s="75">
        <f>(SanFrancisco!$E$20*10^3)/SanFrancisco!$B$8</f>
        <v>0</v>
      </c>
      <c r="J281" s="75">
        <f>(Baltimore!$E$20*10^3)/Baltimore!$B$8</f>
        <v>0</v>
      </c>
      <c r="K281" s="75">
        <f>(Albuquerque!$E$20*10^3)/Albuquerque!$B$8</f>
        <v>0</v>
      </c>
      <c r="L281" s="75">
        <f>(Seattle!$E$20*10^3)/Seattle!$B$8</f>
        <v>0</v>
      </c>
      <c r="M281" s="75">
        <f>(Chicago!$E$20*10^3)/Chicago!$B$8</f>
        <v>0</v>
      </c>
      <c r="N281" s="75">
        <f>(Boulder!$E$20*10^3)/Boulder!$B$8</f>
        <v>0</v>
      </c>
      <c r="O281" s="75">
        <f>(Minneapolis!$E$20*10^3)/Minneapolis!$B$8</f>
        <v>0</v>
      </c>
      <c r="P281" s="75">
        <f>(Helena!$E$20*10^3)/Helena!$B$8</f>
        <v>0</v>
      </c>
      <c r="Q281" s="75">
        <f>(Duluth!$E$20*10^3)/Duluth!$B$8</f>
        <v>0</v>
      </c>
      <c r="R281" s="75">
        <f>(Fairbanks!$E$20*10^3)/Fairbanks!$B$8</f>
        <v>0</v>
      </c>
    </row>
    <row r="282" spans="1:18">
      <c r="A282" s="4"/>
      <c r="B282" s="9" t="s">
        <v>67</v>
      </c>
      <c r="C282" s="75">
        <f>(Miami!$E$21*10^3)/Miami!$B$8</f>
        <v>0</v>
      </c>
      <c r="D282" s="75">
        <f>(Houston!$E$21*10^3)/Houston!$B$8</f>
        <v>0</v>
      </c>
      <c r="E282" s="75">
        <f>(Phoenix!$E$21*10^3)/Phoenix!$B$8</f>
        <v>0</v>
      </c>
      <c r="F282" s="75">
        <f>(Atlanta!$E$21*10^3)/Atlanta!$B$8</f>
        <v>0</v>
      </c>
      <c r="G282" s="75">
        <f>(LosAngeles!$E$21*10^3)/LosAngeles!$B$8</f>
        <v>0</v>
      </c>
      <c r="H282" s="75">
        <f>(LasVegas!$E$21*10^3)/LasVegas!$B$8</f>
        <v>0</v>
      </c>
      <c r="I282" s="75">
        <f>(SanFrancisco!$E$21*10^3)/SanFrancisco!$B$8</f>
        <v>0</v>
      </c>
      <c r="J282" s="75">
        <f>(Baltimore!$E$21*10^3)/Baltimore!$B$8</f>
        <v>0</v>
      </c>
      <c r="K282" s="75">
        <f>(Albuquerque!$E$21*10^3)/Albuquerque!$B$8</f>
        <v>0</v>
      </c>
      <c r="L282" s="75">
        <f>(Seattle!$E$21*10^3)/Seattle!$B$8</f>
        <v>0</v>
      </c>
      <c r="M282" s="75">
        <f>(Chicago!$E$21*10^3)/Chicago!$B$8</f>
        <v>0</v>
      </c>
      <c r="N282" s="75">
        <f>(Boulder!$E$21*10^3)/Boulder!$B$8</f>
        <v>0</v>
      </c>
      <c r="O282" s="75">
        <f>(Minneapolis!$E$21*10^3)/Minneapolis!$B$8</f>
        <v>0</v>
      </c>
      <c r="P282" s="75">
        <f>(Helena!$E$21*10^3)/Helena!$B$8</f>
        <v>0</v>
      </c>
      <c r="Q282" s="75">
        <f>(Duluth!$E$21*10^3)/Duluth!$B$8</f>
        <v>0</v>
      </c>
      <c r="R282" s="75">
        <f>(Fairbanks!$E$21*10^3)/Fairbanks!$B$8</f>
        <v>0</v>
      </c>
    </row>
    <row r="283" spans="1:18">
      <c r="A283" s="4"/>
      <c r="B283" s="9" t="s">
        <v>68</v>
      </c>
      <c r="C283" s="75">
        <f>(Miami!$E$22*10^3)/Miami!$B$8</f>
        <v>0</v>
      </c>
      <c r="D283" s="75">
        <f>(Houston!$E$22*10^3)/Houston!$B$8</f>
        <v>0</v>
      </c>
      <c r="E283" s="75">
        <f>(Phoenix!$E$22*10^3)/Phoenix!$B$8</f>
        <v>0</v>
      </c>
      <c r="F283" s="75">
        <f>(Atlanta!$E$22*10^3)/Atlanta!$B$8</f>
        <v>0</v>
      </c>
      <c r="G283" s="75">
        <f>(LosAngeles!$E$22*10^3)/LosAngeles!$B$8</f>
        <v>0</v>
      </c>
      <c r="H283" s="75">
        <f>(LasVegas!$E$22*10^3)/LasVegas!$B$8</f>
        <v>0</v>
      </c>
      <c r="I283" s="75">
        <f>(SanFrancisco!$E$22*10^3)/SanFrancisco!$B$8</f>
        <v>0</v>
      </c>
      <c r="J283" s="75">
        <f>(Baltimore!$E$22*10^3)/Baltimore!$B$8</f>
        <v>0</v>
      </c>
      <c r="K283" s="75">
        <f>(Albuquerque!$E$22*10^3)/Albuquerque!$B$8</f>
        <v>0</v>
      </c>
      <c r="L283" s="75">
        <f>(Seattle!$E$22*10^3)/Seattle!$B$8</f>
        <v>0</v>
      </c>
      <c r="M283" s="75">
        <f>(Chicago!$E$22*10^3)/Chicago!$B$8</f>
        <v>0</v>
      </c>
      <c r="N283" s="75">
        <f>(Boulder!$E$22*10^3)/Boulder!$B$8</f>
        <v>0</v>
      </c>
      <c r="O283" s="75">
        <f>(Minneapolis!$E$22*10^3)/Minneapolis!$B$8</f>
        <v>0</v>
      </c>
      <c r="P283" s="75">
        <f>(Helena!$E$22*10^3)/Helena!$B$8</f>
        <v>0</v>
      </c>
      <c r="Q283" s="75">
        <f>(Duluth!$E$22*10^3)/Duluth!$B$8</f>
        <v>0</v>
      </c>
      <c r="R283" s="75">
        <f>(Fairbanks!$E$22*10^3)/Fairbanks!$B$8</f>
        <v>0</v>
      </c>
    </row>
    <row r="284" spans="1:18">
      <c r="A284" s="4"/>
      <c r="B284" s="9" t="s">
        <v>47</v>
      </c>
      <c r="C284" s="75">
        <f>(Miami!$E$23*10^3)/Miami!$B$8</f>
        <v>0</v>
      </c>
      <c r="D284" s="75">
        <f>(Houston!$E$23*10^3)/Houston!$B$8</f>
        <v>0</v>
      </c>
      <c r="E284" s="75">
        <f>(Phoenix!$E$23*10^3)/Phoenix!$B$8</f>
        <v>0</v>
      </c>
      <c r="F284" s="75">
        <f>(Atlanta!$E$23*10^3)/Atlanta!$B$8</f>
        <v>0</v>
      </c>
      <c r="G284" s="75">
        <f>(LosAngeles!$E$23*10^3)/LosAngeles!$B$8</f>
        <v>0</v>
      </c>
      <c r="H284" s="75">
        <f>(LasVegas!$E$23*10^3)/LasVegas!$B$8</f>
        <v>0</v>
      </c>
      <c r="I284" s="75">
        <f>(SanFrancisco!$E$23*10^3)/SanFrancisco!$B$8</f>
        <v>0</v>
      </c>
      <c r="J284" s="75">
        <f>(Baltimore!$E$23*10^3)/Baltimore!$B$8</f>
        <v>0</v>
      </c>
      <c r="K284" s="75">
        <f>(Albuquerque!$E$23*10^3)/Albuquerque!$B$8</f>
        <v>0</v>
      </c>
      <c r="L284" s="75">
        <f>(Seattle!$E$23*10^3)/Seattle!$B$8</f>
        <v>0</v>
      </c>
      <c r="M284" s="75">
        <f>(Chicago!$E$23*10^3)/Chicago!$B$8</f>
        <v>0</v>
      </c>
      <c r="N284" s="75">
        <f>(Boulder!$E$23*10^3)/Boulder!$B$8</f>
        <v>0</v>
      </c>
      <c r="O284" s="75">
        <f>(Minneapolis!$E$23*10^3)/Minneapolis!$B$8</f>
        <v>0</v>
      </c>
      <c r="P284" s="75">
        <f>(Helena!$E$23*10^3)/Helena!$B$8</f>
        <v>0</v>
      </c>
      <c r="Q284" s="75">
        <f>(Duluth!$E$23*10^3)/Duluth!$B$8</f>
        <v>0</v>
      </c>
      <c r="R284" s="75">
        <f>(Fairbanks!$E$23*10^3)/Fairbanks!$B$8</f>
        <v>0</v>
      </c>
    </row>
    <row r="285" spans="1:18">
      <c r="A285" s="4"/>
      <c r="B285" s="9" t="s">
        <v>69</v>
      </c>
      <c r="C285" s="75">
        <f>(Miami!$E$24*10^3)/Miami!$B$8</f>
        <v>0</v>
      </c>
      <c r="D285" s="75">
        <f>(Houston!$E$24*10^3)/Houston!$B$8</f>
        <v>0</v>
      </c>
      <c r="E285" s="75">
        <f>(Phoenix!$E$24*10^3)/Phoenix!$B$8</f>
        <v>0</v>
      </c>
      <c r="F285" s="75">
        <f>(Atlanta!$E$24*10^3)/Atlanta!$B$8</f>
        <v>0</v>
      </c>
      <c r="G285" s="75">
        <f>(LosAngeles!$E$24*10^3)/LosAngeles!$B$8</f>
        <v>0</v>
      </c>
      <c r="H285" s="75">
        <f>(LasVegas!$E$24*10^3)/LasVegas!$B$8</f>
        <v>0</v>
      </c>
      <c r="I285" s="75">
        <f>(SanFrancisco!$E$24*10^3)/SanFrancisco!$B$8</f>
        <v>0</v>
      </c>
      <c r="J285" s="75">
        <f>(Baltimore!$E$24*10^3)/Baltimore!$B$8</f>
        <v>0</v>
      </c>
      <c r="K285" s="75">
        <f>(Albuquerque!$E$24*10^3)/Albuquerque!$B$8</f>
        <v>0</v>
      </c>
      <c r="L285" s="75">
        <f>(Seattle!$E$24*10^3)/Seattle!$B$8</f>
        <v>0</v>
      </c>
      <c r="M285" s="75">
        <f>(Chicago!$E$24*10^3)/Chicago!$B$8</f>
        <v>0</v>
      </c>
      <c r="N285" s="75">
        <f>(Boulder!$E$24*10^3)/Boulder!$B$8</f>
        <v>0</v>
      </c>
      <c r="O285" s="75">
        <f>(Minneapolis!$E$24*10^3)/Minneapolis!$B$8</f>
        <v>0</v>
      </c>
      <c r="P285" s="75">
        <f>(Helena!$E$24*10^3)/Helena!$B$8</f>
        <v>0</v>
      </c>
      <c r="Q285" s="75">
        <f>(Duluth!$E$24*10^3)/Duluth!$B$8</f>
        <v>0</v>
      </c>
      <c r="R285" s="75">
        <f>(Fairbanks!$E$24*10^3)/Fairbanks!$B$8</f>
        <v>0</v>
      </c>
    </row>
    <row r="286" spans="1:18">
      <c r="A286" s="4"/>
      <c r="B286" s="9" t="s">
        <v>70</v>
      </c>
      <c r="C286" s="75">
        <f>(Miami!$E$25*10^3)/Miami!$B$8</f>
        <v>0</v>
      </c>
      <c r="D286" s="75">
        <f>(Houston!$E$25*10^3)/Houston!$B$8</f>
        <v>0</v>
      </c>
      <c r="E286" s="75">
        <f>(Phoenix!$E$25*10^3)/Phoenix!$B$8</f>
        <v>0</v>
      </c>
      <c r="F286" s="75">
        <f>(Atlanta!$E$25*10^3)/Atlanta!$B$8</f>
        <v>0</v>
      </c>
      <c r="G286" s="75">
        <f>(LosAngeles!$E$25*10^3)/LosAngeles!$B$8</f>
        <v>0</v>
      </c>
      <c r="H286" s="75">
        <f>(LasVegas!$E$25*10^3)/LasVegas!$B$8</f>
        <v>0</v>
      </c>
      <c r="I286" s="75">
        <f>(SanFrancisco!$E$25*10^3)/SanFrancisco!$B$8</f>
        <v>0</v>
      </c>
      <c r="J286" s="75">
        <f>(Baltimore!$E$25*10^3)/Baltimore!$B$8</f>
        <v>0</v>
      </c>
      <c r="K286" s="75">
        <f>(Albuquerque!$E$25*10^3)/Albuquerque!$B$8</f>
        <v>0</v>
      </c>
      <c r="L286" s="75">
        <f>(Seattle!$E$25*10^3)/Seattle!$B$8</f>
        <v>0</v>
      </c>
      <c r="M286" s="75">
        <f>(Chicago!$E$25*10^3)/Chicago!$B$8</f>
        <v>0</v>
      </c>
      <c r="N286" s="75">
        <f>(Boulder!$E$25*10^3)/Boulder!$B$8</f>
        <v>0</v>
      </c>
      <c r="O286" s="75">
        <f>(Minneapolis!$E$25*10^3)/Minneapolis!$B$8</f>
        <v>0</v>
      </c>
      <c r="P286" s="75">
        <f>(Helena!$E$25*10^3)/Helena!$B$8</f>
        <v>0</v>
      </c>
      <c r="Q286" s="75">
        <f>(Duluth!$E$25*10^3)/Duluth!$B$8</f>
        <v>0</v>
      </c>
      <c r="R286" s="75">
        <f>(Fairbanks!$E$25*10^3)/Fairbanks!$B$8</f>
        <v>0</v>
      </c>
    </row>
    <row r="287" spans="1:18">
      <c r="A287" s="4"/>
      <c r="B287" s="9" t="s">
        <v>71</v>
      </c>
      <c r="C287" s="75">
        <f>(Miami!$E$26*10^3)/Miami!$B$8</f>
        <v>0</v>
      </c>
      <c r="D287" s="75">
        <f>(Houston!$E$26*10^3)/Houston!$B$8</f>
        <v>0</v>
      </c>
      <c r="E287" s="75">
        <f>(Phoenix!$E$26*10^3)/Phoenix!$B$8</f>
        <v>0</v>
      </c>
      <c r="F287" s="75">
        <f>(Atlanta!$E$26*10^3)/Atlanta!$B$8</f>
        <v>0</v>
      </c>
      <c r="G287" s="75">
        <f>(LosAngeles!$E$26*10^3)/LosAngeles!$B$8</f>
        <v>0</v>
      </c>
      <c r="H287" s="75">
        <f>(LasVegas!$E$26*10^3)/LasVegas!$B$8</f>
        <v>0</v>
      </c>
      <c r="I287" s="75">
        <f>(SanFrancisco!$E$26*10^3)/SanFrancisco!$B$8</f>
        <v>0</v>
      </c>
      <c r="J287" s="75">
        <f>(Baltimore!$E$26*10^3)/Baltimore!$B$8</f>
        <v>0</v>
      </c>
      <c r="K287" s="75">
        <f>(Albuquerque!$E$26*10^3)/Albuquerque!$B$8</f>
        <v>0</v>
      </c>
      <c r="L287" s="75">
        <f>(Seattle!$E$26*10^3)/Seattle!$B$8</f>
        <v>0</v>
      </c>
      <c r="M287" s="75">
        <f>(Chicago!$E$26*10^3)/Chicago!$B$8</f>
        <v>0</v>
      </c>
      <c r="N287" s="75">
        <f>(Boulder!$E$26*10^3)/Boulder!$B$8</f>
        <v>0</v>
      </c>
      <c r="O287" s="75">
        <f>(Minneapolis!$E$26*10^3)/Minneapolis!$B$8</f>
        <v>0</v>
      </c>
      <c r="P287" s="75">
        <f>(Helena!$E$26*10^3)/Helena!$B$8</f>
        <v>0</v>
      </c>
      <c r="Q287" s="75">
        <f>(Duluth!$E$26*10^3)/Duluth!$B$8</f>
        <v>0</v>
      </c>
      <c r="R287" s="75">
        <f>(Fairbanks!$E$26*10^3)/Fairbanks!$B$8</f>
        <v>0</v>
      </c>
    </row>
    <row r="288" spans="1:18">
      <c r="A288" s="4"/>
      <c r="B288" s="9" t="s">
        <v>72</v>
      </c>
      <c r="C288" s="75">
        <f>(Miami!$E$28*10^3)/Miami!$B$8</f>
        <v>0</v>
      </c>
      <c r="D288" s="75">
        <f>(Houston!$E$28*10^3)/Houston!$B$8</f>
        <v>0</v>
      </c>
      <c r="E288" s="75">
        <f>(Phoenix!$E$28*10^3)/Phoenix!$B$8</f>
        <v>0</v>
      </c>
      <c r="F288" s="75">
        <f>(Atlanta!$E$28*10^3)/Atlanta!$B$8</f>
        <v>0</v>
      </c>
      <c r="G288" s="75">
        <f>(LosAngeles!$E$28*10^3)/LosAngeles!$B$8</f>
        <v>0</v>
      </c>
      <c r="H288" s="75">
        <f>(LasVegas!$E$28*10^3)/LasVegas!$B$8</f>
        <v>0</v>
      </c>
      <c r="I288" s="75">
        <f>(SanFrancisco!$E$28*10^3)/SanFrancisco!$B$8</f>
        <v>0</v>
      </c>
      <c r="J288" s="75">
        <f>(Baltimore!$E$28*10^3)/Baltimore!$B$8</f>
        <v>0</v>
      </c>
      <c r="K288" s="75">
        <f>(Albuquerque!$E$28*10^3)/Albuquerque!$B$8</f>
        <v>0</v>
      </c>
      <c r="L288" s="75">
        <f>(Seattle!$E$28*10^3)/Seattle!$B$8</f>
        <v>0</v>
      </c>
      <c r="M288" s="75">
        <f>(Chicago!$E$28*10^3)/Chicago!$B$8</f>
        <v>0</v>
      </c>
      <c r="N288" s="75">
        <f>(Boulder!$E$28*10^3)/Boulder!$B$8</f>
        <v>0</v>
      </c>
      <c r="O288" s="75">
        <f>(Minneapolis!$E$28*10^3)/Minneapolis!$B$8</f>
        <v>0</v>
      </c>
      <c r="P288" s="75">
        <f>(Helena!$E$28*10^3)/Helena!$B$8</f>
        <v>0</v>
      </c>
      <c r="Q288" s="75">
        <f>(Duluth!$E$28*10^3)/Duluth!$B$8</f>
        <v>0</v>
      </c>
      <c r="R288" s="75">
        <f>(Fairbanks!$E$28*10^3)/Fairbanks!$B$8</f>
        <v>0</v>
      </c>
    </row>
    <row r="289" spans="1:18">
      <c r="A289" s="4"/>
      <c r="B289" s="7" t="s">
        <v>430</v>
      </c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</row>
    <row r="290" spans="1:18">
      <c r="A290" s="4"/>
      <c r="B290" s="9" t="s">
        <v>52</v>
      </c>
      <c r="C290" s="75">
        <f>(Miami!$F$13*10^3)/Miami!$B$8</f>
        <v>0</v>
      </c>
      <c r="D290" s="75">
        <f>(Houston!$F$13*10^3)/Houston!$B$8</f>
        <v>0</v>
      </c>
      <c r="E290" s="75">
        <f>(Phoenix!$F$13*10^3)/Phoenix!$B$8</f>
        <v>0</v>
      </c>
      <c r="F290" s="75">
        <f>(Atlanta!$F$13*10^3)/Atlanta!$B$8</f>
        <v>0</v>
      </c>
      <c r="G290" s="75">
        <f>(LosAngeles!$F$13*10^3)/LosAngeles!$B$8</f>
        <v>0</v>
      </c>
      <c r="H290" s="75">
        <f>(LasVegas!$F$13*10^3)/LasVegas!$B$8</f>
        <v>0</v>
      </c>
      <c r="I290" s="75">
        <f>(SanFrancisco!$F$13*10^3)/SanFrancisco!$B$8</f>
        <v>0</v>
      </c>
      <c r="J290" s="75">
        <f>(Baltimore!$F$13*10^3)/Baltimore!$B$8</f>
        <v>0</v>
      </c>
      <c r="K290" s="75">
        <f>(Albuquerque!$F$13*10^3)/Albuquerque!$B$8</f>
        <v>0</v>
      </c>
      <c r="L290" s="75">
        <f>(Seattle!$F$13*10^3)/Seattle!$B$8</f>
        <v>0</v>
      </c>
      <c r="M290" s="75">
        <f>(Chicago!$F$13*10^3)/Chicago!$B$8</f>
        <v>0</v>
      </c>
      <c r="N290" s="75">
        <f>(Boulder!$F$13*10^3)/Boulder!$B$8</f>
        <v>0</v>
      </c>
      <c r="O290" s="75">
        <f>(Minneapolis!$F$13*10^3)/Minneapolis!$B$8</f>
        <v>0</v>
      </c>
      <c r="P290" s="75">
        <f>(Helena!$F$13*10^3)/Helena!$B$8</f>
        <v>0</v>
      </c>
      <c r="Q290" s="75">
        <f>(Duluth!$F$13*10^3)/Duluth!$B$8</f>
        <v>0</v>
      </c>
      <c r="R290" s="75">
        <f>(Fairbanks!$F$13*10^3)/Fairbanks!$B$8</f>
        <v>0</v>
      </c>
    </row>
    <row r="291" spans="1:18">
      <c r="A291" s="4"/>
      <c r="B291" s="9" t="s">
        <v>53</v>
      </c>
      <c r="C291" s="75">
        <f>(Miami!$F$14*10^3)/Miami!$B$8</f>
        <v>0</v>
      </c>
      <c r="D291" s="75">
        <f>(Houston!$F$14*10^3)/Houston!$B$8</f>
        <v>0</v>
      </c>
      <c r="E291" s="75">
        <f>(Phoenix!$F$14*10^3)/Phoenix!$B$8</f>
        <v>0</v>
      </c>
      <c r="F291" s="75">
        <f>(Atlanta!$F$14*10^3)/Atlanta!$B$8</f>
        <v>0</v>
      </c>
      <c r="G291" s="75">
        <f>(LosAngeles!$F$14*10^3)/LosAngeles!$B$8</f>
        <v>0</v>
      </c>
      <c r="H291" s="75">
        <f>(LasVegas!$F$14*10^3)/LasVegas!$B$8</f>
        <v>0</v>
      </c>
      <c r="I291" s="75">
        <f>(SanFrancisco!$F$14*10^3)/SanFrancisco!$B$8</f>
        <v>0</v>
      </c>
      <c r="J291" s="75">
        <f>(Baltimore!$F$14*10^3)/Baltimore!$B$8</f>
        <v>0</v>
      </c>
      <c r="K291" s="75">
        <f>(Albuquerque!$F$14*10^3)/Albuquerque!$B$8</f>
        <v>0</v>
      </c>
      <c r="L291" s="75">
        <f>(Seattle!$F$14*10^3)/Seattle!$B$8</f>
        <v>0</v>
      </c>
      <c r="M291" s="75">
        <f>(Chicago!$F$14*10^3)/Chicago!$B$8</f>
        <v>0</v>
      </c>
      <c r="N291" s="75">
        <f>(Boulder!$F$14*10^3)/Boulder!$B$8</f>
        <v>0</v>
      </c>
      <c r="O291" s="75">
        <f>(Minneapolis!$F$14*10^3)/Minneapolis!$B$8</f>
        <v>0</v>
      </c>
      <c r="P291" s="75">
        <f>(Helena!$F$14*10^3)/Helena!$B$8</f>
        <v>0</v>
      </c>
      <c r="Q291" s="75">
        <f>(Duluth!$F$14*10^3)/Duluth!$B$8</f>
        <v>0</v>
      </c>
      <c r="R291" s="75">
        <f>(Fairbanks!$F$14*10^3)/Fairbanks!$B$8</f>
        <v>0</v>
      </c>
    </row>
    <row r="292" spans="1:18">
      <c r="A292" s="4"/>
      <c r="B292" s="9" t="s">
        <v>61</v>
      </c>
      <c r="C292" s="75">
        <f>(Miami!$F$15*10^3)/Miami!$B$8</f>
        <v>0</v>
      </c>
      <c r="D292" s="75">
        <f>(Houston!$F$15*10^3)/Houston!$B$8</f>
        <v>0</v>
      </c>
      <c r="E292" s="75">
        <f>(Phoenix!$F$15*10^3)/Phoenix!$B$8</f>
        <v>0</v>
      </c>
      <c r="F292" s="75">
        <f>(Atlanta!$F$15*10^3)/Atlanta!$B$8</f>
        <v>0</v>
      </c>
      <c r="G292" s="75">
        <f>(LosAngeles!$F$15*10^3)/LosAngeles!$B$8</f>
        <v>0</v>
      </c>
      <c r="H292" s="75">
        <f>(LasVegas!$F$15*10^3)/LasVegas!$B$8</f>
        <v>0</v>
      </c>
      <c r="I292" s="75">
        <f>(SanFrancisco!$F$15*10^3)/SanFrancisco!$B$8</f>
        <v>0</v>
      </c>
      <c r="J292" s="75">
        <f>(Baltimore!$F$15*10^3)/Baltimore!$B$8</f>
        <v>0</v>
      </c>
      <c r="K292" s="75">
        <f>(Albuquerque!$F$15*10^3)/Albuquerque!$B$8</f>
        <v>0</v>
      </c>
      <c r="L292" s="75">
        <f>(Seattle!$F$15*10^3)/Seattle!$B$8</f>
        <v>0</v>
      </c>
      <c r="M292" s="75">
        <f>(Chicago!$F$15*10^3)/Chicago!$B$8</f>
        <v>0</v>
      </c>
      <c r="N292" s="75">
        <f>(Boulder!$F$15*10^3)/Boulder!$B$8</f>
        <v>0</v>
      </c>
      <c r="O292" s="75">
        <f>(Minneapolis!$F$15*10^3)/Minneapolis!$B$8</f>
        <v>0</v>
      </c>
      <c r="P292" s="75">
        <f>(Helena!$F$15*10^3)/Helena!$B$8</f>
        <v>0</v>
      </c>
      <c r="Q292" s="75">
        <f>(Duluth!$F$15*10^3)/Duluth!$B$8</f>
        <v>0</v>
      </c>
      <c r="R292" s="75">
        <f>(Fairbanks!$F$15*10^3)/Fairbanks!$B$8</f>
        <v>0</v>
      </c>
    </row>
    <row r="293" spans="1:18">
      <c r="A293" s="4"/>
      <c r="B293" s="9" t="s">
        <v>62</v>
      </c>
      <c r="C293" s="75">
        <f>(Miami!$F$16*10^3)/Miami!$B$8</f>
        <v>0</v>
      </c>
      <c r="D293" s="75">
        <f>(Houston!$F$16*10^3)/Houston!$B$8</f>
        <v>0</v>
      </c>
      <c r="E293" s="75">
        <f>(Phoenix!$F$16*10^3)/Phoenix!$B$8</f>
        <v>0</v>
      </c>
      <c r="F293" s="75">
        <f>(Atlanta!$F$16*10^3)/Atlanta!$B$8</f>
        <v>0</v>
      </c>
      <c r="G293" s="75">
        <f>(LosAngeles!$F$16*10^3)/LosAngeles!$B$8</f>
        <v>0</v>
      </c>
      <c r="H293" s="75">
        <f>(LasVegas!$F$16*10^3)/LasVegas!$B$8</f>
        <v>0</v>
      </c>
      <c r="I293" s="75">
        <f>(SanFrancisco!$F$16*10^3)/SanFrancisco!$B$8</f>
        <v>0</v>
      </c>
      <c r="J293" s="75">
        <f>(Baltimore!$F$16*10^3)/Baltimore!$B$8</f>
        <v>0</v>
      </c>
      <c r="K293" s="75">
        <f>(Albuquerque!$F$16*10^3)/Albuquerque!$B$8</f>
        <v>0</v>
      </c>
      <c r="L293" s="75">
        <f>(Seattle!$F$16*10^3)/Seattle!$B$8</f>
        <v>0</v>
      </c>
      <c r="M293" s="75">
        <f>(Chicago!$F$16*10^3)/Chicago!$B$8</f>
        <v>0</v>
      </c>
      <c r="N293" s="75">
        <f>(Boulder!$F$16*10^3)/Boulder!$B$8</f>
        <v>0</v>
      </c>
      <c r="O293" s="75">
        <f>(Minneapolis!$F$16*10^3)/Minneapolis!$B$8</f>
        <v>0</v>
      </c>
      <c r="P293" s="75">
        <f>(Helena!$F$16*10^3)/Helena!$B$8</f>
        <v>0</v>
      </c>
      <c r="Q293" s="75">
        <f>(Duluth!$F$16*10^3)/Duluth!$B$8</f>
        <v>0</v>
      </c>
      <c r="R293" s="75">
        <f>(Fairbanks!$F$16*10^3)/Fairbanks!$B$8</f>
        <v>0</v>
      </c>
    </row>
    <row r="294" spans="1:18">
      <c r="A294" s="4"/>
      <c r="B294" s="9" t="s">
        <v>63</v>
      </c>
      <c r="C294" s="75">
        <f>(Miami!$F$17*10^3)/Miami!$B$8</f>
        <v>0</v>
      </c>
      <c r="D294" s="75">
        <f>(Houston!$F$17*10^3)/Houston!$B$8</f>
        <v>0</v>
      </c>
      <c r="E294" s="75">
        <f>(Phoenix!$F$17*10^3)/Phoenix!$B$8</f>
        <v>0</v>
      </c>
      <c r="F294" s="75">
        <f>(Atlanta!$F$17*10^3)/Atlanta!$B$8</f>
        <v>0</v>
      </c>
      <c r="G294" s="75">
        <f>(LosAngeles!$F$17*10^3)/LosAngeles!$B$8</f>
        <v>0</v>
      </c>
      <c r="H294" s="75">
        <f>(LasVegas!$F$17*10^3)/LasVegas!$B$8</f>
        <v>0</v>
      </c>
      <c r="I294" s="75">
        <f>(SanFrancisco!$F$17*10^3)/SanFrancisco!$B$8</f>
        <v>0</v>
      </c>
      <c r="J294" s="75">
        <f>(Baltimore!$F$17*10^3)/Baltimore!$B$8</f>
        <v>0</v>
      </c>
      <c r="K294" s="75">
        <f>(Albuquerque!$F$17*10^3)/Albuquerque!$B$8</f>
        <v>0</v>
      </c>
      <c r="L294" s="75">
        <f>(Seattle!$F$17*10^3)/Seattle!$B$8</f>
        <v>0</v>
      </c>
      <c r="M294" s="75">
        <f>(Chicago!$F$17*10^3)/Chicago!$B$8</f>
        <v>0</v>
      </c>
      <c r="N294" s="75">
        <f>(Boulder!$F$17*10^3)/Boulder!$B$8</f>
        <v>0</v>
      </c>
      <c r="O294" s="75">
        <f>(Minneapolis!$F$17*10^3)/Minneapolis!$B$8</f>
        <v>0</v>
      </c>
      <c r="P294" s="75">
        <f>(Helena!$F$17*10^3)/Helena!$B$8</f>
        <v>0</v>
      </c>
      <c r="Q294" s="75">
        <f>(Duluth!$F$17*10^3)/Duluth!$B$8</f>
        <v>0</v>
      </c>
      <c r="R294" s="75">
        <f>(Fairbanks!$F$17*10^3)/Fairbanks!$B$8</f>
        <v>0</v>
      </c>
    </row>
    <row r="295" spans="1:18">
      <c r="A295" s="4"/>
      <c r="B295" s="9" t="s">
        <v>64</v>
      </c>
      <c r="C295" s="75">
        <f>(Miami!$F$18*10^3)/Miami!$B$8</f>
        <v>0</v>
      </c>
      <c r="D295" s="75">
        <f>(Houston!$F$18*10^3)/Houston!$B$8</f>
        <v>0</v>
      </c>
      <c r="E295" s="75">
        <f>(Phoenix!$F$18*10^3)/Phoenix!$B$8</f>
        <v>0</v>
      </c>
      <c r="F295" s="75">
        <f>(Atlanta!$F$18*10^3)/Atlanta!$B$8</f>
        <v>0</v>
      </c>
      <c r="G295" s="75">
        <f>(LosAngeles!$F$18*10^3)/LosAngeles!$B$8</f>
        <v>0</v>
      </c>
      <c r="H295" s="75">
        <f>(LasVegas!$F$18*10^3)/LasVegas!$B$8</f>
        <v>0</v>
      </c>
      <c r="I295" s="75">
        <f>(SanFrancisco!$F$18*10^3)/SanFrancisco!$B$8</f>
        <v>0</v>
      </c>
      <c r="J295" s="75">
        <f>(Baltimore!$F$18*10^3)/Baltimore!$B$8</f>
        <v>0</v>
      </c>
      <c r="K295" s="75">
        <f>(Albuquerque!$F$18*10^3)/Albuquerque!$B$8</f>
        <v>0</v>
      </c>
      <c r="L295" s="75">
        <f>(Seattle!$F$18*10^3)/Seattle!$B$8</f>
        <v>0</v>
      </c>
      <c r="M295" s="75">
        <f>(Chicago!$F$18*10^3)/Chicago!$B$8</f>
        <v>0</v>
      </c>
      <c r="N295" s="75">
        <f>(Boulder!$F$18*10^3)/Boulder!$B$8</f>
        <v>0</v>
      </c>
      <c r="O295" s="75">
        <f>(Minneapolis!$F$18*10^3)/Minneapolis!$B$8</f>
        <v>0</v>
      </c>
      <c r="P295" s="75">
        <f>(Helena!$F$18*10^3)/Helena!$B$8</f>
        <v>0</v>
      </c>
      <c r="Q295" s="75">
        <f>(Duluth!$F$18*10^3)/Duluth!$B$8</f>
        <v>0</v>
      </c>
      <c r="R295" s="75">
        <f>(Fairbanks!$F$18*10^3)/Fairbanks!$B$8</f>
        <v>0</v>
      </c>
    </row>
    <row r="296" spans="1:18">
      <c r="A296" s="4"/>
      <c r="B296" s="9" t="s">
        <v>65</v>
      </c>
      <c r="C296" s="75">
        <f>(Miami!$F$19*10^3)/Miami!$B$8</f>
        <v>0</v>
      </c>
      <c r="D296" s="75">
        <f>(Houston!$F$19*10^3)/Houston!$B$8</f>
        <v>0</v>
      </c>
      <c r="E296" s="75">
        <f>(Phoenix!$F$19*10^3)/Phoenix!$B$8</f>
        <v>0</v>
      </c>
      <c r="F296" s="75">
        <f>(Atlanta!$F$19*10^3)/Atlanta!$B$8</f>
        <v>0</v>
      </c>
      <c r="G296" s="75">
        <f>(LosAngeles!$F$19*10^3)/LosAngeles!$B$8</f>
        <v>0</v>
      </c>
      <c r="H296" s="75">
        <f>(LasVegas!$F$19*10^3)/LasVegas!$B$8</f>
        <v>0</v>
      </c>
      <c r="I296" s="75">
        <f>(SanFrancisco!$F$19*10^3)/SanFrancisco!$B$8</f>
        <v>0</v>
      </c>
      <c r="J296" s="75">
        <f>(Baltimore!$F$19*10^3)/Baltimore!$B$8</f>
        <v>0</v>
      </c>
      <c r="K296" s="75">
        <f>(Albuquerque!$F$19*10^3)/Albuquerque!$B$8</f>
        <v>0</v>
      </c>
      <c r="L296" s="75">
        <f>(Seattle!$F$19*10^3)/Seattle!$B$8</f>
        <v>0</v>
      </c>
      <c r="M296" s="75">
        <f>(Chicago!$F$19*10^3)/Chicago!$B$8</f>
        <v>0</v>
      </c>
      <c r="N296" s="75">
        <f>(Boulder!$F$19*10^3)/Boulder!$B$8</f>
        <v>0</v>
      </c>
      <c r="O296" s="75">
        <f>(Minneapolis!$F$19*10^3)/Minneapolis!$B$8</f>
        <v>0</v>
      </c>
      <c r="P296" s="75">
        <f>(Helena!$F$19*10^3)/Helena!$B$8</f>
        <v>0</v>
      </c>
      <c r="Q296" s="75">
        <f>(Duluth!$F$19*10^3)/Duluth!$B$8</f>
        <v>0</v>
      </c>
      <c r="R296" s="75">
        <f>(Fairbanks!$F$19*10^3)/Fairbanks!$B$8</f>
        <v>0</v>
      </c>
    </row>
    <row r="297" spans="1:18">
      <c r="A297" s="4"/>
      <c r="B297" s="9" t="s">
        <v>66</v>
      </c>
      <c r="C297" s="75">
        <f>(Miami!$F$20*10^3)/Miami!$B$8</f>
        <v>0</v>
      </c>
      <c r="D297" s="75">
        <f>(Houston!$F$20*10^3)/Houston!$B$8</f>
        <v>0</v>
      </c>
      <c r="E297" s="75">
        <f>(Phoenix!$F$20*10^3)/Phoenix!$B$8</f>
        <v>0</v>
      </c>
      <c r="F297" s="75">
        <f>(Atlanta!$F$20*10^3)/Atlanta!$B$8</f>
        <v>0</v>
      </c>
      <c r="G297" s="75">
        <f>(LosAngeles!$F$20*10^3)/LosAngeles!$B$8</f>
        <v>0</v>
      </c>
      <c r="H297" s="75">
        <f>(LasVegas!$F$20*10^3)/LasVegas!$B$8</f>
        <v>0</v>
      </c>
      <c r="I297" s="75">
        <f>(SanFrancisco!$F$20*10^3)/SanFrancisco!$B$8</f>
        <v>0</v>
      </c>
      <c r="J297" s="75">
        <f>(Baltimore!$F$20*10^3)/Baltimore!$B$8</f>
        <v>0</v>
      </c>
      <c r="K297" s="75">
        <f>(Albuquerque!$F$20*10^3)/Albuquerque!$B$8</f>
        <v>0</v>
      </c>
      <c r="L297" s="75">
        <f>(Seattle!$F$20*10^3)/Seattle!$B$8</f>
        <v>0</v>
      </c>
      <c r="M297" s="75">
        <f>(Chicago!$F$20*10^3)/Chicago!$B$8</f>
        <v>0</v>
      </c>
      <c r="N297" s="75">
        <f>(Boulder!$F$20*10^3)/Boulder!$B$8</f>
        <v>0</v>
      </c>
      <c r="O297" s="75">
        <f>(Minneapolis!$F$20*10^3)/Minneapolis!$B$8</f>
        <v>0</v>
      </c>
      <c r="P297" s="75">
        <f>(Helena!$F$20*10^3)/Helena!$B$8</f>
        <v>0</v>
      </c>
      <c r="Q297" s="75">
        <f>(Duluth!$F$20*10^3)/Duluth!$B$8</f>
        <v>0</v>
      </c>
      <c r="R297" s="75">
        <f>(Fairbanks!$F$20*10^3)/Fairbanks!$B$8</f>
        <v>0</v>
      </c>
    </row>
    <row r="298" spans="1:18">
      <c r="A298" s="4"/>
      <c r="B298" s="9" t="s">
        <v>67</v>
      </c>
      <c r="C298" s="75">
        <f>(Miami!$F$21*10^3)/Miami!$B$8</f>
        <v>0</v>
      </c>
      <c r="D298" s="75">
        <f>(Houston!$F$21*10^3)/Houston!$B$8</f>
        <v>0</v>
      </c>
      <c r="E298" s="75">
        <f>(Phoenix!$F$21*10^3)/Phoenix!$B$8</f>
        <v>0</v>
      </c>
      <c r="F298" s="75">
        <f>(Atlanta!$F$21*10^3)/Atlanta!$B$8</f>
        <v>0</v>
      </c>
      <c r="G298" s="75">
        <f>(LosAngeles!$F$21*10^3)/LosAngeles!$B$8</f>
        <v>0</v>
      </c>
      <c r="H298" s="75">
        <f>(LasVegas!$F$21*10^3)/LasVegas!$B$8</f>
        <v>0</v>
      </c>
      <c r="I298" s="75">
        <f>(SanFrancisco!$F$21*10^3)/SanFrancisco!$B$8</f>
        <v>0</v>
      </c>
      <c r="J298" s="75">
        <f>(Baltimore!$F$21*10^3)/Baltimore!$B$8</f>
        <v>0</v>
      </c>
      <c r="K298" s="75">
        <f>(Albuquerque!$F$21*10^3)/Albuquerque!$B$8</f>
        <v>0</v>
      </c>
      <c r="L298" s="75">
        <f>(Seattle!$F$21*10^3)/Seattle!$B$8</f>
        <v>0</v>
      </c>
      <c r="M298" s="75">
        <f>(Chicago!$F$21*10^3)/Chicago!$B$8</f>
        <v>0</v>
      </c>
      <c r="N298" s="75">
        <f>(Boulder!$F$21*10^3)/Boulder!$B$8</f>
        <v>0</v>
      </c>
      <c r="O298" s="75">
        <f>(Minneapolis!$F$21*10^3)/Minneapolis!$B$8</f>
        <v>0</v>
      </c>
      <c r="P298" s="75">
        <f>(Helena!$F$21*10^3)/Helena!$B$8</f>
        <v>0</v>
      </c>
      <c r="Q298" s="75">
        <f>(Duluth!$F$21*10^3)/Duluth!$B$8</f>
        <v>0</v>
      </c>
      <c r="R298" s="75">
        <f>(Fairbanks!$F$21*10^3)/Fairbanks!$B$8</f>
        <v>0</v>
      </c>
    </row>
    <row r="299" spans="1:18">
      <c r="A299" s="4"/>
      <c r="B299" s="9" t="s">
        <v>68</v>
      </c>
      <c r="C299" s="75">
        <f>(Miami!$F$22*10^3)/Miami!$B$8</f>
        <v>0</v>
      </c>
      <c r="D299" s="75">
        <f>(Houston!$F$22*10^3)/Houston!$B$8</f>
        <v>0</v>
      </c>
      <c r="E299" s="75">
        <f>(Phoenix!$F$22*10^3)/Phoenix!$B$8</f>
        <v>0</v>
      </c>
      <c r="F299" s="75">
        <f>(Atlanta!$F$22*10^3)/Atlanta!$B$8</f>
        <v>0</v>
      </c>
      <c r="G299" s="75">
        <f>(LosAngeles!$F$22*10^3)/LosAngeles!$B$8</f>
        <v>0</v>
      </c>
      <c r="H299" s="75">
        <f>(LasVegas!$F$22*10^3)/LasVegas!$B$8</f>
        <v>0</v>
      </c>
      <c r="I299" s="75">
        <f>(SanFrancisco!$F$22*10^3)/SanFrancisco!$B$8</f>
        <v>0</v>
      </c>
      <c r="J299" s="75">
        <f>(Baltimore!$F$22*10^3)/Baltimore!$B$8</f>
        <v>0</v>
      </c>
      <c r="K299" s="75">
        <f>(Albuquerque!$F$22*10^3)/Albuquerque!$B$8</f>
        <v>0</v>
      </c>
      <c r="L299" s="75">
        <f>(Seattle!$F$22*10^3)/Seattle!$B$8</f>
        <v>0</v>
      </c>
      <c r="M299" s="75">
        <f>(Chicago!$F$22*10^3)/Chicago!$B$8</f>
        <v>0</v>
      </c>
      <c r="N299" s="75">
        <f>(Boulder!$F$22*10^3)/Boulder!$B$8</f>
        <v>0</v>
      </c>
      <c r="O299" s="75">
        <f>(Minneapolis!$F$22*10^3)/Minneapolis!$B$8</f>
        <v>0</v>
      </c>
      <c r="P299" s="75">
        <f>(Helena!$F$22*10^3)/Helena!$B$8</f>
        <v>0</v>
      </c>
      <c r="Q299" s="75">
        <f>(Duluth!$F$22*10^3)/Duluth!$B$8</f>
        <v>0</v>
      </c>
      <c r="R299" s="75">
        <f>(Fairbanks!$F$22*10^3)/Fairbanks!$B$8</f>
        <v>0</v>
      </c>
    </row>
    <row r="300" spans="1:18">
      <c r="A300" s="4"/>
      <c r="B300" s="9" t="s">
        <v>47</v>
      </c>
      <c r="C300" s="75">
        <f>(Miami!$F$23*10^3)/Miami!$B$8</f>
        <v>0</v>
      </c>
      <c r="D300" s="75">
        <f>(Houston!$F$23*10^3)/Houston!$B$8</f>
        <v>0</v>
      </c>
      <c r="E300" s="75">
        <f>(Phoenix!$F$23*10^3)/Phoenix!$B$8</f>
        <v>0</v>
      </c>
      <c r="F300" s="75">
        <f>(Atlanta!$F$23*10^3)/Atlanta!$B$8</f>
        <v>0</v>
      </c>
      <c r="G300" s="75">
        <f>(LosAngeles!$F$23*10^3)/LosAngeles!$B$8</f>
        <v>0</v>
      </c>
      <c r="H300" s="75">
        <f>(LasVegas!$F$23*10^3)/LasVegas!$B$8</f>
        <v>0</v>
      </c>
      <c r="I300" s="75">
        <f>(SanFrancisco!$F$23*10^3)/SanFrancisco!$B$8</f>
        <v>0</v>
      </c>
      <c r="J300" s="75">
        <f>(Baltimore!$F$23*10^3)/Baltimore!$B$8</f>
        <v>0</v>
      </c>
      <c r="K300" s="75">
        <f>(Albuquerque!$F$23*10^3)/Albuquerque!$B$8</f>
        <v>0</v>
      </c>
      <c r="L300" s="75">
        <f>(Seattle!$F$23*10^3)/Seattle!$B$8</f>
        <v>0</v>
      </c>
      <c r="M300" s="75">
        <f>(Chicago!$F$23*10^3)/Chicago!$B$8</f>
        <v>0</v>
      </c>
      <c r="N300" s="75">
        <f>(Boulder!$F$23*10^3)/Boulder!$B$8</f>
        <v>0</v>
      </c>
      <c r="O300" s="75">
        <f>(Minneapolis!$F$23*10^3)/Minneapolis!$B$8</f>
        <v>0</v>
      </c>
      <c r="P300" s="75">
        <f>(Helena!$F$23*10^3)/Helena!$B$8</f>
        <v>0</v>
      </c>
      <c r="Q300" s="75">
        <f>(Duluth!$F$23*10^3)/Duluth!$B$8</f>
        <v>0</v>
      </c>
      <c r="R300" s="75">
        <f>(Fairbanks!$F$23*10^3)/Fairbanks!$B$8</f>
        <v>0</v>
      </c>
    </row>
    <row r="301" spans="1:18">
      <c r="A301" s="4"/>
      <c r="B301" s="9" t="s">
        <v>69</v>
      </c>
      <c r="C301" s="75">
        <f>(Miami!$F$24*10^3)/Miami!$B$8</f>
        <v>0</v>
      </c>
      <c r="D301" s="75">
        <f>(Houston!$F$24*10^3)/Houston!$B$8</f>
        <v>0</v>
      </c>
      <c r="E301" s="75">
        <f>(Phoenix!$F$24*10^3)/Phoenix!$B$8</f>
        <v>0</v>
      </c>
      <c r="F301" s="75">
        <f>(Atlanta!$F$24*10^3)/Atlanta!$B$8</f>
        <v>0</v>
      </c>
      <c r="G301" s="75">
        <f>(LosAngeles!$F$24*10^3)/LosAngeles!$B$8</f>
        <v>0</v>
      </c>
      <c r="H301" s="75">
        <f>(LasVegas!$F$24*10^3)/LasVegas!$B$8</f>
        <v>0</v>
      </c>
      <c r="I301" s="75">
        <f>(SanFrancisco!$F$24*10^3)/SanFrancisco!$B$8</f>
        <v>0</v>
      </c>
      <c r="J301" s="75">
        <f>(Baltimore!$F$24*10^3)/Baltimore!$B$8</f>
        <v>0</v>
      </c>
      <c r="K301" s="75">
        <f>(Albuquerque!$F$24*10^3)/Albuquerque!$B$8</f>
        <v>0</v>
      </c>
      <c r="L301" s="75">
        <f>(Seattle!$F$24*10^3)/Seattle!$B$8</f>
        <v>0</v>
      </c>
      <c r="M301" s="75">
        <f>(Chicago!$F$24*10^3)/Chicago!$B$8</f>
        <v>0</v>
      </c>
      <c r="N301" s="75">
        <f>(Boulder!$F$24*10^3)/Boulder!$B$8</f>
        <v>0</v>
      </c>
      <c r="O301" s="75">
        <f>(Minneapolis!$F$24*10^3)/Minneapolis!$B$8</f>
        <v>0</v>
      </c>
      <c r="P301" s="75">
        <f>(Helena!$F$24*10^3)/Helena!$B$8</f>
        <v>0</v>
      </c>
      <c r="Q301" s="75">
        <f>(Duluth!$F$24*10^3)/Duluth!$B$8</f>
        <v>0</v>
      </c>
      <c r="R301" s="75">
        <f>(Fairbanks!$F$24*10^3)/Fairbanks!$B$8</f>
        <v>0</v>
      </c>
    </row>
    <row r="302" spans="1:18">
      <c r="A302" s="4"/>
      <c r="B302" s="9" t="s">
        <v>70</v>
      </c>
      <c r="C302" s="75">
        <f>(Miami!$F$25*10^3)/Miami!$B$8</f>
        <v>0</v>
      </c>
      <c r="D302" s="75">
        <f>(Houston!$F$25*10^3)/Houston!$B$8</f>
        <v>0</v>
      </c>
      <c r="E302" s="75">
        <f>(Phoenix!$F$25*10^3)/Phoenix!$B$8</f>
        <v>0</v>
      </c>
      <c r="F302" s="75">
        <f>(Atlanta!$F$25*10^3)/Atlanta!$B$8</f>
        <v>0</v>
      </c>
      <c r="G302" s="75">
        <f>(LosAngeles!$F$25*10^3)/LosAngeles!$B$8</f>
        <v>0</v>
      </c>
      <c r="H302" s="75">
        <f>(LasVegas!$F$25*10^3)/LasVegas!$B$8</f>
        <v>0</v>
      </c>
      <c r="I302" s="75">
        <f>(SanFrancisco!$F$25*10^3)/SanFrancisco!$B$8</f>
        <v>0</v>
      </c>
      <c r="J302" s="75">
        <f>(Baltimore!$F$25*10^3)/Baltimore!$B$8</f>
        <v>0</v>
      </c>
      <c r="K302" s="75">
        <f>(Albuquerque!$F$25*10^3)/Albuquerque!$B$8</f>
        <v>0</v>
      </c>
      <c r="L302" s="75">
        <f>(Seattle!$F$25*10^3)/Seattle!$B$8</f>
        <v>0</v>
      </c>
      <c r="M302" s="75">
        <f>(Chicago!$F$25*10^3)/Chicago!$B$8</f>
        <v>0</v>
      </c>
      <c r="N302" s="75">
        <f>(Boulder!$F$25*10^3)/Boulder!$B$8</f>
        <v>0</v>
      </c>
      <c r="O302" s="75">
        <f>(Minneapolis!$F$25*10^3)/Minneapolis!$B$8</f>
        <v>0</v>
      </c>
      <c r="P302" s="75">
        <f>(Helena!$F$25*10^3)/Helena!$B$8</f>
        <v>0</v>
      </c>
      <c r="Q302" s="75">
        <f>(Duluth!$F$25*10^3)/Duluth!$B$8</f>
        <v>0</v>
      </c>
      <c r="R302" s="75">
        <f>(Fairbanks!$F$25*10^3)/Fairbanks!$B$8</f>
        <v>0</v>
      </c>
    </row>
    <row r="303" spans="1:18">
      <c r="A303" s="4"/>
      <c r="B303" s="9" t="s">
        <v>71</v>
      </c>
      <c r="C303" s="75">
        <f>(Miami!$F$26*10^3)/Miami!$B$8</f>
        <v>0</v>
      </c>
      <c r="D303" s="75">
        <f>(Houston!$F$26*10^3)/Houston!$B$8</f>
        <v>0</v>
      </c>
      <c r="E303" s="75">
        <f>(Phoenix!$F$26*10^3)/Phoenix!$B$8</f>
        <v>0</v>
      </c>
      <c r="F303" s="75">
        <f>(Atlanta!$F$26*10^3)/Atlanta!$B$8</f>
        <v>0</v>
      </c>
      <c r="G303" s="75">
        <f>(LosAngeles!$F$26*10^3)/LosAngeles!$B$8</f>
        <v>0</v>
      </c>
      <c r="H303" s="75">
        <f>(LasVegas!$F$26*10^3)/LasVegas!$B$8</f>
        <v>0</v>
      </c>
      <c r="I303" s="75">
        <f>(SanFrancisco!$F$26*10^3)/SanFrancisco!$B$8</f>
        <v>0</v>
      </c>
      <c r="J303" s="75">
        <f>(Baltimore!$F$26*10^3)/Baltimore!$B$8</f>
        <v>0</v>
      </c>
      <c r="K303" s="75">
        <f>(Albuquerque!$F$26*10^3)/Albuquerque!$B$8</f>
        <v>0</v>
      </c>
      <c r="L303" s="75">
        <f>(Seattle!$F$26*10^3)/Seattle!$B$8</f>
        <v>0</v>
      </c>
      <c r="M303" s="75">
        <f>(Chicago!$F$26*10^3)/Chicago!$B$8</f>
        <v>0</v>
      </c>
      <c r="N303" s="75">
        <f>(Boulder!$F$26*10^3)/Boulder!$B$8</f>
        <v>0</v>
      </c>
      <c r="O303" s="75">
        <f>(Minneapolis!$F$26*10^3)/Minneapolis!$B$8</f>
        <v>0</v>
      </c>
      <c r="P303" s="75">
        <f>(Helena!$F$26*10^3)/Helena!$B$8</f>
        <v>0</v>
      </c>
      <c r="Q303" s="75">
        <f>(Duluth!$F$26*10^3)/Duluth!$B$8</f>
        <v>0</v>
      </c>
      <c r="R303" s="75">
        <f>(Fairbanks!$F$26*10^3)/Fairbanks!$B$8</f>
        <v>0</v>
      </c>
    </row>
    <row r="304" spans="1:18">
      <c r="A304" s="4"/>
      <c r="B304" s="9" t="s">
        <v>72</v>
      </c>
      <c r="C304" s="75">
        <f>(Miami!$F$28*10^3)/Miami!$B$8</f>
        <v>0</v>
      </c>
      <c r="D304" s="75">
        <f>(Houston!$F$28*10^3)/Houston!$B$8</f>
        <v>0</v>
      </c>
      <c r="E304" s="75">
        <f>(Phoenix!$F$28*10^3)/Phoenix!$B$8</f>
        <v>0</v>
      </c>
      <c r="F304" s="75">
        <f>(Atlanta!$F$28*10^3)/Atlanta!$B$8</f>
        <v>0</v>
      </c>
      <c r="G304" s="75">
        <f>(LosAngeles!$F$28*10^3)/LosAngeles!$B$8</f>
        <v>0</v>
      </c>
      <c r="H304" s="75">
        <f>(LasVegas!$F$28*10^3)/LasVegas!$B$8</f>
        <v>0</v>
      </c>
      <c r="I304" s="75">
        <f>(SanFrancisco!$F$28*10^3)/SanFrancisco!$B$8</f>
        <v>0</v>
      </c>
      <c r="J304" s="75">
        <f>(Baltimore!$F$28*10^3)/Baltimore!$B$8</f>
        <v>0</v>
      </c>
      <c r="K304" s="75">
        <f>(Albuquerque!$F$28*10^3)/Albuquerque!$B$8</f>
        <v>0</v>
      </c>
      <c r="L304" s="75">
        <f>(Seattle!$F$28*10^3)/Seattle!$B$8</f>
        <v>0</v>
      </c>
      <c r="M304" s="75">
        <f>(Chicago!$F$28*10^3)/Chicago!$B$8</f>
        <v>0</v>
      </c>
      <c r="N304" s="75">
        <f>(Boulder!$F$28*10^3)/Boulder!$B$8</f>
        <v>0</v>
      </c>
      <c r="O304" s="75">
        <f>(Minneapolis!$F$28*10^3)/Minneapolis!$B$8</f>
        <v>0</v>
      </c>
      <c r="P304" s="75">
        <f>(Helena!$F$28*10^3)/Helena!$B$8</f>
        <v>0</v>
      </c>
      <c r="Q304" s="75">
        <f>(Duluth!$F$28*10^3)/Duluth!$B$8</f>
        <v>0</v>
      </c>
      <c r="R304" s="75">
        <f>(Fairbanks!$F$28*10^3)/Fairbanks!$B$8</f>
        <v>0</v>
      </c>
    </row>
    <row r="305" spans="1:18">
      <c r="A305" s="4"/>
      <c r="B305" s="7" t="s">
        <v>431</v>
      </c>
      <c r="C305" s="75">
        <f>(Miami!$B$2*10^3)/Miami!$B$8</f>
        <v>558.29311010371373</v>
      </c>
      <c r="D305" s="75">
        <f>(Houston!$B$2*10^3)/Houston!$B$8</f>
        <v>628.24165201828623</v>
      </c>
      <c r="E305" s="75">
        <f>(Phoenix!$B$2*10^3)/Phoenix!$B$8</f>
        <v>617.19076498042807</v>
      </c>
      <c r="F305" s="75">
        <f>(Atlanta!$B$2*10^3)/Atlanta!$B$8</f>
        <v>709.26022223002053</v>
      </c>
      <c r="G305" s="75">
        <f>(LosAngeles!$B$2*10^3)/LosAngeles!$B$8</f>
        <v>454.36564271563424</v>
      </c>
      <c r="H305" s="75">
        <f>(LasVegas!$B$2*10^3)/LasVegas!$B$8</f>
        <v>642.79219929879184</v>
      </c>
      <c r="I305" s="75">
        <f>(SanFrancisco!$B$2*10^3)/SanFrancisco!$B$8</f>
        <v>598.40680918397618</v>
      </c>
      <c r="J305" s="75">
        <f>(Baltimore!$B$2*10^3)/Baltimore!$B$8</f>
        <v>876.95679498754214</v>
      </c>
      <c r="K305" s="75">
        <f>(Albuquerque!$B$2*10^3)/Albuquerque!$B$8</f>
        <v>726.65643672697229</v>
      </c>
      <c r="L305" s="75">
        <f>(Seattle!$B$2*10^3)/Seattle!$B$8</f>
        <v>820.57621570923152</v>
      </c>
      <c r="M305" s="75">
        <f>(Chicago!$B$2*10^3)/Chicago!$B$8</f>
        <v>982.84305124434127</v>
      </c>
      <c r="N305" s="75">
        <f>(Boulder!$B$2*10^3)/Boulder!$B$8</f>
        <v>832.207720945961</v>
      </c>
      <c r="O305" s="75">
        <f>(Minneapolis!$B$2*10^3)/Minneapolis!$B$8</f>
        <v>1135.6509144736631</v>
      </c>
      <c r="P305" s="75">
        <f>(Helena!$B$2*10^3)/Helena!$B$8</f>
        <v>1001.9843105477909</v>
      </c>
      <c r="Q305" s="75">
        <f>(Duluth!$B$2*10^3)/Duluth!$B$8</f>
        <v>1305.5902047795723</v>
      </c>
      <c r="R305" s="75">
        <f>(Fairbanks!$B$2*10^3)/Fairbanks!$B$8</f>
        <v>1839.3442204562637</v>
      </c>
    </row>
    <row r="306" spans="1:18">
      <c r="A306" s="7" t="s">
        <v>23</v>
      </c>
      <c r="B306" s="8"/>
    </row>
    <row r="307" spans="1:18">
      <c r="A307" s="4"/>
      <c r="B307" s="7" t="s">
        <v>22</v>
      </c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</row>
    <row r="308" spans="1:18">
      <c r="A308" s="4"/>
      <c r="B308" s="9" t="s">
        <v>20</v>
      </c>
      <c r="C308" s="16">
        <f>10^(-3)*Miami!$C283</f>
        <v>69.854658999999998</v>
      </c>
      <c r="D308" s="16">
        <f>10^(-3)*Houston!$C283</f>
        <v>55.310856000000001</v>
      </c>
      <c r="E308" s="16">
        <f>10^(-3)*Phoenix!$C283</f>
        <v>52.342317999999999</v>
      </c>
      <c r="F308" s="16">
        <f>10^(-3)*Atlanta!$C283</f>
        <v>45.826851000000005</v>
      </c>
      <c r="G308" s="16">
        <f>10^(-3)*LosAngeles!$C283</f>
        <v>45.377677000000006</v>
      </c>
      <c r="H308" s="16">
        <f>10^(-3)*LasVegas!$C283</f>
        <v>41.550600000000003</v>
      </c>
      <c r="I308" s="16">
        <f>10^(-3)*SanFrancisco!$C283</f>
        <v>39.560932000000001</v>
      </c>
      <c r="J308" s="16">
        <f>10^(-3)*Baltimore!$C283</f>
        <v>48.127576000000005</v>
      </c>
      <c r="K308" s="16">
        <f>10^(-3)*Albuquerque!$C283</f>
        <v>41.178035000000001</v>
      </c>
      <c r="L308" s="16">
        <f>10^(-3)*Seattle!$C283</f>
        <v>41.383107000000003</v>
      </c>
      <c r="M308" s="16">
        <f>10^(-3)*Chicago!$C283</f>
        <v>48.877283000000006</v>
      </c>
      <c r="N308" s="16">
        <f>10^(-3)*Boulder!$C283</f>
        <v>47.376258999999997</v>
      </c>
      <c r="O308" s="16">
        <f>10^(-3)*Minneapolis!$C283</f>
        <v>51.431536000000001</v>
      </c>
      <c r="P308" s="16">
        <f>10^(-3)*Helena!$C283</f>
        <v>50.590147000000002</v>
      </c>
      <c r="Q308" s="16">
        <f>10^(-3)*Duluth!$C283</f>
        <v>52.559218999999999</v>
      </c>
      <c r="R308" s="16">
        <f>10^(-3)*Fairbanks!$C283</f>
        <v>61.277017999999998</v>
      </c>
    </row>
    <row r="309" spans="1:18">
      <c r="A309" s="4"/>
      <c r="B309" s="9" t="s">
        <v>19</v>
      </c>
      <c r="C309" s="16">
        <f>10^(-3)*Miami!$C284</f>
        <v>73.417043000000007</v>
      </c>
      <c r="D309" s="16">
        <f>10^(-3)*Houston!$C284</f>
        <v>64.219448999999997</v>
      </c>
      <c r="E309" s="16">
        <f>10^(-3)*Phoenix!$C284</f>
        <v>60.312283999999998</v>
      </c>
      <c r="F309" s="16">
        <f>10^(-3)*Atlanta!$C284</f>
        <v>43.923641000000003</v>
      </c>
      <c r="G309" s="16">
        <f>10^(-3)*LosAngeles!$C284</f>
        <v>44.200777000000002</v>
      </c>
      <c r="H309" s="16">
        <f>10^(-3)*LasVegas!$C284</f>
        <v>41.759427000000002</v>
      </c>
      <c r="I309" s="16">
        <f>10^(-3)*SanFrancisco!$C284</f>
        <v>41.762988</v>
      </c>
      <c r="J309" s="16">
        <f>10^(-3)*Baltimore!$C284</f>
        <v>42.603140000000003</v>
      </c>
      <c r="K309" s="16">
        <f>10^(-3)*Albuquerque!$C284</f>
        <v>40.808616999999998</v>
      </c>
      <c r="L309" s="16">
        <f>10^(-3)*Seattle!$C284</f>
        <v>40.620392000000002</v>
      </c>
      <c r="M309" s="16">
        <f>10^(-3)*Chicago!$C284</f>
        <v>44.700291</v>
      </c>
      <c r="N309" s="16">
        <f>10^(-3)*Boulder!$C284</f>
        <v>46.128878</v>
      </c>
      <c r="O309" s="16">
        <f>10^(-3)*Minneapolis!$C284</f>
        <v>49.183892999999998</v>
      </c>
      <c r="P309" s="16">
        <f>10^(-3)*Helena!$C284</f>
        <v>47.979771</v>
      </c>
      <c r="Q309" s="16">
        <f>10^(-3)*Duluth!$C284</f>
        <v>52.316456000000002</v>
      </c>
      <c r="R309" s="16">
        <f>10^(-3)*Fairbanks!$C284</f>
        <v>60.005237000000001</v>
      </c>
    </row>
    <row r="310" spans="1:18">
      <c r="A310" s="4"/>
      <c r="B310" s="64" t="s">
        <v>18</v>
      </c>
      <c r="C310" s="16">
        <f>10^(-3)*Miami!$C285</f>
        <v>82.288554000000005</v>
      </c>
      <c r="D310" s="16">
        <f>10^(-3)*Houston!$C285</f>
        <v>81.131464999999992</v>
      </c>
      <c r="E310" s="16">
        <f>10^(-3)*Phoenix!$C285</f>
        <v>82.674372000000005</v>
      </c>
      <c r="F310" s="16">
        <f>10^(-3)*Atlanta!$C285</f>
        <v>57.117605000000005</v>
      </c>
      <c r="G310" s="16">
        <f>10^(-3)*LosAngeles!$C285</f>
        <v>49.568581000000002</v>
      </c>
      <c r="H310" s="16">
        <f>10^(-3)*LasVegas!$C285</f>
        <v>52.105275999999996</v>
      </c>
      <c r="I310" s="16">
        <f>10^(-3)*SanFrancisco!$C285</f>
        <v>38.153464999999997</v>
      </c>
      <c r="J310" s="16">
        <f>10^(-3)*Baltimore!$C285</f>
        <v>39.409216999999998</v>
      </c>
      <c r="K310" s="16">
        <f>10^(-3)*Albuquerque!$C285</f>
        <v>40.939894000000002</v>
      </c>
      <c r="L310" s="16">
        <f>10^(-3)*Seattle!$C285</f>
        <v>40.131964999999994</v>
      </c>
      <c r="M310" s="16">
        <f>10^(-3)*Chicago!$C285</f>
        <v>42.315303999999998</v>
      </c>
      <c r="N310" s="16">
        <f>10^(-3)*Boulder!$C285</f>
        <v>43.879722999999998</v>
      </c>
      <c r="O310" s="16">
        <f>10^(-3)*Minneapolis!$C285</f>
        <v>44.968263</v>
      </c>
      <c r="P310" s="16">
        <f>10^(-3)*Helena!$C285</f>
        <v>44.034508000000002</v>
      </c>
      <c r="Q310" s="16">
        <f>10^(-3)*Duluth!$C285</f>
        <v>46.218703000000005</v>
      </c>
      <c r="R310" s="16">
        <f>10^(-3)*Fairbanks!$C285</f>
        <v>49.445862000000005</v>
      </c>
    </row>
    <row r="311" spans="1:18">
      <c r="A311" s="4"/>
      <c r="B311" s="64" t="s">
        <v>17</v>
      </c>
      <c r="C311" s="16">
        <f>10^(-3)*Miami!$C286</f>
        <v>87.675176999999991</v>
      </c>
      <c r="D311" s="16">
        <f>10^(-3)*Houston!$C286</f>
        <v>87.591913000000005</v>
      </c>
      <c r="E311" s="16">
        <f>10^(-3)*Phoenix!$C286</f>
        <v>86.530430999999993</v>
      </c>
      <c r="F311" s="16">
        <f>10^(-3)*Atlanta!$C286</f>
        <v>75.120840000000001</v>
      </c>
      <c r="G311" s="16">
        <f>10^(-3)*LosAngeles!$C286</f>
        <v>60.864307000000004</v>
      </c>
      <c r="H311" s="16">
        <f>10^(-3)*LasVegas!$C286</f>
        <v>79.611659000000003</v>
      </c>
      <c r="I311" s="16">
        <f>10^(-3)*SanFrancisco!$C286</f>
        <v>45.954639000000007</v>
      </c>
      <c r="J311" s="16">
        <f>10^(-3)*Baltimore!$C286</f>
        <v>55.109023000000001</v>
      </c>
      <c r="K311" s="16">
        <f>10^(-3)*Albuquerque!$C286</f>
        <v>60.809951000000005</v>
      </c>
      <c r="L311" s="16">
        <f>10^(-3)*Seattle!$C286</f>
        <v>39.698684999999998</v>
      </c>
      <c r="M311" s="16">
        <f>10^(-3)*Chicago!$C286</f>
        <v>39.277792000000005</v>
      </c>
      <c r="N311" s="16">
        <f>10^(-3)*Boulder!$C286</f>
        <v>48.917273000000002</v>
      </c>
      <c r="O311" s="16">
        <f>10^(-3)*Minneapolis!$C286</f>
        <v>44.176171000000004</v>
      </c>
      <c r="P311" s="16">
        <f>10^(-3)*Helena!$C286</f>
        <v>38.414760000000001</v>
      </c>
      <c r="Q311" s="16">
        <f>10^(-3)*Duluth!$C286</f>
        <v>39.590052000000007</v>
      </c>
      <c r="R311" s="16">
        <f>10^(-3)*Fairbanks!$C286</f>
        <v>44.614959000000006</v>
      </c>
    </row>
    <row r="312" spans="1:18">
      <c r="A312" s="4"/>
      <c r="B312" s="64" t="s">
        <v>0</v>
      </c>
      <c r="C312" s="16">
        <f>10^(-3)*Miami!$C287</f>
        <v>92.626879000000002</v>
      </c>
      <c r="D312" s="16">
        <f>10^(-3)*Houston!$C287</f>
        <v>101.03553500000001</v>
      </c>
      <c r="E312" s="16">
        <f>10^(-3)*Phoenix!$C287</f>
        <v>113.523526</v>
      </c>
      <c r="F312" s="16">
        <f>10^(-3)*Atlanta!$C287</f>
        <v>89.364283999999998</v>
      </c>
      <c r="G312" s="16">
        <f>10^(-3)*LosAngeles!$C287</f>
        <v>59.487892000000002</v>
      </c>
      <c r="H312" s="16">
        <f>10^(-3)*LasVegas!$C287</f>
        <v>93.850231000000008</v>
      </c>
      <c r="I312" s="16">
        <f>10^(-3)*SanFrancisco!$C287</f>
        <v>45.398627000000005</v>
      </c>
      <c r="J312" s="16">
        <f>10^(-3)*Baltimore!$C287</f>
        <v>72.509335000000007</v>
      </c>
      <c r="K312" s="16">
        <f>10^(-3)*Albuquerque!$C287</f>
        <v>73.539221999999995</v>
      </c>
      <c r="L312" s="16">
        <f>10^(-3)*Seattle!$C287</f>
        <v>52.516188</v>
      </c>
      <c r="M312" s="16">
        <f>10^(-3)*Chicago!$C287</f>
        <v>68.770868000000007</v>
      </c>
      <c r="N312" s="16">
        <f>10^(-3)*Boulder!$C287</f>
        <v>62.634544000000005</v>
      </c>
      <c r="O312" s="16">
        <f>10^(-3)*Minneapolis!$C287</f>
        <v>88.192892999999998</v>
      </c>
      <c r="P312" s="16">
        <f>10^(-3)*Helena!$C287</f>
        <v>48.116914000000001</v>
      </c>
      <c r="Q312" s="16">
        <f>10^(-3)*Duluth!$C287</f>
        <v>46.193080999999999</v>
      </c>
      <c r="R312" s="16">
        <f>10^(-3)*Fairbanks!$C287</f>
        <v>41.850088000000007</v>
      </c>
    </row>
    <row r="313" spans="1:18">
      <c r="A313" s="4"/>
      <c r="B313" s="64" t="s">
        <v>16</v>
      </c>
      <c r="C313" s="16">
        <f>10^(-3)*Miami!$C288</f>
        <v>97.417142999999996</v>
      </c>
      <c r="D313" s="16">
        <f>10^(-3)*Houston!$C288</f>
        <v>102.146275</v>
      </c>
      <c r="E313" s="16">
        <f>10^(-3)*Phoenix!$C288</f>
        <v>123.060783</v>
      </c>
      <c r="F313" s="16">
        <f>10^(-3)*Atlanta!$C288</f>
        <v>98.411681000000002</v>
      </c>
      <c r="G313" s="16">
        <f>10^(-3)*LosAngeles!$C288</f>
        <v>59.555237000000005</v>
      </c>
      <c r="H313" s="16">
        <f>10^(-3)*LasVegas!$C288</f>
        <v>106.47402099999999</v>
      </c>
      <c r="I313" s="16">
        <f>10^(-3)*SanFrancisco!$C288</f>
        <v>52.894302000000003</v>
      </c>
      <c r="J313" s="16">
        <f>10^(-3)*Baltimore!$C288</f>
        <v>105.06151700000001</v>
      </c>
      <c r="K313" s="16">
        <f>10^(-3)*Albuquerque!$C288</f>
        <v>81.238089000000002</v>
      </c>
      <c r="L313" s="16">
        <f>10^(-3)*Seattle!$C288</f>
        <v>64.211376000000001</v>
      </c>
      <c r="M313" s="16">
        <f>10^(-3)*Chicago!$C288</f>
        <v>81.258281000000011</v>
      </c>
      <c r="N313" s="16">
        <f>10^(-3)*Boulder!$C288</f>
        <v>71.510983999999993</v>
      </c>
      <c r="O313" s="16">
        <f>10^(-3)*Minneapolis!$C288</f>
        <v>90.998369999999994</v>
      </c>
      <c r="P313" s="16">
        <f>10^(-3)*Helena!$C288</f>
        <v>73.837971999999993</v>
      </c>
      <c r="Q313" s="16">
        <f>10^(-3)*Duluth!$C288</f>
        <v>68.477974000000003</v>
      </c>
      <c r="R313" s="16">
        <f>10^(-3)*Fairbanks!$C288</f>
        <v>60.095821000000008</v>
      </c>
    </row>
    <row r="314" spans="1:18">
      <c r="A314" s="4"/>
      <c r="B314" s="64" t="s">
        <v>15</v>
      </c>
      <c r="C314" s="16">
        <f>10^(-3)*Miami!$C289</f>
        <v>95.820126999999999</v>
      </c>
      <c r="D314" s="16">
        <f>10^(-3)*Houston!$C289</f>
        <v>103.623497</v>
      </c>
      <c r="E314" s="16">
        <f>10^(-3)*Phoenix!$C289</f>
        <v>123.254677</v>
      </c>
      <c r="F314" s="16">
        <f>10^(-3)*Atlanta!$C289</f>
        <v>109.04117600000001</v>
      </c>
      <c r="G314" s="16">
        <f>10^(-3)*LosAngeles!$C289</f>
        <v>66.054783999999998</v>
      </c>
      <c r="H314" s="16">
        <f>10^(-3)*LasVegas!$C289</f>
        <v>106.169819</v>
      </c>
      <c r="I314" s="16">
        <f>10^(-3)*SanFrancisco!$C289</f>
        <v>71.654966999999999</v>
      </c>
      <c r="J314" s="16">
        <f>10^(-3)*Baltimore!$C289</f>
        <v>102.751143</v>
      </c>
      <c r="K314" s="16">
        <f>10^(-3)*Albuquerque!$C289</f>
        <v>85.796286999999992</v>
      </c>
      <c r="L314" s="16">
        <f>10^(-3)*Seattle!$C289</f>
        <v>70.542797999999991</v>
      </c>
      <c r="M314" s="16">
        <f>10^(-3)*Chicago!$C289</f>
        <v>95.258148000000006</v>
      </c>
      <c r="N314" s="16">
        <f>10^(-3)*Boulder!$C289</f>
        <v>78.509378999999996</v>
      </c>
      <c r="O314" s="16">
        <f>10^(-3)*Minneapolis!$C289</f>
        <v>92.523551999999995</v>
      </c>
      <c r="P314" s="16">
        <f>10^(-3)*Helena!$C289</f>
        <v>77.95914599999999</v>
      </c>
      <c r="Q314" s="16">
        <f>10^(-3)*Duluth!$C289</f>
        <v>82.934767999999991</v>
      </c>
      <c r="R314" s="16">
        <f>10^(-3)*Fairbanks!$C289</f>
        <v>65.777831999999989</v>
      </c>
    </row>
    <row r="315" spans="1:18">
      <c r="A315" s="4"/>
      <c r="B315" s="64" t="s">
        <v>14</v>
      </c>
      <c r="C315" s="16">
        <f>10^(-3)*Miami!$C290</f>
        <v>96.797323000000006</v>
      </c>
      <c r="D315" s="16">
        <f>10^(-3)*Houston!$C290</f>
        <v>103.55558900000001</v>
      </c>
      <c r="E315" s="16">
        <f>10^(-3)*Phoenix!$C290</f>
        <v>122.66843399999999</v>
      </c>
      <c r="F315" s="16">
        <f>10^(-3)*Atlanta!$C290</f>
        <v>98.238</v>
      </c>
      <c r="G315" s="16">
        <f>10^(-3)*LosAngeles!$C290</f>
        <v>71.273789000000008</v>
      </c>
      <c r="H315" s="16">
        <f>10^(-3)*LasVegas!$C290</f>
        <v>105.456322</v>
      </c>
      <c r="I315" s="16">
        <f>10^(-3)*SanFrancisco!$C290</f>
        <v>51.045648</v>
      </c>
      <c r="J315" s="16">
        <f>10^(-3)*Baltimore!$C290</f>
        <v>105.189384</v>
      </c>
      <c r="K315" s="16">
        <f>10^(-3)*Albuquerque!$C290</f>
        <v>85.257722000000001</v>
      </c>
      <c r="L315" s="16">
        <f>10^(-3)*Seattle!$C290</f>
        <v>68.583376000000001</v>
      </c>
      <c r="M315" s="16">
        <f>10^(-3)*Chicago!$C290</f>
        <v>94.176092000000011</v>
      </c>
      <c r="N315" s="16">
        <f>10^(-3)*Boulder!$C290</f>
        <v>76.282198000000008</v>
      </c>
      <c r="O315" s="16">
        <f>10^(-3)*Minneapolis!$C290</f>
        <v>90.649831000000006</v>
      </c>
      <c r="P315" s="16">
        <f>10^(-3)*Helena!$C290</f>
        <v>72.008972</v>
      </c>
      <c r="Q315" s="16">
        <f>10^(-3)*Duluth!$C290</f>
        <v>77.482270999999997</v>
      </c>
      <c r="R315" s="16">
        <f>10^(-3)*Fairbanks!$C290</f>
        <v>56.058103000000003</v>
      </c>
    </row>
    <row r="316" spans="1:18">
      <c r="A316" s="4"/>
      <c r="B316" s="64" t="s">
        <v>13</v>
      </c>
      <c r="C316" s="16">
        <f>10^(-3)*Miami!$C291</f>
        <v>92.772485000000003</v>
      </c>
      <c r="D316" s="16">
        <f>10^(-3)*Houston!$C291</f>
        <v>97.559861000000012</v>
      </c>
      <c r="E316" s="16">
        <f>10^(-3)*Phoenix!$C291</f>
        <v>116.42403999999999</v>
      </c>
      <c r="F316" s="16">
        <f>10^(-3)*Atlanta!$C291</f>
        <v>85.742073999999988</v>
      </c>
      <c r="G316" s="16">
        <f>10^(-3)*LosAngeles!$C291</f>
        <v>69.579696999999996</v>
      </c>
      <c r="H316" s="16">
        <f>10^(-3)*LasVegas!$C291</f>
        <v>99.854219999999998</v>
      </c>
      <c r="I316" s="16">
        <f>10^(-3)*SanFrancisco!$C291</f>
        <v>72.308532999999997</v>
      </c>
      <c r="J316" s="16">
        <f>10^(-3)*Baltimore!$C291</f>
        <v>84.105745999999996</v>
      </c>
      <c r="K316" s="16">
        <f>10^(-3)*Albuquerque!$C291</f>
        <v>73.510289999999998</v>
      </c>
      <c r="L316" s="16">
        <f>10^(-3)*Seattle!$C291</f>
        <v>82.604504000000006</v>
      </c>
      <c r="M316" s="16">
        <f>10^(-3)*Chicago!$C291</f>
        <v>69.04393300000001</v>
      </c>
      <c r="N316" s="16">
        <f>10^(-3)*Boulder!$C291</f>
        <v>69.614114000000001</v>
      </c>
      <c r="O316" s="16">
        <f>10^(-3)*Minneapolis!$C291</f>
        <v>64.653476999999995</v>
      </c>
      <c r="P316" s="16">
        <f>10^(-3)*Helena!$C291</f>
        <v>61.95346</v>
      </c>
      <c r="Q316" s="16">
        <f>10^(-3)*Duluth!$C291</f>
        <v>47.295127999999998</v>
      </c>
      <c r="R316" s="16">
        <f>10^(-3)*Fairbanks!$C291</f>
        <v>38.938512000000003</v>
      </c>
    </row>
    <row r="317" spans="1:18">
      <c r="A317" s="4"/>
      <c r="B317" s="64" t="s">
        <v>12</v>
      </c>
      <c r="C317" s="16">
        <f>10^(-3)*Miami!$C292</f>
        <v>91.013330000000011</v>
      </c>
      <c r="D317" s="16">
        <f>10^(-3)*Houston!$C292</f>
        <v>86.239799000000005</v>
      </c>
      <c r="E317" s="16">
        <f>10^(-3)*Phoenix!$C292</f>
        <v>88.575541999999999</v>
      </c>
      <c r="F317" s="16">
        <f>10^(-3)*Atlanta!$C292</f>
        <v>77.145182000000005</v>
      </c>
      <c r="G317" s="16">
        <f>10^(-3)*LosAngeles!$C292</f>
        <v>58.412894999999999</v>
      </c>
      <c r="H317" s="16">
        <f>10^(-3)*LasVegas!$C292</f>
        <v>80.950422000000003</v>
      </c>
      <c r="I317" s="16">
        <f>10^(-3)*SanFrancisco!$C292</f>
        <v>51.586302000000003</v>
      </c>
      <c r="J317" s="16">
        <f>10^(-3)*Baltimore!$C292</f>
        <v>64.890775000000005</v>
      </c>
      <c r="K317" s="16">
        <f>10^(-3)*Albuquerque!$C292</f>
        <v>63.837141000000003</v>
      </c>
      <c r="L317" s="16">
        <f>10^(-3)*Seattle!$C292</f>
        <v>41.607536000000003</v>
      </c>
      <c r="M317" s="16">
        <f>10^(-3)*Chicago!$C292</f>
        <v>47.332594</v>
      </c>
      <c r="N317" s="16">
        <f>10^(-3)*Boulder!$C292</f>
        <v>55.564112999999999</v>
      </c>
      <c r="O317" s="16">
        <f>10^(-3)*Minneapolis!$C292</f>
        <v>53.509487</v>
      </c>
      <c r="P317" s="16">
        <f>10^(-3)*Helena!$C292</f>
        <v>43.47343</v>
      </c>
      <c r="Q317" s="16">
        <f>10^(-3)*Duluth!$C292</f>
        <v>41.253644999999999</v>
      </c>
      <c r="R317" s="16">
        <f>10^(-3)*Fairbanks!$C292</f>
        <v>47.091097000000005</v>
      </c>
    </row>
    <row r="318" spans="1:18">
      <c r="A318" s="4"/>
      <c r="B318" s="64" t="s">
        <v>11</v>
      </c>
      <c r="C318" s="16">
        <f>10^(-3)*Miami!$C293</f>
        <v>76.071191999999996</v>
      </c>
      <c r="D318" s="16">
        <f>10^(-3)*Houston!$C293</f>
        <v>69.082361999999989</v>
      </c>
      <c r="E318" s="16">
        <f>10^(-3)*Phoenix!$C293</f>
        <v>69.545817</v>
      </c>
      <c r="F318" s="16">
        <f>10^(-3)*Atlanta!$C293</f>
        <v>44.755637999999998</v>
      </c>
      <c r="G318" s="16">
        <f>10^(-3)*LosAngeles!$C293</f>
        <v>45.828347000000001</v>
      </c>
      <c r="H318" s="16">
        <f>10^(-3)*LasVegas!$C293</f>
        <v>40.833690000000004</v>
      </c>
      <c r="I318" s="16">
        <f>10^(-3)*SanFrancisco!$C293</f>
        <v>38.091577000000001</v>
      </c>
      <c r="J318" s="16">
        <f>10^(-3)*Baltimore!$C293</f>
        <v>49.770104000000003</v>
      </c>
      <c r="K318" s="16">
        <f>10^(-3)*Albuquerque!$C293</f>
        <v>40.991562999999999</v>
      </c>
      <c r="L318" s="16">
        <f>10^(-3)*Seattle!$C293</f>
        <v>41.293821999999999</v>
      </c>
      <c r="M318" s="16">
        <f>10^(-3)*Chicago!$C293</f>
        <v>42.667682999999997</v>
      </c>
      <c r="N318" s="16">
        <f>10^(-3)*Boulder!$C293</f>
        <v>42.568342000000001</v>
      </c>
      <c r="O318" s="16">
        <f>10^(-3)*Minneapolis!$C293</f>
        <v>44.519427999999998</v>
      </c>
      <c r="P318" s="16">
        <f>10^(-3)*Helena!$C293</f>
        <v>42.307465999999998</v>
      </c>
      <c r="Q318" s="16">
        <f>10^(-3)*Duluth!$C293</f>
        <v>48.073057999999996</v>
      </c>
      <c r="R318" s="16">
        <f>10^(-3)*Fairbanks!$C293</f>
        <v>53.211404000000002</v>
      </c>
    </row>
    <row r="319" spans="1:18">
      <c r="A319" s="4"/>
      <c r="B319" s="64" t="s">
        <v>10</v>
      </c>
      <c r="C319" s="16">
        <f>10^(-3)*Miami!$C294</f>
        <v>67.262330000000006</v>
      </c>
      <c r="D319" s="16">
        <f>10^(-3)*Houston!$C294</f>
        <v>57.441499000000007</v>
      </c>
      <c r="E319" s="16">
        <f>10^(-3)*Phoenix!$C294</f>
        <v>45.974764999999998</v>
      </c>
      <c r="F319" s="16">
        <f>10^(-3)*Atlanta!$C294</f>
        <v>42.445672000000002</v>
      </c>
      <c r="G319" s="16">
        <f>10^(-3)*LosAngeles!$C294</f>
        <v>46.219561000000006</v>
      </c>
      <c r="H319" s="16">
        <f>10^(-3)*LasVegas!$C294</f>
        <v>39.671178999999995</v>
      </c>
      <c r="I319" s="16">
        <f>10^(-3)*SanFrancisco!$C294</f>
        <v>38.986466</v>
      </c>
      <c r="J319" s="16">
        <f>10^(-3)*Baltimore!$C294</f>
        <v>43.750442000000007</v>
      </c>
      <c r="K319" s="16">
        <f>10^(-3)*Albuquerque!$C294</f>
        <v>43.320543000000001</v>
      </c>
      <c r="L319" s="16">
        <f>10^(-3)*Seattle!$C294</f>
        <v>42.019752999999994</v>
      </c>
      <c r="M319" s="16">
        <f>10^(-3)*Chicago!$C294</f>
        <v>49.935714000000004</v>
      </c>
      <c r="N319" s="16">
        <f>10^(-3)*Boulder!$C294</f>
        <v>47.826271999999996</v>
      </c>
      <c r="O319" s="16">
        <f>10^(-3)*Minneapolis!$C294</f>
        <v>51.286519999999996</v>
      </c>
      <c r="P319" s="16">
        <f>10^(-3)*Helena!$C294</f>
        <v>50.949911</v>
      </c>
      <c r="Q319" s="16">
        <f>10^(-3)*Duluth!$C294</f>
        <v>51.882925000000007</v>
      </c>
      <c r="R319" s="16">
        <f>10^(-3)*Fairbanks!$C294</f>
        <v>59.241430999999999</v>
      </c>
    </row>
    <row r="320" spans="1:18">
      <c r="A320" s="4"/>
      <c r="B320" s="64" t="s">
        <v>21</v>
      </c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</row>
    <row r="321" spans="1:18">
      <c r="A321" s="4"/>
      <c r="B321" s="9" t="s">
        <v>20</v>
      </c>
      <c r="C321" s="16" t="str">
        <f>Miami!$D283</f>
        <v>23-JAN-17:15</v>
      </c>
      <c r="D321" s="16" t="str">
        <f>Houston!$D283</f>
        <v>21-JAN-17:15</v>
      </c>
      <c r="E321" s="16" t="str">
        <f>Phoenix!$D283</f>
        <v>28-JAN-17:15</v>
      </c>
      <c r="F321" s="16" t="str">
        <f>Atlanta!$D283</f>
        <v>13-JAN-18:00</v>
      </c>
      <c r="G321" s="16" t="str">
        <f>LosAngeles!$D283</f>
        <v>25-JAN-16:15</v>
      </c>
      <c r="H321" s="16" t="str">
        <f>LasVegas!$D283</f>
        <v>10-JAN-18:00</v>
      </c>
      <c r="I321" s="16" t="str">
        <f>SanFrancisco!$D283</f>
        <v>29-JAN-18:00</v>
      </c>
      <c r="J321" s="16" t="str">
        <f>Baltimore!$D283</f>
        <v>17-JAN-19:00</v>
      </c>
      <c r="K321" s="16" t="str">
        <f>Albuquerque!$D283</f>
        <v>03-JAN-18:00</v>
      </c>
      <c r="L321" s="16" t="str">
        <f>Seattle!$D283</f>
        <v>31-JAN-18:00</v>
      </c>
      <c r="M321" s="16" t="str">
        <f>Chicago!$D283</f>
        <v>07-JAN-18:00</v>
      </c>
      <c r="N321" s="16" t="str">
        <f>Boulder!$D283</f>
        <v>05-JAN-20:00</v>
      </c>
      <c r="O321" s="16" t="str">
        <f>Minneapolis!$D283</f>
        <v>04-JAN-18:00</v>
      </c>
      <c r="P321" s="16" t="str">
        <f>Helena!$D283</f>
        <v>16-JAN-18:00</v>
      </c>
      <c r="Q321" s="16" t="str">
        <f>Duluth!$D283</f>
        <v>08-JAN-18:00</v>
      </c>
      <c r="R321" s="16" t="str">
        <f>Fairbanks!$D283</f>
        <v>12-JAN-18:30</v>
      </c>
    </row>
    <row r="322" spans="1:18">
      <c r="A322" s="4"/>
      <c r="B322" s="9" t="s">
        <v>19</v>
      </c>
      <c r="C322" s="16" t="str">
        <f>Miami!$D284</f>
        <v>24-FEB-17:15</v>
      </c>
      <c r="D322" s="16" t="str">
        <f>Houston!$D284</f>
        <v>23-FEB-16:15</v>
      </c>
      <c r="E322" s="16" t="str">
        <f>Phoenix!$D284</f>
        <v>28-FEB-17:15</v>
      </c>
      <c r="F322" s="16" t="str">
        <f>Atlanta!$D284</f>
        <v>18-FEB-17:15</v>
      </c>
      <c r="G322" s="16" t="str">
        <f>LosAngeles!$D284</f>
        <v>12-FEB-13:00</v>
      </c>
      <c r="H322" s="16" t="str">
        <f>LasVegas!$D284</f>
        <v>27-FEB-16:15</v>
      </c>
      <c r="I322" s="16" t="str">
        <f>SanFrancisco!$D284</f>
        <v>15-FEB-17:15</v>
      </c>
      <c r="J322" s="16" t="str">
        <f>Baltimore!$D284</f>
        <v>20-FEB-18:00</v>
      </c>
      <c r="K322" s="16" t="str">
        <f>Albuquerque!$D284</f>
        <v>14-FEB-17:15</v>
      </c>
      <c r="L322" s="16" t="str">
        <f>Seattle!$D284</f>
        <v>28-FEB-18:00</v>
      </c>
      <c r="M322" s="16" t="str">
        <f>Chicago!$D284</f>
        <v>08-FEB-18:00</v>
      </c>
      <c r="N322" s="16" t="str">
        <f>Boulder!$D284</f>
        <v>15-FEB-18:00</v>
      </c>
      <c r="O322" s="16" t="str">
        <f>Minneapolis!$D284</f>
        <v>03-FEB-18:00</v>
      </c>
      <c r="P322" s="16" t="str">
        <f>Helena!$D284</f>
        <v>25-FEB-18:00</v>
      </c>
      <c r="Q322" s="16" t="str">
        <f>Duluth!$D284</f>
        <v>01-FEB-18:00</v>
      </c>
      <c r="R322" s="16" t="str">
        <f>Fairbanks!$D284</f>
        <v>04-FEB-18:00</v>
      </c>
    </row>
    <row r="323" spans="1:18">
      <c r="A323" s="4"/>
      <c r="B323" s="64" t="s">
        <v>18</v>
      </c>
      <c r="C323" s="16" t="str">
        <f>Miami!$D285</f>
        <v>13-MAR-16:15</v>
      </c>
      <c r="D323" s="16" t="str">
        <f>Houston!$D285</f>
        <v>26-MAR-16:15</v>
      </c>
      <c r="E323" s="16" t="str">
        <f>Phoenix!$D285</f>
        <v>17-MAR-16:15</v>
      </c>
      <c r="F323" s="16" t="str">
        <f>Atlanta!$D285</f>
        <v>28-MAR-17:15</v>
      </c>
      <c r="G323" s="16" t="str">
        <f>LosAngeles!$D285</f>
        <v>31-MAR-16:15</v>
      </c>
      <c r="H323" s="16" t="str">
        <f>LasVegas!$D285</f>
        <v>31-MAR-16:15</v>
      </c>
      <c r="I323" s="16" t="str">
        <f>SanFrancisco!$D285</f>
        <v>06-MAR-18:00</v>
      </c>
      <c r="J323" s="16" t="str">
        <f>Baltimore!$D285</f>
        <v>21-MAR-18:00</v>
      </c>
      <c r="K323" s="16" t="str">
        <f>Albuquerque!$D285</f>
        <v>20-MAR-17:15</v>
      </c>
      <c r="L323" s="16" t="str">
        <f>Seattle!$D285</f>
        <v>01-MAR-18:00</v>
      </c>
      <c r="M323" s="16" t="str">
        <f>Chicago!$D285</f>
        <v>03-MAR-18:00</v>
      </c>
      <c r="N323" s="16" t="str">
        <f>Boulder!$D285</f>
        <v>26-MAR-17:15</v>
      </c>
      <c r="O323" s="16" t="str">
        <f>Minneapolis!$D285</f>
        <v>05-MAR-20:00</v>
      </c>
      <c r="P323" s="16" t="str">
        <f>Helena!$D285</f>
        <v>02-MAR-18:00</v>
      </c>
      <c r="Q323" s="16" t="str">
        <f>Duluth!$D285</f>
        <v>02-MAR-20:00</v>
      </c>
      <c r="R323" s="16" t="str">
        <f>Fairbanks!$D285</f>
        <v>11-MAR-18:00</v>
      </c>
    </row>
    <row r="324" spans="1:18">
      <c r="A324" s="4"/>
      <c r="B324" s="64" t="s">
        <v>17</v>
      </c>
      <c r="C324" s="16" t="str">
        <f>Miami!$D286</f>
        <v>01-APR-17:15</v>
      </c>
      <c r="D324" s="16" t="str">
        <f>Houston!$D286</f>
        <v>29-APR-16:15</v>
      </c>
      <c r="E324" s="16" t="str">
        <f>Phoenix!$D286</f>
        <v>01-APR-16:30</v>
      </c>
      <c r="F324" s="16" t="str">
        <f>Atlanta!$D286</f>
        <v>15-APR-16:15</v>
      </c>
      <c r="G324" s="16" t="str">
        <f>LosAngeles!$D286</f>
        <v>11-APR-16:15</v>
      </c>
      <c r="H324" s="16" t="str">
        <f>LasVegas!$D286</f>
        <v>21-APR-16:15</v>
      </c>
      <c r="I324" s="16" t="str">
        <f>SanFrancisco!$D286</f>
        <v>13-APR-16:15</v>
      </c>
      <c r="J324" s="16" t="str">
        <f>Baltimore!$D286</f>
        <v>05-APR-17:15</v>
      </c>
      <c r="K324" s="16" t="str">
        <f>Albuquerque!$D286</f>
        <v>21-APR-17:15</v>
      </c>
      <c r="L324" s="16" t="str">
        <f>Seattle!$D286</f>
        <v>29-APR-17:15</v>
      </c>
      <c r="M324" s="16" t="str">
        <f>Chicago!$D286</f>
        <v>02-APR-18:15</v>
      </c>
      <c r="N324" s="16" t="str">
        <f>Boulder!$D286</f>
        <v>26-APR-17:15</v>
      </c>
      <c r="O324" s="16" t="str">
        <f>Minneapolis!$D286</f>
        <v>16-APR-17:15</v>
      </c>
      <c r="P324" s="16" t="str">
        <f>Helena!$D286</f>
        <v>17-APR-19:00</v>
      </c>
      <c r="Q324" s="16" t="str">
        <f>Duluth!$D286</f>
        <v>22-APR-18:00</v>
      </c>
      <c r="R324" s="16" t="str">
        <f>Fairbanks!$D286</f>
        <v>01-APR-19:00</v>
      </c>
    </row>
    <row r="325" spans="1:18">
      <c r="A325" s="4"/>
      <c r="B325" s="64" t="s">
        <v>0</v>
      </c>
      <c r="C325" s="16" t="str">
        <f>Miami!$D287</f>
        <v>15-MAY-17:15</v>
      </c>
      <c r="D325" s="16" t="str">
        <f>Houston!$D287</f>
        <v>26-MAY-17:15</v>
      </c>
      <c r="E325" s="16" t="str">
        <f>Phoenix!$D287</f>
        <v>28-MAY-17:15</v>
      </c>
      <c r="F325" s="16" t="str">
        <f>Atlanta!$D287</f>
        <v>31-MAY-17:30</v>
      </c>
      <c r="G325" s="16" t="str">
        <f>LosAngeles!$D287</f>
        <v>29-MAY-17:15</v>
      </c>
      <c r="H325" s="16" t="str">
        <f>LasVegas!$D287</f>
        <v>31-MAY-16:15</v>
      </c>
      <c r="I325" s="16" t="str">
        <f>SanFrancisco!$D287</f>
        <v>25-MAY-17:15</v>
      </c>
      <c r="J325" s="16" t="str">
        <f>Baltimore!$D287</f>
        <v>15-MAY-17:15</v>
      </c>
      <c r="K325" s="16" t="str">
        <f>Albuquerque!$D287</f>
        <v>31-MAY-17:15</v>
      </c>
      <c r="L325" s="16" t="str">
        <f>Seattle!$D287</f>
        <v>15-MAY-17:15</v>
      </c>
      <c r="M325" s="16" t="str">
        <f>Chicago!$D287</f>
        <v>30-MAY-17:15</v>
      </c>
      <c r="N325" s="16" t="str">
        <f>Boulder!$D287</f>
        <v>23-MAY-17:15</v>
      </c>
      <c r="O325" s="16" t="str">
        <f>Minneapolis!$D287</f>
        <v>27-MAY-17:15</v>
      </c>
      <c r="P325" s="16" t="str">
        <f>Helena!$D287</f>
        <v>16-MAY-17:15</v>
      </c>
      <c r="Q325" s="16" t="str">
        <f>Duluth!$D287</f>
        <v>31-MAY-17:15</v>
      </c>
      <c r="R325" s="16" t="str">
        <f>Fairbanks!$D287</f>
        <v>24-MAY-17:30</v>
      </c>
    </row>
    <row r="326" spans="1:18">
      <c r="A326" s="4"/>
      <c r="B326" s="64" t="s">
        <v>16</v>
      </c>
      <c r="C326" s="16" t="str">
        <f>Miami!$D288</f>
        <v>27-JUN-17:15</v>
      </c>
      <c r="D326" s="16" t="str">
        <f>Houston!$D288</f>
        <v>13-JUN-17:15</v>
      </c>
      <c r="E326" s="16" t="str">
        <f>Phoenix!$D288</f>
        <v>28-JUN-17:45</v>
      </c>
      <c r="F326" s="16" t="str">
        <f>Atlanta!$D288</f>
        <v>19-JUN-17:15</v>
      </c>
      <c r="G326" s="16" t="str">
        <f>LosAngeles!$D288</f>
        <v>30-JUN-17:15</v>
      </c>
      <c r="H326" s="16" t="str">
        <f>LasVegas!$D288</f>
        <v>27-JUN-17:15</v>
      </c>
      <c r="I326" s="16" t="str">
        <f>SanFrancisco!$D288</f>
        <v>16-JUN-16:15</v>
      </c>
      <c r="J326" s="16" t="str">
        <f>Baltimore!$D288</f>
        <v>30-JUN-17:15</v>
      </c>
      <c r="K326" s="16" t="str">
        <f>Albuquerque!$D288</f>
        <v>20-JUN-17:15</v>
      </c>
      <c r="L326" s="16" t="str">
        <f>Seattle!$D288</f>
        <v>18-JUN-16:15</v>
      </c>
      <c r="M326" s="16" t="str">
        <f>Chicago!$D288</f>
        <v>20-JUN-15:15</v>
      </c>
      <c r="N326" s="16" t="str">
        <f>Boulder!$D288</f>
        <v>27-JUN-16:15</v>
      </c>
      <c r="O326" s="16" t="str">
        <f>Minneapolis!$D288</f>
        <v>29-JUN-17:30</v>
      </c>
      <c r="P326" s="16" t="str">
        <f>Helena!$D288</f>
        <v>25-JUN-17:00</v>
      </c>
      <c r="Q326" s="16" t="str">
        <f>Duluth!$D288</f>
        <v>14-JUN-17:15</v>
      </c>
      <c r="R326" s="16" t="str">
        <f>Fairbanks!$D288</f>
        <v>20-JUN-17:00</v>
      </c>
    </row>
    <row r="327" spans="1:18">
      <c r="A327" s="4"/>
      <c r="B327" s="64" t="s">
        <v>15</v>
      </c>
      <c r="C327" s="16" t="str">
        <f>Miami!$D289</f>
        <v>12-JUL-17:15</v>
      </c>
      <c r="D327" s="16" t="str">
        <f>Houston!$D289</f>
        <v>30-JUL-16:15</v>
      </c>
      <c r="E327" s="16" t="str">
        <f>Phoenix!$D289</f>
        <v>19-JUL-17:15</v>
      </c>
      <c r="F327" s="16" t="str">
        <f>Atlanta!$D289</f>
        <v>03-JUL-17:15</v>
      </c>
      <c r="G327" s="16" t="str">
        <f>LosAngeles!$D289</f>
        <v>10-JUL-17:15</v>
      </c>
      <c r="H327" s="16" t="str">
        <f>LasVegas!$D289</f>
        <v>25-JUL-17:15</v>
      </c>
      <c r="I327" s="16" t="str">
        <f>SanFrancisco!$D289</f>
        <v>02-JUL-17:15</v>
      </c>
      <c r="J327" s="16" t="str">
        <f>Baltimore!$D289</f>
        <v>25-JUL-16:15</v>
      </c>
      <c r="K327" s="16" t="str">
        <f>Albuquerque!$D289</f>
        <v>31-JUL-17:15</v>
      </c>
      <c r="L327" s="16" t="str">
        <f>Seattle!$D289</f>
        <v>24-JUL-17:00</v>
      </c>
      <c r="M327" s="16" t="str">
        <f>Chicago!$D289</f>
        <v>13-JUL-17:15</v>
      </c>
      <c r="N327" s="16" t="str">
        <f>Boulder!$D289</f>
        <v>17-JUL-16:15</v>
      </c>
      <c r="O327" s="16" t="str">
        <f>Minneapolis!$D289</f>
        <v>15-JUL-17:15</v>
      </c>
      <c r="P327" s="16" t="str">
        <f>Helena!$D289</f>
        <v>21-JUL-17:15</v>
      </c>
      <c r="Q327" s="16" t="str">
        <f>Duluth!$D289</f>
        <v>06-JUL-17:15</v>
      </c>
      <c r="R327" s="16" t="str">
        <f>Fairbanks!$D289</f>
        <v>29-JUL-17:00</v>
      </c>
    </row>
    <row r="328" spans="1:18">
      <c r="A328" s="4"/>
      <c r="B328" s="64" t="s">
        <v>14</v>
      </c>
      <c r="C328" s="16" t="str">
        <f>Miami!$D290</f>
        <v>21-AUG-17:15</v>
      </c>
      <c r="D328" s="16" t="str">
        <f>Houston!$D290</f>
        <v>27-AUG-17:15</v>
      </c>
      <c r="E328" s="16" t="str">
        <f>Phoenix!$D290</f>
        <v>01-AUG-17:15</v>
      </c>
      <c r="F328" s="16" t="str">
        <f>Atlanta!$D290</f>
        <v>14-AUG-17:15</v>
      </c>
      <c r="G328" s="16" t="str">
        <f>LosAngeles!$D290</f>
        <v>08-AUG-16:15</v>
      </c>
      <c r="H328" s="16" t="str">
        <f>LasVegas!$D290</f>
        <v>04-AUG-17:15</v>
      </c>
      <c r="I328" s="16" t="str">
        <f>SanFrancisco!$D290</f>
        <v>26-AUG-16:15</v>
      </c>
      <c r="J328" s="16" t="str">
        <f>Baltimore!$D290</f>
        <v>17-AUG-16:15</v>
      </c>
      <c r="K328" s="16" t="str">
        <f>Albuquerque!$D290</f>
        <v>01-AUG-16:15</v>
      </c>
      <c r="L328" s="16" t="str">
        <f>Seattle!$D290</f>
        <v>06-AUG-17:15</v>
      </c>
      <c r="M328" s="16" t="str">
        <f>Chicago!$D290</f>
        <v>04-AUG-17:15</v>
      </c>
      <c r="N328" s="16" t="str">
        <f>Boulder!$D290</f>
        <v>29-AUG-17:15</v>
      </c>
      <c r="O328" s="16" t="str">
        <f>Minneapolis!$D290</f>
        <v>25-AUG-17:15</v>
      </c>
      <c r="P328" s="16" t="str">
        <f>Helena!$D290</f>
        <v>09-AUG-17:15</v>
      </c>
      <c r="Q328" s="16" t="str">
        <f>Duluth!$D290</f>
        <v>13-AUG-17:15</v>
      </c>
      <c r="R328" s="16" t="str">
        <f>Fairbanks!$D290</f>
        <v>15-AUG-17:15</v>
      </c>
    </row>
    <row r="329" spans="1:18">
      <c r="A329" s="4"/>
      <c r="B329" s="64" t="s">
        <v>13</v>
      </c>
      <c r="C329" s="16" t="str">
        <f>Miami!$D291</f>
        <v>03-SEP-17:15</v>
      </c>
      <c r="D329" s="16" t="str">
        <f>Houston!$D291</f>
        <v>15-SEP-16:30</v>
      </c>
      <c r="E329" s="16" t="str">
        <f>Phoenix!$D291</f>
        <v>09-SEP-16:15</v>
      </c>
      <c r="F329" s="16" t="str">
        <f>Atlanta!$D291</f>
        <v>05-SEP-16:15</v>
      </c>
      <c r="G329" s="16" t="str">
        <f>LosAngeles!$D291</f>
        <v>25-SEP-16:15</v>
      </c>
      <c r="H329" s="16" t="str">
        <f>LasVegas!$D291</f>
        <v>01-SEP-16:30</v>
      </c>
      <c r="I329" s="16" t="str">
        <f>SanFrancisco!$D291</f>
        <v>28-SEP-16:15</v>
      </c>
      <c r="J329" s="16" t="str">
        <f>Baltimore!$D291</f>
        <v>09-SEP-16:15</v>
      </c>
      <c r="K329" s="16" t="str">
        <f>Albuquerque!$D291</f>
        <v>02-SEP-17:15</v>
      </c>
      <c r="L329" s="16" t="str">
        <f>Seattle!$D291</f>
        <v>02-SEP-17:15</v>
      </c>
      <c r="M329" s="16" t="str">
        <f>Chicago!$D291</f>
        <v>27-SEP-16:15</v>
      </c>
      <c r="N329" s="16" t="str">
        <f>Boulder!$D291</f>
        <v>02-SEP-16:15</v>
      </c>
      <c r="O329" s="16" t="str">
        <f>Minneapolis!$D291</f>
        <v>14-SEP-16:15</v>
      </c>
      <c r="P329" s="16" t="str">
        <f>Helena!$D291</f>
        <v>01-SEP-17:15</v>
      </c>
      <c r="Q329" s="16" t="str">
        <f>Duluth!$D291</f>
        <v>07-SEP-16:15</v>
      </c>
      <c r="R329" s="16" t="str">
        <f>Fairbanks!$D291</f>
        <v>29-SEP-18:00</v>
      </c>
    </row>
    <row r="330" spans="1:18">
      <c r="A330" s="4"/>
      <c r="B330" s="64" t="s">
        <v>12</v>
      </c>
      <c r="C330" s="16" t="str">
        <f>Miami!$D292</f>
        <v>06-OCT-16:15</v>
      </c>
      <c r="D330" s="16" t="str">
        <f>Houston!$D292</f>
        <v>06-OCT-16:15</v>
      </c>
      <c r="E330" s="16" t="str">
        <f>Phoenix!$D292</f>
        <v>13-OCT-16:30</v>
      </c>
      <c r="F330" s="16" t="str">
        <f>Atlanta!$D292</f>
        <v>01-OCT-16:15</v>
      </c>
      <c r="G330" s="16" t="str">
        <f>LosAngeles!$D292</f>
        <v>05-OCT-16:15</v>
      </c>
      <c r="H330" s="16" t="str">
        <f>LasVegas!$D292</f>
        <v>03-OCT-16:15</v>
      </c>
      <c r="I330" s="16" t="str">
        <f>SanFrancisco!$D292</f>
        <v>13-OCT-16:15</v>
      </c>
      <c r="J330" s="16" t="str">
        <f>Baltimore!$D292</f>
        <v>12-OCT-16:15</v>
      </c>
      <c r="K330" s="16" t="str">
        <f>Albuquerque!$D292</f>
        <v>01-OCT-16:15</v>
      </c>
      <c r="L330" s="16" t="str">
        <f>Seattle!$D292</f>
        <v>03-OCT-16:15</v>
      </c>
      <c r="M330" s="16" t="str">
        <f>Chicago!$D292</f>
        <v>31-OCT-17:15</v>
      </c>
      <c r="N330" s="16" t="str">
        <f>Boulder!$D292</f>
        <v>05-OCT-16:15</v>
      </c>
      <c r="O330" s="16" t="str">
        <f>Minneapolis!$D292</f>
        <v>08-OCT-16:15</v>
      </c>
      <c r="P330" s="16" t="str">
        <f>Helena!$D292</f>
        <v>06-OCT-17:15</v>
      </c>
      <c r="Q330" s="16" t="str">
        <f>Duluth!$D292</f>
        <v>07-OCT-17:15</v>
      </c>
      <c r="R330" s="16" t="str">
        <f>Fairbanks!$D292</f>
        <v>30-OCT-17:00</v>
      </c>
    </row>
    <row r="331" spans="1:18">
      <c r="A331" s="4"/>
      <c r="B331" s="64" t="s">
        <v>11</v>
      </c>
      <c r="C331" s="16" t="str">
        <f>Miami!$D293</f>
        <v>01-NOV-16:15</v>
      </c>
      <c r="D331" s="16" t="str">
        <f>Houston!$D293</f>
        <v>01-NOV-16:15</v>
      </c>
      <c r="E331" s="16" t="str">
        <f>Phoenix!$D293</f>
        <v>13-NOV-16:15</v>
      </c>
      <c r="F331" s="16" t="str">
        <f>Atlanta!$D293</f>
        <v>19-NOV-17:15</v>
      </c>
      <c r="G331" s="16" t="str">
        <f>LosAngeles!$D293</f>
        <v>20-NOV-12:00</v>
      </c>
      <c r="H331" s="16" t="str">
        <f>LasVegas!$D293</f>
        <v>10-NOV-16:15</v>
      </c>
      <c r="I331" s="16" t="str">
        <f>SanFrancisco!$D293</f>
        <v>22-NOV-18:15</v>
      </c>
      <c r="J331" s="16" t="str">
        <f>Baltimore!$D293</f>
        <v>05-NOV-15:15</v>
      </c>
      <c r="K331" s="16" t="str">
        <f>Albuquerque!$D293</f>
        <v>19-NOV-18:00</v>
      </c>
      <c r="L331" s="16" t="str">
        <f>Seattle!$D293</f>
        <v>29-NOV-18:00</v>
      </c>
      <c r="M331" s="16" t="str">
        <f>Chicago!$D293</f>
        <v>02-NOV-17:30</v>
      </c>
      <c r="N331" s="16" t="str">
        <f>Boulder!$D293</f>
        <v>18-NOV-18:00</v>
      </c>
      <c r="O331" s="16" t="str">
        <f>Minneapolis!$D293</f>
        <v>27-NOV-18:15</v>
      </c>
      <c r="P331" s="16" t="str">
        <f>Helena!$D293</f>
        <v>29-NOV-18:00</v>
      </c>
      <c r="Q331" s="16" t="str">
        <f>Duluth!$D293</f>
        <v>24-NOV-18:00</v>
      </c>
      <c r="R331" s="16" t="str">
        <f>Fairbanks!$D293</f>
        <v>22-NOV-18:00</v>
      </c>
    </row>
    <row r="332" spans="1:18">
      <c r="A332" s="4"/>
      <c r="B332" s="64" t="s">
        <v>10</v>
      </c>
      <c r="C332" s="16" t="str">
        <f>Miami!$D294</f>
        <v>17-DEC-17:15</v>
      </c>
      <c r="D332" s="16" t="str">
        <f>Houston!$D294</f>
        <v>02-DEC-18:30</v>
      </c>
      <c r="E332" s="16" t="str">
        <f>Phoenix!$D294</f>
        <v>11-DEC-16:15</v>
      </c>
      <c r="F332" s="16" t="str">
        <f>Atlanta!$D294</f>
        <v>21-DEC-18:00</v>
      </c>
      <c r="G332" s="16" t="str">
        <f>LosAngeles!$D294</f>
        <v>19-DEC-12:00</v>
      </c>
      <c r="H332" s="16" t="str">
        <f>LasVegas!$D294</f>
        <v>30-DEC-18:00</v>
      </c>
      <c r="I332" s="16" t="str">
        <f>SanFrancisco!$D294</f>
        <v>28-DEC-18:00</v>
      </c>
      <c r="J332" s="16" t="str">
        <f>Baltimore!$D294</f>
        <v>20-DEC-18:00</v>
      </c>
      <c r="K332" s="16" t="str">
        <f>Albuquerque!$D294</f>
        <v>28-DEC-18:00</v>
      </c>
      <c r="L332" s="16" t="str">
        <f>Seattle!$D294</f>
        <v>13-DEC-18:00</v>
      </c>
      <c r="M332" s="16" t="str">
        <f>Chicago!$D294</f>
        <v>31-DEC-18:00</v>
      </c>
      <c r="N332" s="16" t="str">
        <f>Boulder!$D294</f>
        <v>11-DEC-20:00</v>
      </c>
      <c r="O332" s="16" t="str">
        <f>Minneapolis!$D294</f>
        <v>31-DEC-18:00</v>
      </c>
      <c r="P332" s="16" t="str">
        <f>Helena!$D294</f>
        <v>11-DEC-18:00</v>
      </c>
      <c r="Q332" s="16" t="str">
        <f>Duluth!$D294</f>
        <v>31-DEC-18:00</v>
      </c>
      <c r="R332" s="16" t="str">
        <f>Fairbanks!$D294</f>
        <v>29-DEC-18:15</v>
      </c>
    </row>
    <row r="333" spans="1:18" s="74" customFormat="1">
      <c r="A333" s="68" t="s">
        <v>872</v>
      </c>
      <c r="B333" s="64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</row>
    <row r="334" spans="1:18" s="74" customFormat="1">
      <c r="A334" s="4"/>
      <c r="B334" s="84" t="s">
        <v>873</v>
      </c>
      <c r="C334" s="73">
        <f>Miami!$B$4</f>
        <v>5248.27</v>
      </c>
      <c r="D334" s="73">
        <f>Houston!$B$4</f>
        <v>5382.61</v>
      </c>
      <c r="E334" s="73">
        <f>Phoenix!$B$4</f>
        <v>4992.9399999999996</v>
      </c>
      <c r="F334" s="73">
        <f>Atlanta!$B$4</f>
        <v>4844.6400000000003</v>
      </c>
      <c r="G334" s="73">
        <f>LosAngeles!$B$4</f>
        <v>3277.62</v>
      </c>
      <c r="H334" s="73">
        <f>LasVegas!$B$4</f>
        <v>5197.97</v>
      </c>
      <c r="I334" s="73">
        <f>SanFrancisco!$B$4</f>
        <v>3602.78</v>
      </c>
      <c r="J334" s="73">
        <f>Baltimore!$B$4</f>
        <v>5460.86</v>
      </c>
      <c r="K334" s="73">
        <f>Albuquerque!$B$4</f>
        <v>4630.4799999999996</v>
      </c>
      <c r="L334" s="73">
        <f>Seattle!$B$4</f>
        <v>3333.5</v>
      </c>
      <c r="M334" s="73">
        <f>Chicago!$B$4</f>
        <v>5627.19</v>
      </c>
      <c r="N334" s="73">
        <f>Boulder!$B$4</f>
        <v>4796.4799999999996</v>
      </c>
      <c r="O334" s="73">
        <f>Minneapolis!$B$4</f>
        <v>6071.09</v>
      </c>
      <c r="P334" s="73">
        <f>Helena!$B$4</f>
        <v>5471.06</v>
      </c>
      <c r="Q334" s="73">
        <f>Duluth!$B$4</f>
        <v>6513.96</v>
      </c>
      <c r="R334" s="73">
        <f>Fairbanks!$B$4</f>
        <v>8611.39</v>
      </c>
    </row>
    <row r="335" spans="1:18" s="74" customFormat="1">
      <c r="A335" s="4"/>
      <c r="B335" s="85" t="s">
        <v>874</v>
      </c>
      <c r="C335" s="73">
        <f>Miami!$C$4</f>
        <v>1674.31</v>
      </c>
      <c r="D335" s="73">
        <f>Houston!$C$4</f>
        <v>1717.16</v>
      </c>
      <c r="E335" s="73">
        <f>Phoenix!$C$4</f>
        <v>1592.85</v>
      </c>
      <c r="F335" s="73">
        <f>Atlanta!$C$4</f>
        <v>1545.54</v>
      </c>
      <c r="G335" s="73">
        <f>LosAngeles!$C$4</f>
        <v>1045.6300000000001</v>
      </c>
      <c r="H335" s="73">
        <f>LasVegas!$C$4</f>
        <v>1658.26</v>
      </c>
      <c r="I335" s="73">
        <f>SanFrancisco!$C$4</f>
        <v>1149.3599999999999</v>
      </c>
      <c r="J335" s="73">
        <f>Baltimore!$C$4</f>
        <v>1742.13</v>
      </c>
      <c r="K335" s="73">
        <f>Albuquerque!$C$4</f>
        <v>1477.22</v>
      </c>
      <c r="L335" s="73">
        <f>Seattle!$C$4</f>
        <v>1063.46</v>
      </c>
      <c r="M335" s="73">
        <f>Chicago!$C$4</f>
        <v>1795.19</v>
      </c>
      <c r="N335" s="73">
        <f>Boulder!$C$4</f>
        <v>1530.18</v>
      </c>
      <c r="O335" s="73">
        <f>Minneapolis!$C$4</f>
        <v>1936.8</v>
      </c>
      <c r="P335" s="73">
        <f>Helena!$C$4</f>
        <v>1745.38</v>
      </c>
      <c r="Q335" s="73">
        <f>Duluth!$C$4</f>
        <v>2078.09</v>
      </c>
      <c r="R335" s="73">
        <f>Fairbanks!$C$4</f>
        <v>2747.21</v>
      </c>
    </row>
    <row r="336" spans="1:18">
      <c r="A336" s="68" t="s">
        <v>9</v>
      </c>
      <c r="B336" s="69"/>
    </row>
    <row r="337" spans="1:18">
      <c r="A337" s="68"/>
      <c r="B337" s="67" t="s">
        <v>53</v>
      </c>
      <c r="C337" s="10">
        <f>Miami!$G$14</f>
        <v>0</v>
      </c>
      <c r="D337" s="10">
        <f>Houston!$G$14</f>
        <v>0</v>
      </c>
      <c r="E337" s="10">
        <f>Phoenix!$G$14</f>
        <v>0</v>
      </c>
      <c r="F337" s="10">
        <f>Atlanta!$G$14</f>
        <v>0</v>
      </c>
      <c r="G337" s="10">
        <f>LosAngeles!$G$14</f>
        <v>0</v>
      </c>
      <c r="H337" s="10">
        <f>LasVegas!$G$14</f>
        <v>0</v>
      </c>
      <c r="I337" s="10">
        <f>SanFrancisco!$G$14</f>
        <v>0</v>
      </c>
      <c r="J337" s="10">
        <f>Baltimore!$G$14</f>
        <v>0</v>
      </c>
      <c r="K337" s="10">
        <f>Albuquerque!$G$14</f>
        <v>0</v>
      </c>
      <c r="L337" s="10">
        <f>Seattle!$G$14</f>
        <v>0</v>
      </c>
      <c r="M337" s="10">
        <f>Chicago!$G$14</f>
        <v>0</v>
      </c>
      <c r="N337" s="10">
        <f>Boulder!$G$14</f>
        <v>0</v>
      </c>
      <c r="O337" s="10">
        <f>Minneapolis!$G$14</f>
        <v>0</v>
      </c>
      <c r="P337" s="10">
        <f>Helena!$G$14</f>
        <v>0</v>
      </c>
      <c r="Q337" s="10">
        <f>Duluth!$G$14</f>
        <v>0</v>
      </c>
      <c r="R337" s="10">
        <f>Fairbanks!$G$14</f>
        <v>0</v>
      </c>
    </row>
    <row r="338" spans="1:18">
      <c r="A338" s="68"/>
      <c r="B338" s="67" t="s">
        <v>67</v>
      </c>
      <c r="C338" s="10">
        <f>Miami!$G$21</f>
        <v>0</v>
      </c>
      <c r="D338" s="10">
        <f>Houston!$G$21</f>
        <v>0</v>
      </c>
      <c r="E338" s="10">
        <f>Phoenix!$G$21</f>
        <v>0</v>
      </c>
      <c r="F338" s="10">
        <f>Atlanta!$G$21</f>
        <v>0</v>
      </c>
      <c r="G338" s="10">
        <f>LosAngeles!$G$21</f>
        <v>0</v>
      </c>
      <c r="H338" s="10">
        <f>LasVegas!$G$21</f>
        <v>0</v>
      </c>
      <c r="I338" s="10">
        <f>SanFrancisco!$G$21</f>
        <v>0</v>
      </c>
      <c r="J338" s="10">
        <f>Baltimore!$G$21</f>
        <v>0</v>
      </c>
      <c r="K338" s="10">
        <f>Albuquerque!$G$21</f>
        <v>0</v>
      </c>
      <c r="L338" s="10">
        <f>Seattle!$G$21</f>
        <v>0</v>
      </c>
      <c r="M338" s="10">
        <f>Chicago!$G$21</f>
        <v>0</v>
      </c>
      <c r="N338" s="10">
        <f>Boulder!$G$21</f>
        <v>0</v>
      </c>
      <c r="O338" s="10">
        <f>Minneapolis!$G$21</f>
        <v>0</v>
      </c>
      <c r="P338" s="10">
        <f>Helena!$G$21</f>
        <v>0</v>
      </c>
      <c r="Q338" s="10">
        <f>Duluth!$G$21</f>
        <v>0</v>
      </c>
      <c r="R338" s="10">
        <f>Fairbanks!$G$21</f>
        <v>0</v>
      </c>
    </row>
    <row r="339" spans="1:18">
      <c r="A339" s="68"/>
      <c r="B339" s="67" t="s">
        <v>69</v>
      </c>
      <c r="C339" s="10">
        <f>Miami!$G$24</f>
        <v>1875.51</v>
      </c>
      <c r="D339" s="10">
        <f>Houston!$G$24</f>
        <v>1875.51</v>
      </c>
      <c r="E339" s="10">
        <f>Phoenix!$G$24</f>
        <v>1875.51</v>
      </c>
      <c r="F339" s="10">
        <f>Atlanta!$G$24</f>
        <v>1875.51</v>
      </c>
      <c r="G339" s="10">
        <f>LosAngeles!$G$24</f>
        <v>1875.51</v>
      </c>
      <c r="H339" s="10">
        <f>LasVegas!$G$24</f>
        <v>1875.51</v>
      </c>
      <c r="I339" s="10">
        <f>SanFrancisco!$G$24</f>
        <v>1875.51</v>
      </c>
      <c r="J339" s="10">
        <f>Baltimore!$G$24</f>
        <v>1875.51</v>
      </c>
      <c r="K339" s="10">
        <f>Albuquerque!$G$24</f>
        <v>1875.51</v>
      </c>
      <c r="L339" s="10">
        <f>Seattle!$G$24</f>
        <v>1875.51</v>
      </c>
      <c r="M339" s="10">
        <f>Chicago!$G$24</f>
        <v>1875.51</v>
      </c>
      <c r="N339" s="10">
        <f>Boulder!$G$24</f>
        <v>1875.51</v>
      </c>
      <c r="O339" s="10">
        <f>Minneapolis!$G$24</f>
        <v>1875.51</v>
      </c>
      <c r="P339" s="10">
        <f>Helena!$G$24</f>
        <v>1875.51</v>
      </c>
      <c r="Q339" s="10">
        <f>Duluth!$G$24</f>
        <v>1875.51</v>
      </c>
      <c r="R339" s="10">
        <f>Fairbanks!$G$24</f>
        <v>1875.51</v>
      </c>
    </row>
    <row r="340" spans="1:18">
      <c r="A340" s="68"/>
      <c r="B340" s="69" t="s">
        <v>8</v>
      </c>
      <c r="C340" s="10">
        <f>Miami!$G$28</f>
        <v>1875.51</v>
      </c>
      <c r="D340" s="10">
        <f>Houston!$G$28</f>
        <v>1875.51</v>
      </c>
      <c r="E340" s="10">
        <f>Phoenix!$G$28</f>
        <v>1875.51</v>
      </c>
      <c r="F340" s="10">
        <f>Atlanta!$G$28</f>
        <v>1875.51</v>
      </c>
      <c r="G340" s="10">
        <f>LosAngeles!$G$28</f>
        <v>1875.51</v>
      </c>
      <c r="H340" s="10">
        <f>LasVegas!$G$28</f>
        <v>1875.51</v>
      </c>
      <c r="I340" s="10">
        <f>SanFrancisco!$G$28</f>
        <v>1875.51</v>
      </c>
      <c r="J340" s="10">
        <f>Baltimore!$G$28</f>
        <v>1875.51</v>
      </c>
      <c r="K340" s="10">
        <f>Albuquerque!$G$28</f>
        <v>1875.51</v>
      </c>
      <c r="L340" s="10">
        <f>Seattle!$G$28</f>
        <v>1875.51</v>
      </c>
      <c r="M340" s="10">
        <f>Chicago!$G$28</f>
        <v>1875.51</v>
      </c>
      <c r="N340" s="10">
        <f>Boulder!$G$28</f>
        <v>1875.51</v>
      </c>
      <c r="O340" s="10">
        <f>Minneapolis!$G$28</f>
        <v>1875.51</v>
      </c>
      <c r="P340" s="10">
        <f>Helena!$G$28</f>
        <v>1875.51</v>
      </c>
      <c r="Q340" s="10">
        <f>Duluth!$G$28</f>
        <v>1875.51</v>
      </c>
      <c r="R340" s="10">
        <f>Fairbanks!$G$28</f>
        <v>1875.51</v>
      </c>
    </row>
    <row r="341" spans="1:18">
      <c r="A341" s="68" t="s">
        <v>7</v>
      </c>
      <c r="B341" s="67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</row>
    <row r="342" spans="1:18">
      <c r="A342" s="4"/>
      <c r="B342" s="64" t="s">
        <v>6</v>
      </c>
      <c r="C342" s="10">
        <f>Miami!$H$278</f>
        <v>118772.63099999999</v>
      </c>
      <c r="D342" s="10">
        <f>Houston!$H$278</f>
        <v>130469.5387</v>
      </c>
      <c r="E342" s="10">
        <f>Phoenix!$H$278</f>
        <v>126430.25599999999</v>
      </c>
      <c r="F342" s="10">
        <f>Atlanta!$H$278</f>
        <v>111930.0496</v>
      </c>
      <c r="G342" s="10">
        <f>LosAngeles!$H$278</f>
        <v>38091.1567</v>
      </c>
      <c r="H342" s="10">
        <f>LasVegas!$H$278</f>
        <v>127598.001</v>
      </c>
      <c r="I342" s="10">
        <f>SanFrancisco!$H$278</f>
        <v>45023.690600000002</v>
      </c>
      <c r="J342" s="10">
        <f>Baltimore!$H$278</f>
        <v>105925.7896</v>
      </c>
      <c r="K342" s="10">
        <f>Albuquerque!$H$278</f>
        <v>132961.4797</v>
      </c>
      <c r="L342" s="10">
        <f>Seattle!$H$278</f>
        <v>48158.322200000002</v>
      </c>
      <c r="M342" s="10">
        <f>Chicago!$H$278</f>
        <v>175493.8383</v>
      </c>
      <c r="N342" s="10">
        <f>Boulder!$H$278</f>
        <v>130554.356</v>
      </c>
      <c r="O342" s="10">
        <f>Minneapolis!$H$278</f>
        <v>135944.63310000001</v>
      </c>
      <c r="P342" s="10">
        <f>Helena!$H$278</f>
        <v>128115.0344</v>
      </c>
      <c r="Q342" s="10">
        <f>Duluth!$H$278</f>
        <v>140989.3149</v>
      </c>
      <c r="R342" s="10">
        <f>Fairbanks!$H$278</f>
        <v>160107.95069999999</v>
      </c>
    </row>
    <row r="343" spans="1:18">
      <c r="A343" s="4"/>
      <c r="B343" s="9" t="s">
        <v>5</v>
      </c>
      <c r="C343" s="10">
        <f>Miami!$B$278</f>
        <v>277611.84740000003</v>
      </c>
      <c r="D343" s="10">
        <f>Houston!$B$278</f>
        <v>332158.8946</v>
      </c>
      <c r="E343" s="10">
        <f>Phoenix!$B$278</f>
        <v>302597.21850000002</v>
      </c>
      <c r="F343" s="10">
        <f>Atlanta!$B$278</f>
        <v>266991.27639999997</v>
      </c>
      <c r="G343" s="10">
        <f>LosAngeles!$B$278</f>
        <v>103929.4047</v>
      </c>
      <c r="H343" s="10">
        <f>LasVegas!$B$278</f>
        <v>309809.26049999997</v>
      </c>
      <c r="I343" s="10">
        <f>SanFrancisco!$B$278</f>
        <v>124555.7473</v>
      </c>
      <c r="J343" s="10">
        <f>Baltimore!$B$278</f>
        <v>258053.21280000001</v>
      </c>
      <c r="K343" s="10">
        <f>Albuquerque!$B$278</f>
        <v>323070.8321</v>
      </c>
      <c r="L343" s="10">
        <f>Seattle!$B$278</f>
        <v>130749.1009</v>
      </c>
      <c r="M343" s="10">
        <f>Chicago!$B$278</f>
        <v>427564.10739999998</v>
      </c>
      <c r="N343" s="10">
        <f>Boulder!$B$278</f>
        <v>321682.33720000001</v>
      </c>
      <c r="O343" s="10">
        <f>Minneapolis!$B$278</f>
        <v>341077.891</v>
      </c>
      <c r="P343" s="10">
        <f>Helena!$B$278</f>
        <v>321186.07490000001</v>
      </c>
      <c r="Q343" s="10">
        <f>Duluth!$B$278</f>
        <v>358938.924</v>
      </c>
      <c r="R343" s="10">
        <f>Fairbanks!$B$278</f>
        <v>434547.82319999998</v>
      </c>
    </row>
    <row r="344" spans="1:18">
      <c r="A344" s="4"/>
      <c r="B344" s="64" t="s">
        <v>4</v>
      </c>
      <c r="C344" s="10">
        <f>Miami!$C$278</f>
        <v>478.44589999999999</v>
      </c>
      <c r="D344" s="10">
        <f>Houston!$C$278</f>
        <v>421.83429999999998</v>
      </c>
      <c r="E344" s="10">
        <f>Phoenix!$C$278</f>
        <v>489.27190000000002</v>
      </c>
      <c r="F344" s="10">
        <f>Atlanta!$C$278</f>
        <v>453.75360000000001</v>
      </c>
      <c r="G344" s="10">
        <f>LosAngeles!$C$278</f>
        <v>90.471900000000005</v>
      </c>
      <c r="H344" s="10">
        <f>LasVegas!$C$278</f>
        <v>477.226</v>
      </c>
      <c r="I344" s="10">
        <f>SanFrancisco!$C$278</f>
        <v>109.57640000000001</v>
      </c>
      <c r="J344" s="10">
        <f>Baltimore!$C$278</f>
        <v>415.92380000000003</v>
      </c>
      <c r="K344" s="10">
        <f>Albuquerque!$C$278</f>
        <v>508.83449999999999</v>
      </c>
      <c r="L344" s="10">
        <f>Seattle!$C$278</f>
        <v>145.81569999999999</v>
      </c>
      <c r="M344" s="10">
        <f>Chicago!$C$278</f>
        <v>675.86490000000003</v>
      </c>
      <c r="N344" s="10">
        <f>Boulder!$C$278</f>
        <v>487.9332</v>
      </c>
      <c r="O344" s="10">
        <f>Minneapolis!$C$278</f>
        <v>496.83139999999997</v>
      </c>
      <c r="P344" s="10">
        <f>Helena!$C$278</f>
        <v>466.91370000000001</v>
      </c>
      <c r="Q344" s="10">
        <f>Duluth!$C$278</f>
        <v>501.14839999999998</v>
      </c>
      <c r="R344" s="10">
        <f>Fairbanks!$C$278</f>
        <v>457.56830000000002</v>
      </c>
    </row>
    <row r="345" spans="1:18">
      <c r="A345" s="4"/>
      <c r="B345" s="64" t="s">
        <v>3</v>
      </c>
      <c r="C345" s="10">
        <f>Miami!$D$278</f>
        <v>1783.4321</v>
      </c>
      <c r="D345" s="10">
        <f>Houston!$D$278</f>
        <v>1686.2530999999999</v>
      </c>
      <c r="E345" s="10">
        <f>Phoenix!$D$278</f>
        <v>1553.6475</v>
      </c>
      <c r="F345" s="10">
        <f>Atlanta!$D$278</f>
        <v>1037.4770000000001</v>
      </c>
      <c r="G345" s="10">
        <f>LosAngeles!$D$278</f>
        <v>695.19579999999996</v>
      </c>
      <c r="H345" s="10">
        <f>LasVegas!$D$278</f>
        <v>1843.4784999999999</v>
      </c>
      <c r="I345" s="10">
        <f>SanFrancisco!$D$278</f>
        <v>627.58489999999995</v>
      </c>
      <c r="J345" s="10">
        <f>Baltimore!$D$278</f>
        <v>1004.292</v>
      </c>
      <c r="K345" s="10">
        <f>Albuquerque!$D$278</f>
        <v>1168.2103</v>
      </c>
      <c r="L345" s="10">
        <f>Seattle!$D$278</f>
        <v>173.78190000000001</v>
      </c>
      <c r="M345" s="10">
        <f>Chicago!$D$278</f>
        <v>1726.8388</v>
      </c>
      <c r="N345" s="10">
        <f>Boulder!$D$278</f>
        <v>1061.8979999999999</v>
      </c>
      <c r="O345" s="10">
        <f>Minneapolis!$D$278</f>
        <v>611.23379999999997</v>
      </c>
      <c r="P345" s="10">
        <f>Helena!$D$278</f>
        <v>635.69179999999994</v>
      </c>
      <c r="Q345" s="10">
        <f>Duluth!$D$278</f>
        <v>572.58240000000001</v>
      </c>
      <c r="R345" s="10">
        <f>Fairbanks!$D$278</f>
        <v>1321.4269999999999</v>
      </c>
    </row>
    <row r="346" spans="1:18">
      <c r="A346" s="4"/>
      <c r="B346" s="64" t="s">
        <v>2</v>
      </c>
      <c r="C346" s="10">
        <f>Miami!$E$278</f>
        <v>0</v>
      </c>
      <c r="D346" s="10">
        <f>Houston!$E$278</f>
        <v>0</v>
      </c>
      <c r="E346" s="10">
        <f>Phoenix!$E$278</f>
        <v>0</v>
      </c>
      <c r="F346" s="10">
        <f>Atlanta!$E$278</f>
        <v>0</v>
      </c>
      <c r="G346" s="10">
        <f>LosAngeles!$E$278</f>
        <v>0</v>
      </c>
      <c r="H346" s="10">
        <f>LasVegas!$E$278</f>
        <v>0</v>
      </c>
      <c r="I346" s="10">
        <f>SanFrancisco!$E$278</f>
        <v>0</v>
      </c>
      <c r="J346" s="10">
        <f>Baltimore!$E$278</f>
        <v>0</v>
      </c>
      <c r="K346" s="10">
        <f>Albuquerque!$E$278</f>
        <v>0</v>
      </c>
      <c r="L346" s="10">
        <f>Seattle!$E$278</f>
        <v>0</v>
      </c>
      <c r="M346" s="10">
        <f>Chicago!$E$278</f>
        <v>0</v>
      </c>
      <c r="N346" s="10">
        <f>Boulder!$E$278</f>
        <v>0</v>
      </c>
      <c r="O346" s="10">
        <f>Minneapolis!$E$278</f>
        <v>0</v>
      </c>
      <c r="P346" s="10">
        <f>Helena!$E$278</f>
        <v>0</v>
      </c>
      <c r="Q346" s="10">
        <f>Duluth!$E$278</f>
        <v>0</v>
      </c>
      <c r="R346" s="10">
        <f>Fairbanks!$E$278</f>
        <v>0</v>
      </c>
    </row>
    <row r="347" spans="1:18">
      <c r="A347" s="4"/>
      <c r="B347" s="64" t="s">
        <v>1</v>
      </c>
      <c r="C347" s="65">
        <f>Miami!$F$278</f>
        <v>8.2000000000000007E-3</v>
      </c>
      <c r="D347" s="65">
        <f>Houston!$F$278</f>
        <v>4.7999999999999996E-3</v>
      </c>
      <c r="E347" s="65">
        <f>Phoenix!$F$278</f>
        <v>4.3E-3</v>
      </c>
      <c r="F347" s="65">
        <f>Atlanta!$F$278</f>
        <v>3.8999999999999998E-3</v>
      </c>
      <c r="G347" s="65">
        <f>LosAngeles!$F$278</f>
        <v>4.0000000000000002E-4</v>
      </c>
      <c r="H347" s="65">
        <f>LasVegas!$F$278</f>
        <v>3.5000000000000001E-3</v>
      </c>
      <c r="I347" s="65">
        <f>SanFrancisco!$F$278</f>
        <v>4.0000000000000002E-4</v>
      </c>
      <c r="J347" s="65">
        <f>Baltimore!$F$278</f>
        <v>4.1999999999999997E-3</v>
      </c>
      <c r="K347" s="65">
        <f>Albuquerque!$F$278</f>
        <v>4.7000000000000002E-3</v>
      </c>
      <c r="L347" s="65">
        <f>Seattle!$F$278</f>
        <v>8.9999999999999998E-4</v>
      </c>
      <c r="M347" s="65">
        <f>Chicago!$F$278</f>
        <v>5.4000000000000003E-3</v>
      </c>
      <c r="N347" s="65">
        <f>Boulder!$F$278</f>
        <v>4.3E-3</v>
      </c>
      <c r="O347" s="65">
        <f>Minneapolis!$F$278</f>
        <v>4.7000000000000002E-3</v>
      </c>
      <c r="P347" s="65">
        <f>Helena!$F$278</f>
        <v>4.7000000000000002E-3</v>
      </c>
      <c r="Q347" s="65">
        <f>Duluth!$F$278</f>
        <v>4.4999999999999997E-3</v>
      </c>
      <c r="R347" s="65">
        <f>Fairbanks!$F$278</f>
        <v>5.0000000000000001E-3</v>
      </c>
    </row>
    <row r="348" spans="1:18">
      <c r="A348" s="4"/>
      <c r="B348" s="64" t="s">
        <v>474</v>
      </c>
      <c r="C348" s="10">
        <f>10^(-3)*Miami!$G$278</f>
        <v>220.71579650000001</v>
      </c>
      <c r="D348" s="10">
        <f>10^(-3)*Houston!$G$278</f>
        <v>575.14204260000008</v>
      </c>
      <c r="E348" s="10">
        <f>10^(-3)*Phoenix!$G$278</f>
        <v>11475.6</v>
      </c>
      <c r="F348" s="10">
        <f>10^(-3)*Atlanta!$G$278</f>
        <v>1844.91</v>
      </c>
      <c r="G348" s="10">
        <f>10^(-3)*LosAngeles!$G$278</f>
        <v>4193.79</v>
      </c>
      <c r="H348" s="10">
        <f>10^(-3)*LasVegas!$G$278</f>
        <v>9192.85</v>
      </c>
      <c r="I348" s="10">
        <f>10^(-3)*SanFrancisco!$G$278</f>
        <v>3784.9700000000003</v>
      </c>
      <c r="J348" s="10">
        <f>10^(-3)*Baltimore!$G$278</f>
        <v>62.432889799999998</v>
      </c>
      <c r="K348" s="10">
        <f>10^(-3)*Albuquerque!$G$278</f>
        <v>1214.3900000000001</v>
      </c>
      <c r="L348" s="10">
        <f>10^(-3)*Seattle!$G$278</f>
        <v>2290.87</v>
      </c>
      <c r="M348" s="10">
        <f>10^(-3)*Chicago!$G$278</f>
        <v>397.40466190000001</v>
      </c>
      <c r="N348" s="10">
        <f>10^(-3)*Boulder!$G$278</f>
        <v>1103.73</v>
      </c>
      <c r="O348" s="10">
        <f>10^(-3)*Minneapolis!$G$278</f>
        <v>401.32858640000001</v>
      </c>
      <c r="P348" s="10">
        <f>10^(-3)*Helena!$G$278</f>
        <v>15066.2</v>
      </c>
      <c r="Q348" s="10">
        <f>10^(-3)*Duluth!$G$278</f>
        <v>375.81702080000002</v>
      </c>
      <c r="R348" s="10">
        <f>10^(-3)*Fairbanks!$G$278</f>
        <v>264.9600241</v>
      </c>
    </row>
    <row r="349" spans="1:18">
      <c r="B349" s="15"/>
      <c r="C349" s="16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</row>
    <row r="350" spans="1:18">
      <c r="B350" s="15"/>
      <c r="C350" s="16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</row>
    <row r="351" spans="1:18">
      <c r="B351" s="15"/>
      <c r="C351" s="16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</row>
    <row r="352" spans="1:18">
      <c r="B352" s="15"/>
      <c r="C352" s="16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</row>
    <row r="353" spans="2:18">
      <c r="B353" s="15"/>
      <c r="C353" s="16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 spans="2:18">
      <c r="B354" s="15"/>
      <c r="C354" s="16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</row>
    <row r="355" spans="2:18">
      <c r="B355" s="15"/>
      <c r="C355" s="16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</row>
    <row r="356" spans="2:18">
      <c r="B356" s="15"/>
      <c r="C356" s="16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</row>
    <row r="357" spans="2:18">
      <c r="B357" s="15"/>
      <c r="C357" s="16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</row>
    <row r="358" spans="2:18">
      <c r="B358" s="15"/>
      <c r="C358" s="16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</row>
    <row r="359" spans="2:18">
      <c r="B359" s="15"/>
      <c r="C359" s="16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</row>
    <row r="360" spans="2:18">
      <c r="B360" s="15"/>
      <c r="C360" s="16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</row>
    <row r="361" spans="2:18">
      <c r="C361" s="16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2:18">
      <c r="B362" s="17"/>
      <c r="C362" s="16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2:18">
      <c r="B363" s="15"/>
      <c r="C363" s="16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2:18">
      <c r="B364" s="15"/>
      <c r="C364" s="16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2:18">
      <c r="B365" s="15"/>
      <c r="C365" s="16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</row>
    <row r="366" spans="2:18">
      <c r="B366" s="15"/>
      <c r="C366" s="16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</row>
    <row r="367" spans="2:18">
      <c r="B367" s="15"/>
      <c r="C367" s="16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</row>
    <row r="368" spans="2:18">
      <c r="B368" s="15"/>
      <c r="C368" s="16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 spans="2:18">
      <c r="B369" s="15"/>
      <c r="C369" s="16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</row>
    <row r="370" spans="2:18">
      <c r="B370" s="15"/>
      <c r="C370" s="16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</row>
    <row r="371" spans="2:18">
      <c r="B371" s="15"/>
    </row>
    <row r="372" spans="2:18">
      <c r="B372" s="15"/>
    </row>
    <row r="373" spans="2:18">
      <c r="B373" s="15"/>
      <c r="C373" s="16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</row>
    <row r="374" spans="2:18">
      <c r="B374" s="15"/>
      <c r="C374" s="16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</row>
    <row r="375" spans="2:18">
      <c r="B375" s="15"/>
      <c r="C375" s="16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</row>
    <row r="376" spans="2:18">
      <c r="B376" s="15"/>
      <c r="C376" s="16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</row>
    <row r="377" spans="2:18">
      <c r="B377" s="15"/>
      <c r="C377" s="16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2:18">
      <c r="B378" s="15"/>
      <c r="C378" s="16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2:18">
      <c r="B379" s="15"/>
      <c r="C379" s="16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2:18">
      <c r="B380" s="15"/>
      <c r="C380" s="16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</row>
    <row r="381" spans="2:18">
      <c r="B381" s="15"/>
      <c r="C381" s="16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</row>
    <row r="382" spans="2:18">
      <c r="B382" s="15"/>
      <c r="C382" s="16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</row>
    <row r="383" spans="2:18">
      <c r="B383" s="15"/>
      <c r="C383" s="16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</row>
    <row r="384" spans="2:18">
      <c r="B384" s="15"/>
      <c r="C384" s="16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 spans="2:18">
      <c r="B385" s="15"/>
      <c r="C385" s="16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</row>
    <row r="386" spans="2:18">
      <c r="B386" s="15"/>
      <c r="C386" s="16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</row>
    <row r="387" spans="2:18">
      <c r="B387" s="15"/>
      <c r="C387" s="16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</row>
    <row r="388" spans="2:18">
      <c r="B388" s="15"/>
      <c r="C388" s="16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</row>
    <row r="389" spans="2:18">
      <c r="B389" s="15"/>
      <c r="C389" s="16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</row>
    <row r="390" spans="2:18">
      <c r="B390" s="15"/>
      <c r="C390" s="16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</row>
    <row r="391" spans="2:18">
      <c r="B391" s="15"/>
      <c r="C391" s="16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</row>
    <row r="392" spans="2:18">
      <c r="C392" s="16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2:18">
      <c r="B393" s="17"/>
      <c r="C393" s="16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2:18">
      <c r="B394" s="15"/>
      <c r="C394" s="16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2:18">
      <c r="B395" s="15"/>
      <c r="C395" s="16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2:18">
      <c r="B396" s="15"/>
      <c r="C396" s="16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</row>
    <row r="397" spans="2:18">
      <c r="B397" s="15"/>
      <c r="C397" s="16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</row>
    <row r="398" spans="2:18">
      <c r="B398" s="15"/>
      <c r="C398" s="16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</row>
    <row r="399" spans="2:18">
      <c r="B399" s="15"/>
      <c r="C399" s="16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 spans="2:18">
      <c r="B400" s="15"/>
      <c r="C400" s="16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</row>
    <row r="401" spans="2:18">
      <c r="B401" s="15"/>
      <c r="C401" s="16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</row>
    <row r="402" spans="2:18">
      <c r="B402" s="15"/>
    </row>
    <row r="403" spans="2:18">
      <c r="B403" s="15"/>
    </row>
    <row r="404" spans="2:18">
      <c r="B404" s="15"/>
      <c r="C404" s="16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</row>
    <row r="405" spans="2:18">
      <c r="B405" s="15"/>
      <c r="C405" s="16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</row>
    <row r="406" spans="2:18">
      <c r="B406" s="15"/>
      <c r="C406" s="16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</row>
    <row r="407" spans="2:18">
      <c r="B407" s="15"/>
      <c r="C407" s="16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</row>
    <row r="408" spans="2:18">
      <c r="B408" s="15"/>
      <c r="C408" s="16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2:18">
      <c r="B409" s="15"/>
      <c r="C409" s="16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2:18">
      <c r="B410" s="15"/>
      <c r="C410" s="16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2:18">
      <c r="B411" s="15"/>
      <c r="C411" s="16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</row>
    <row r="412" spans="2:18">
      <c r="B412" s="15"/>
      <c r="C412" s="16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</row>
    <row r="413" spans="2:18">
      <c r="B413" s="15"/>
      <c r="C413" s="16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</row>
    <row r="414" spans="2:18">
      <c r="B414" s="15"/>
      <c r="C414" s="16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</row>
    <row r="415" spans="2:18">
      <c r="B415" s="15"/>
      <c r="C415" s="16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2:18">
      <c r="B416" s="15"/>
      <c r="C416" s="16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 spans="2:18">
      <c r="B417" s="15"/>
      <c r="C417" s="16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 spans="2:18">
      <c r="B418" s="15"/>
      <c r="C418" s="16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 spans="2:18">
      <c r="B419" s="15"/>
      <c r="C419" s="16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 spans="2:18">
      <c r="B420" s="15"/>
      <c r="C420" s="16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 spans="2:18">
      <c r="B421" s="15"/>
      <c r="C421" s="16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 spans="2:18">
      <c r="B422" s="15"/>
      <c r="C422" s="16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 spans="2:18">
      <c r="C423" s="16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2:18">
      <c r="B424" s="17"/>
      <c r="C424" s="16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2:18">
      <c r="B425" s="15"/>
      <c r="C425" s="16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2:18">
      <c r="B426" s="15"/>
      <c r="C426" s="16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2:18">
      <c r="B427" s="15"/>
      <c r="C427" s="16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 spans="2:18">
      <c r="B428" s="15"/>
      <c r="C428" s="16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 spans="2:18">
      <c r="B429" s="15"/>
      <c r="C429" s="16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 spans="2:18">
      <c r="B430" s="15"/>
      <c r="C430" s="16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</row>
    <row r="431" spans="2:18">
      <c r="B431" s="15"/>
      <c r="C431" s="16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 spans="2:18">
      <c r="B432" s="15"/>
      <c r="C432" s="16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 spans="2:18">
      <c r="B433" s="15"/>
    </row>
    <row r="434" spans="2:18">
      <c r="B434" s="15"/>
    </row>
    <row r="435" spans="2:18">
      <c r="B435" s="15"/>
      <c r="C435" s="16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 spans="2:18">
      <c r="B436" s="15"/>
      <c r="C436" s="16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 spans="2:18">
      <c r="B437" s="15"/>
      <c r="C437" s="16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 spans="2:18">
      <c r="B438" s="15"/>
      <c r="C438" s="16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 spans="2:18">
      <c r="B439" s="15"/>
      <c r="C439" s="16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 spans="2:18">
      <c r="B440" s="15"/>
      <c r="C440" s="16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 spans="2:18">
      <c r="B441" s="15"/>
      <c r="C441" s="16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 spans="2:18">
      <c r="B442" s="15"/>
      <c r="C442" s="16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 spans="2:18">
      <c r="B443" s="15"/>
      <c r="C443" s="16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 spans="2:18">
      <c r="B444" s="15"/>
      <c r="C444" s="16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 spans="2:18">
      <c r="B445" s="15"/>
      <c r="C445" s="16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 spans="2:18">
      <c r="B446" s="15"/>
      <c r="C446" s="16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 spans="2:18">
      <c r="B447" s="15"/>
      <c r="C447" s="16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 spans="2:18">
      <c r="B448" s="15"/>
      <c r="C448" s="16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 spans="2:18">
      <c r="B449" s="15"/>
      <c r="C449" s="16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 spans="2:18">
      <c r="B450" s="15"/>
      <c r="C450" s="16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 spans="2:18">
      <c r="B451" s="15"/>
      <c r="C451" s="16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 spans="2:18">
      <c r="B452" s="15"/>
      <c r="C452" s="16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 spans="2:18">
      <c r="B453" s="15"/>
      <c r="C453" s="16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 spans="2:18">
      <c r="C454" s="16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 spans="2:18">
      <c r="B455" s="17"/>
      <c r="C455" s="16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 spans="2:18">
      <c r="B456" s="15"/>
      <c r="C456" s="16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 spans="2:18">
      <c r="B457" s="15"/>
      <c r="C457" s="16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 spans="2:18">
      <c r="B458" s="15"/>
      <c r="C458" s="16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 spans="2:18">
      <c r="B459" s="15"/>
      <c r="C459" s="16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 spans="2:18">
      <c r="B460" s="15"/>
      <c r="C460" s="16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 spans="2:18">
      <c r="B461" s="15"/>
      <c r="C461" s="16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 spans="2:18">
      <c r="B462" s="15"/>
      <c r="C462" s="16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 spans="2:18">
      <c r="B463" s="15"/>
      <c r="C463" s="16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 spans="2:18">
      <c r="B464" s="15"/>
    </row>
    <row r="465" spans="2:18">
      <c r="B465" s="15"/>
    </row>
    <row r="466" spans="2:18">
      <c r="B466" s="15"/>
      <c r="C466" s="16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</row>
    <row r="467" spans="2:18">
      <c r="B467" s="15"/>
      <c r="C467" s="16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</row>
    <row r="468" spans="2:18">
      <c r="B468" s="15"/>
      <c r="C468" s="16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</row>
    <row r="469" spans="2:18">
      <c r="B469" s="15"/>
      <c r="C469" s="16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</row>
    <row r="470" spans="2:18">
      <c r="B470" s="15"/>
      <c r="C470" s="16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</row>
    <row r="471" spans="2:18">
      <c r="B471" s="15"/>
      <c r="C471" s="16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</row>
    <row r="472" spans="2:18">
      <c r="B472" s="15"/>
      <c r="C472" s="16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</row>
    <row r="473" spans="2:18">
      <c r="B473" s="15"/>
      <c r="C473" s="16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</row>
    <row r="474" spans="2:18">
      <c r="B474" s="15"/>
      <c r="C474" s="16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</row>
    <row r="475" spans="2:18">
      <c r="B475" s="15"/>
      <c r="C475" s="16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</row>
    <row r="476" spans="2:18">
      <c r="B476" s="15"/>
      <c r="C476" s="16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</row>
    <row r="477" spans="2:18">
      <c r="B477" s="15"/>
      <c r="C477" s="16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</row>
    <row r="478" spans="2:18">
      <c r="B478" s="15"/>
      <c r="C478" s="16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</row>
    <row r="479" spans="2:18">
      <c r="B479" s="15"/>
      <c r="C479" s="16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</row>
    <row r="480" spans="2:18">
      <c r="B480" s="15"/>
      <c r="C480" s="16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</row>
    <row r="481" spans="2:18">
      <c r="B481" s="15"/>
      <c r="C481" s="16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</row>
    <row r="482" spans="2:18">
      <c r="B482" s="15"/>
      <c r="C482" s="16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</row>
    <row r="483" spans="2:18">
      <c r="B483" s="15"/>
      <c r="C483" s="16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</row>
    <row r="484" spans="2:18">
      <c r="B484" s="15"/>
      <c r="C484" s="16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</row>
    <row r="485" spans="2:18">
      <c r="C485" s="16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</row>
    <row r="486" spans="2:18">
      <c r="B486" s="17"/>
      <c r="C486" s="16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</row>
    <row r="487" spans="2:18">
      <c r="B487" s="15"/>
      <c r="C487" s="16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</row>
    <row r="488" spans="2:18">
      <c r="B488" s="15"/>
      <c r="C488" s="16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</row>
    <row r="489" spans="2:18">
      <c r="B489" s="15"/>
      <c r="C489" s="16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</row>
    <row r="490" spans="2:18">
      <c r="B490" s="15"/>
      <c r="C490" s="16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</row>
    <row r="491" spans="2:18">
      <c r="B491" s="15"/>
      <c r="C491" s="16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</row>
    <row r="492" spans="2:18">
      <c r="B492" s="15"/>
      <c r="C492" s="16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</row>
    <row r="493" spans="2:18">
      <c r="B493" s="15"/>
      <c r="C493" s="16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</row>
    <row r="494" spans="2:18">
      <c r="B494" s="15"/>
      <c r="C494" s="16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</row>
    <row r="495" spans="2:18">
      <c r="B495" s="15"/>
    </row>
    <row r="496" spans="2:18">
      <c r="B496" s="15"/>
    </row>
    <row r="497" spans="2:18">
      <c r="B497" s="15"/>
      <c r="C497" s="16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</row>
    <row r="498" spans="2:18">
      <c r="B498" s="15"/>
      <c r="C498" s="16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</row>
    <row r="499" spans="2:18">
      <c r="B499" s="15"/>
      <c r="C499" s="16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</row>
    <row r="500" spans="2:18">
      <c r="B500" s="15"/>
      <c r="C500" s="16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</row>
    <row r="501" spans="2:18">
      <c r="B501" s="15"/>
      <c r="C501" s="16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</row>
    <row r="502" spans="2:18">
      <c r="B502" s="15"/>
      <c r="C502" s="16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</row>
    <row r="503" spans="2:18">
      <c r="B503" s="15"/>
      <c r="C503" s="16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</row>
    <row r="504" spans="2:18">
      <c r="B504" s="15"/>
      <c r="C504" s="16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</row>
    <row r="505" spans="2:18">
      <c r="B505" s="15"/>
      <c r="C505" s="16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</row>
    <row r="506" spans="2:18">
      <c r="B506" s="15"/>
      <c r="C506" s="16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</row>
    <row r="507" spans="2:18">
      <c r="B507" s="15"/>
      <c r="C507" s="16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</row>
    <row r="508" spans="2:18">
      <c r="B508" s="15"/>
      <c r="C508" s="16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</row>
    <row r="509" spans="2:18">
      <c r="B509" s="15"/>
      <c r="C509" s="16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</row>
    <row r="510" spans="2:18">
      <c r="B510" s="15"/>
      <c r="C510" s="16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</row>
    <row r="511" spans="2:18">
      <c r="B511" s="15"/>
      <c r="C511" s="16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</row>
    <row r="512" spans="2:18">
      <c r="B512" s="15"/>
      <c r="C512" s="16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</row>
    <row r="513" spans="2:18">
      <c r="B513" s="15"/>
      <c r="C513" s="16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</row>
    <row r="514" spans="2:18">
      <c r="B514" s="15"/>
      <c r="C514" s="16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</row>
    <row r="515" spans="2:18">
      <c r="B515" s="15"/>
      <c r="C515" s="16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 spans="2:18">
      <c r="C516" s="16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</row>
    <row r="517" spans="2:18">
      <c r="B517" s="17"/>
      <c r="C517" s="16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</row>
    <row r="518" spans="2:18">
      <c r="B518" s="15"/>
      <c r="C518" s="16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 spans="2:18">
      <c r="B519" s="15"/>
      <c r="C519" s="16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 spans="2:18">
      <c r="B520" s="15"/>
      <c r="C520" s="16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 spans="2:18">
      <c r="B521" s="15"/>
      <c r="C521" s="16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 spans="2:18">
      <c r="B522" s="15"/>
      <c r="C522" s="16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 spans="2:18">
      <c r="B523" s="15"/>
      <c r="C523" s="16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</row>
    <row r="524" spans="2:18">
      <c r="B524" s="15"/>
      <c r="C524" s="16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</row>
    <row r="525" spans="2:18">
      <c r="B525" s="15"/>
      <c r="C525" s="16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 spans="2:18">
      <c r="B526" s="15"/>
    </row>
    <row r="527" spans="2:18">
      <c r="B527" s="15"/>
    </row>
    <row r="528" spans="2:18">
      <c r="B528" s="15"/>
      <c r="C528" s="16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</row>
    <row r="529" spans="2:18">
      <c r="B529" s="15"/>
      <c r="C529" s="16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</row>
    <row r="530" spans="2:18">
      <c r="B530" s="15"/>
      <c r="C530" s="16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 spans="2:18">
      <c r="B531" s="15"/>
      <c r="C531" s="16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 spans="2:18">
      <c r="B532" s="15"/>
      <c r="C532" s="16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 spans="2:18">
      <c r="B533" s="15"/>
      <c r="C533" s="16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 spans="2:18">
      <c r="B534" s="15"/>
      <c r="C534" s="16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 spans="2:18">
      <c r="B535" s="15"/>
      <c r="C535" s="16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 spans="2:18">
      <c r="B536" s="15"/>
      <c r="C536" s="16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 spans="2:18">
      <c r="B537" s="15"/>
      <c r="C537" s="16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 spans="2:18">
      <c r="B538" s="15"/>
      <c r="C538" s="16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 spans="2:18">
      <c r="B539" s="15"/>
      <c r="C539" s="16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 spans="2:18">
      <c r="B540" s="15"/>
      <c r="C540" s="16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 spans="2:18">
      <c r="B541" s="15"/>
      <c r="C541" s="16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 spans="2:18">
      <c r="B542" s="15"/>
      <c r="C542" s="16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 spans="2:18">
      <c r="B543" s="15"/>
      <c r="C543" s="16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 spans="2:18">
      <c r="B544" s="15"/>
      <c r="C544" s="16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 spans="2:18">
      <c r="B545" s="15"/>
      <c r="C545" s="16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 spans="2:18">
      <c r="B546" s="15"/>
      <c r="C546" s="16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 spans="2:18">
      <c r="C547" s="16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</row>
    <row r="548" spans="2:18">
      <c r="B548" s="17"/>
      <c r="C548" s="16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</row>
    <row r="549" spans="2:18">
      <c r="B549" s="15"/>
      <c r="C549" s="16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 spans="2:18">
      <c r="B550" s="15"/>
      <c r="C550" s="16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 spans="2:18">
      <c r="B551" s="15"/>
      <c r="C551" s="16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 spans="2:18">
      <c r="B552" s="15"/>
      <c r="C552" s="16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 spans="2:18">
      <c r="B553" s="15"/>
      <c r="C553" s="16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 spans="2:18">
      <c r="B554" s="15"/>
      <c r="C554" s="16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 spans="2:18">
      <c r="B555" s="15"/>
      <c r="C555" s="16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 spans="2:18">
      <c r="B556" s="15"/>
      <c r="C556" s="16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 spans="2:18">
      <c r="B557" s="15"/>
    </row>
    <row r="558" spans="2:18">
      <c r="B558" s="15"/>
    </row>
    <row r="559" spans="2:18">
      <c r="B559" s="15"/>
      <c r="C559" s="16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</row>
    <row r="560" spans="2:18">
      <c r="B560" s="15"/>
      <c r="C560" s="16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</row>
    <row r="561" spans="2:18">
      <c r="B561" s="15"/>
      <c r="C561" s="16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 spans="2:18">
      <c r="B562" s="15"/>
      <c r="C562" s="16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 spans="2:18">
      <c r="B563" s="15"/>
      <c r="C563" s="16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 spans="2:18">
      <c r="B564" s="15"/>
      <c r="C564" s="16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 spans="2:18">
      <c r="B565" s="15"/>
      <c r="C565" s="16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 spans="2:18">
      <c r="B566" s="15"/>
      <c r="C566" s="16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 spans="2:18">
      <c r="B567" s="15"/>
      <c r="C567" s="16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 spans="2:18">
      <c r="B568" s="15"/>
      <c r="C568" s="16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 spans="2:18">
      <c r="B569" s="15"/>
      <c r="C569" s="16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 spans="2:18">
      <c r="B570" s="15"/>
      <c r="C570" s="16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 spans="2:18">
      <c r="B571" s="15"/>
      <c r="C571" s="16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 spans="2:18">
      <c r="B572" s="15"/>
      <c r="C572" s="16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 spans="2:18">
      <c r="B573" s="15"/>
      <c r="C573" s="16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 spans="2:18">
      <c r="B574" s="15"/>
      <c r="C574" s="16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 spans="2:18">
      <c r="B575" s="15"/>
      <c r="C575" s="16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 spans="2:18">
      <c r="B576" s="15"/>
      <c r="C576" s="16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 spans="2:18">
      <c r="B577" s="15"/>
      <c r="C577" s="16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 spans="2:18">
      <c r="C578" s="16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 spans="2:18">
      <c r="B579" s="17"/>
      <c r="C579" s="16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</row>
    <row r="580" spans="2:18">
      <c r="B580" s="15"/>
      <c r="C580" s="16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 spans="2:18">
      <c r="B581" s="15"/>
      <c r="C581" s="16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 spans="2:18">
      <c r="B582" s="15"/>
      <c r="C582" s="16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 spans="2:18">
      <c r="B583" s="15"/>
      <c r="C583" s="16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 spans="2:18">
      <c r="B584" s="15"/>
      <c r="C584" s="16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 spans="2:18">
      <c r="B585" s="15"/>
      <c r="C585" s="16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</row>
    <row r="586" spans="2:18">
      <c r="B586" s="15"/>
      <c r="C586" s="16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</row>
    <row r="587" spans="2:18">
      <c r="B587" s="15"/>
      <c r="C587" s="16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</row>
    <row r="588" spans="2:18">
      <c r="B588" s="15"/>
    </row>
    <row r="589" spans="2:18">
      <c r="B589" s="15"/>
    </row>
    <row r="590" spans="2:18">
      <c r="B590" s="15"/>
      <c r="C590" s="16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</row>
    <row r="591" spans="2:18">
      <c r="B591" s="15"/>
      <c r="C591" s="16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</row>
    <row r="592" spans="2:18">
      <c r="B592" s="15"/>
      <c r="C592" s="16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 spans="2:18">
      <c r="B593" s="15"/>
      <c r="C593" s="16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 spans="2:18">
      <c r="B594" s="15"/>
      <c r="C594" s="16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 spans="2:18">
      <c r="B595" s="15"/>
      <c r="C595" s="16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 spans="2:18">
      <c r="B596" s="15"/>
      <c r="C596" s="16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 spans="2:18">
      <c r="B597" s="15"/>
      <c r="C597" s="16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 spans="2:18">
      <c r="B598" s="15"/>
      <c r="C598" s="16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 spans="2:18">
      <c r="B599" s="15"/>
      <c r="C599" s="16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 spans="2:18">
      <c r="B600" s="15"/>
      <c r="C600" s="16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 spans="2:18">
      <c r="B601" s="15"/>
      <c r="C601" s="16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 spans="2:18">
      <c r="B602" s="15"/>
      <c r="C602" s="16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 spans="2:18">
      <c r="B603" s="15"/>
      <c r="C603" s="16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 spans="2:18">
      <c r="B604" s="15"/>
      <c r="C604" s="16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 spans="2:18">
      <c r="B605" s="15"/>
      <c r="C605" s="16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 spans="2:18">
      <c r="B606" s="15"/>
      <c r="C606" s="16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 spans="2:18">
      <c r="B607" s="15"/>
      <c r="C607" s="16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 spans="2:18">
      <c r="B608" s="15"/>
      <c r="C608" s="16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 spans="2:18">
      <c r="C609" s="16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</row>
    <row r="610" spans="2:18">
      <c r="B610" s="17"/>
      <c r="C610" s="16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</row>
    <row r="611" spans="2:18">
      <c r="B611" s="15"/>
      <c r="C611" s="16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 spans="2:18">
      <c r="B612" s="15"/>
      <c r="C612" s="16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 spans="2:18">
      <c r="B613" s="15"/>
      <c r="C613" s="16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 spans="2:18">
      <c r="B614" s="15"/>
      <c r="C614" s="16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 spans="2:18">
      <c r="B615" s="15"/>
      <c r="C615" s="16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 spans="2:18">
      <c r="B616" s="15"/>
      <c r="C616" s="16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 spans="2:18">
      <c r="B617" s="15"/>
      <c r="C617" s="16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</row>
    <row r="618" spans="2:18">
      <c r="B618" s="15"/>
      <c r="C618" s="16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</row>
    <row r="619" spans="2:18">
      <c r="B619" s="15"/>
    </row>
    <row r="620" spans="2:18">
      <c r="B620" s="15"/>
    </row>
    <row r="621" spans="2:18">
      <c r="B621" s="15"/>
      <c r="C621" s="16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</row>
    <row r="622" spans="2:18">
      <c r="B622" s="15"/>
      <c r="C622" s="16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</row>
    <row r="623" spans="2:18">
      <c r="B623" s="15"/>
      <c r="C623" s="16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 spans="2:18">
      <c r="B624" s="15"/>
      <c r="C624" s="16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 spans="2:18">
      <c r="B625" s="15"/>
      <c r="C625" s="16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 spans="2:18">
      <c r="B626" s="15"/>
      <c r="C626" s="16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 spans="2:18">
      <c r="B627" s="15"/>
      <c r="C627" s="16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 spans="2:18">
      <c r="B628" s="15"/>
      <c r="C628" s="16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 spans="2:18">
      <c r="B629" s="15"/>
      <c r="C629" s="16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 spans="2:18">
      <c r="B630" s="15"/>
      <c r="C630" s="16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 spans="2:18">
      <c r="B631" s="15"/>
      <c r="C631" s="16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 spans="2:18">
      <c r="B632" s="15"/>
      <c r="C632" s="16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 spans="2:18">
      <c r="B633" s="15"/>
      <c r="C633" s="16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 spans="2:18">
      <c r="B634" s="15"/>
      <c r="C634" s="16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 spans="2:18">
      <c r="B635" s="15"/>
      <c r="C635" s="16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 spans="2:18">
      <c r="B636" s="15"/>
      <c r="C636" s="16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 spans="2:18">
      <c r="B637" s="15"/>
      <c r="C637" s="16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 spans="2:18">
      <c r="B638" s="15"/>
      <c r="C638" s="16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 spans="2:18">
      <c r="B639" s="15"/>
      <c r="C639" s="16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 spans="2:18">
      <c r="C640" s="16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</row>
    <row r="641" spans="2:18">
      <c r="B641" s="17"/>
      <c r="C641" s="16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</row>
    <row r="642" spans="2:18">
      <c r="B642" s="15"/>
      <c r="C642" s="16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 spans="2:18">
      <c r="B643" s="15"/>
      <c r="C643" s="16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 spans="2:18">
      <c r="B644" s="15"/>
      <c r="C644" s="16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 spans="2:18">
      <c r="B645" s="15"/>
      <c r="C645" s="16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 spans="2:18">
      <c r="B646" s="15"/>
      <c r="C646" s="16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 spans="2:18">
      <c r="B647" s="15"/>
      <c r="C647" s="16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</row>
    <row r="648" spans="2:18">
      <c r="B648" s="15"/>
      <c r="C648" s="16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</row>
    <row r="649" spans="2:18">
      <c r="B649" s="15"/>
      <c r="C649" s="16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</row>
    <row r="650" spans="2:18">
      <c r="B650" s="15"/>
    </row>
    <row r="651" spans="2:18">
      <c r="B651" s="15"/>
    </row>
    <row r="652" spans="2:18">
      <c r="B652" s="15"/>
      <c r="C652" s="16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</row>
    <row r="653" spans="2:18">
      <c r="B653" s="15"/>
      <c r="C653" s="16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</row>
    <row r="654" spans="2:18">
      <c r="B654" s="15"/>
      <c r="C654" s="16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 spans="2:18">
      <c r="B655" s="15"/>
      <c r="C655" s="16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 spans="2:18">
      <c r="B656" s="15"/>
      <c r="C656" s="16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 spans="2:18">
      <c r="B657" s="15"/>
      <c r="C657" s="16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 spans="2:18">
      <c r="B658" s="15"/>
      <c r="C658" s="16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 spans="2:18">
      <c r="B659" s="15"/>
      <c r="C659" s="16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 spans="2:18">
      <c r="B660" s="15"/>
      <c r="C660" s="16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 spans="2:18">
      <c r="B661" s="15"/>
      <c r="C661" s="16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 spans="2:18">
      <c r="B662" s="15"/>
      <c r="C662" s="16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 spans="2:18">
      <c r="B663" s="15"/>
      <c r="C663" s="16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 spans="2:18">
      <c r="B664" s="15"/>
      <c r="C664" s="16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 spans="2:18">
      <c r="B665" s="15"/>
      <c r="C665" s="16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 spans="2:18">
      <c r="B666" s="15"/>
      <c r="C666" s="16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 spans="2:18">
      <c r="B667" s="15"/>
      <c r="C667" s="16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 spans="2:18">
      <c r="B668" s="15"/>
      <c r="C668" s="16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 spans="2:18">
      <c r="B669" s="15"/>
      <c r="C669" s="16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 spans="2:18">
      <c r="B670" s="15"/>
      <c r="C670" s="16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 spans="2:18">
      <c r="C671" s="16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</row>
    <row r="672" spans="2:18">
      <c r="B672" s="17"/>
      <c r="C672" s="16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</row>
    <row r="673" spans="2:18">
      <c r="B673" s="15"/>
      <c r="C673" s="16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 spans="2:18">
      <c r="B674" s="15"/>
      <c r="C674" s="16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 spans="2:18">
      <c r="B675" s="15"/>
      <c r="C675" s="16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 spans="2:18">
      <c r="B676" s="15"/>
      <c r="C676" s="16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 spans="2:18">
      <c r="B677" s="15"/>
      <c r="C677" s="16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 spans="2:18">
      <c r="B678" s="15"/>
      <c r="C678" s="16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 spans="2:18">
      <c r="B679" s="15"/>
      <c r="C679" s="16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 spans="2:18">
      <c r="B680" s="15"/>
      <c r="C680" s="16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</row>
    <row r="681" spans="2:18">
      <c r="B681" s="15"/>
    </row>
    <row r="682" spans="2:18">
      <c r="B682" s="15"/>
    </row>
    <row r="683" spans="2:18">
      <c r="B683" s="15"/>
      <c r="C683" s="16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</row>
    <row r="684" spans="2:18">
      <c r="B684" s="15"/>
      <c r="C684" s="16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</row>
    <row r="685" spans="2:18">
      <c r="B685" s="15"/>
      <c r="C685" s="16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 spans="2:18">
      <c r="B686" s="15"/>
      <c r="C686" s="16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 spans="2:18">
      <c r="B687" s="15"/>
      <c r="C687" s="16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 spans="2:18">
      <c r="B688" s="15"/>
      <c r="C688" s="16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 spans="2:18">
      <c r="B689" s="15"/>
      <c r="C689" s="16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 spans="2:18">
      <c r="B690" s="15"/>
      <c r="C690" s="16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 spans="2:18">
      <c r="B691" s="15"/>
      <c r="C691" s="16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 spans="2:18">
      <c r="B692" s="15"/>
      <c r="C692" s="16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 spans="2:18">
      <c r="B693" s="15"/>
      <c r="C693" s="16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 spans="2:18">
      <c r="B694" s="15"/>
      <c r="C694" s="16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 spans="2:18">
      <c r="B695" s="15"/>
      <c r="C695" s="16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 spans="2:18">
      <c r="B696" s="15"/>
      <c r="C696" s="16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2:18">
      <c r="B697" s="15"/>
      <c r="C697" s="16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 spans="2:18">
      <c r="B698" s="15"/>
      <c r="C698" s="16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 spans="2:18">
      <c r="B699" s="15"/>
      <c r="C699" s="16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 spans="2:18">
      <c r="B700" s="15"/>
      <c r="C700" s="16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 spans="2:18">
      <c r="B701" s="15"/>
      <c r="C701" s="16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 spans="2:18">
      <c r="C702" s="16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</row>
    <row r="703" spans="2:18">
      <c r="B703" s="17"/>
      <c r="C703" s="16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</row>
    <row r="704" spans="2:18">
      <c r="B704" s="15"/>
      <c r="C704" s="16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 spans="2:18">
      <c r="B705" s="15"/>
      <c r="C705" s="16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 spans="2:18">
      <c r="B706" s="15"/>
      <c r="C706" s="16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 spans="2:18">
      <c r="B707" s="15"/>
      <c r="C707" s="16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 spans="2:18">
      <c r="B708" s="15"/>
      <c r="C708" s="16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 spans="2:18">
      <c r="B709" s="15"/>
      <c r="C709" s="16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</row>
    <row r="710" spans="2:18">
      <c r="B710" s="15"/>
      <c r="C710" s="16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</row>
    <row r="711" spans="2:18">
      <c r="B711" s="15"/>
      <c r="C711" s="16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</row>
    <row r="712" spans="2:18">
      <c r="B712" s="15"/>
    </row>
    <row r="713" spans="2:18">
      <c r="B713" s="15"/>
    </row>
    <row r="714" spans="2:18">
      <c r="B714" s="15"/>
      <c r="C714" s="16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</row>
    <row r="715" spans="2:18">
      <c r="B715" s="15"/>
      <c r="C715" s="16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</row>
    <row r="716" spans="2:18">
      <c r="B716" s="15"/>
      <c r="C716" s="16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 spans="2:18">
      <c r="B717" s="15"/>
      <c r="C717" s="16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 spans="2:18">
      <c r="B718" s="15"/>
      <c r="C718" s="16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 spans="2:18">
      <c r="B719" s="15"/>
      <c r="C719" s="16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 spans="2:18">
      <c r="B720" s="15"/>
      <c r="C720" s="16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 spans="2:18">
      <c r="B721" s="15"/>
      <c r="C721" s="16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 spans="2:18">
      <c r="B722" s="15"/>
      <c r="C722" s="16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 spans="2:18">
      <c r="B723" s="15"/>
      <c r="C723" s="16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 spans="2:18">
      <c r="B724" s="15"/>
      <c r="C724" s="16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 spans="2:18">
      <c r="B725" s="15"/>
      <c r="C725" s="16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 spans="2:18">
      <c r="B726" s="15"/>
      <c r="C726" s="16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 spans="2:18">
      <c r="B727" s="15"/>
      <c r="C727" s="16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 spans="2:18">
      <c r="B728" s="15"/>
      <c r="C728" s="16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 spans="2:18">
      <c r="B729" s="15"/>
      <c r="C729" s="16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 spans="2:18">
      <c r="B730" s="15"/>
      <c r="C730" s="16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 spans="2:18">
      <c r="B731" s="15"/>
      <c r="C731" s="16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 spans="2:18">
      <c r="B732" s="15"/>
      <c r="C732" s="16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 spans="2:18">
      <c r="C733" s="16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</row>
    <row r="734" spans="2:18">
      <c r="B734" s="17"/>
      <c r="C734" s="16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</row>
    <row r="735" spans="2:18">
      <c r="B735" s="15"/>
      <c r="C735" s="16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 spans="2:18">
      <c r="B736" s="15"/>
      <c r="C736" s="16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 spans="2:18">
      <c r="B737" s="15"/>
      <c r="C737" s="16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 spans="2:18">
      <c r="B738" s="15"/>
      <c r="C738" s="16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 spans="2:18">
      <c r="B739" s="15"/>
      <c r="C739" s="16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 spans="2:18">
      <c r="B740" s="15"/>
      <c r="C740" s="16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</row>
    <row r="741" spans="2:18">
      <c r="B741" s="15"/>
      <c r="C741" s="16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</row>
    <row r="742" spans="2:18">
      <c r="B742" s="15"/>
      <c r="C742" s="16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</row>
    <row r="743" spans="2:18">
      <c r="B743" s="15"/>
    </row>
    <row r="744" spans="2:18">
      <c r="B744" s="15"/>
    </row>
    <row r="745" spans="2:18">
      <c r="B745" s="15"/>
      <c r="C745" s="16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</row>
    <row r="746" spans="2:18">
      <c r="B746" s="15"/>
      <c r="C746" s="16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</row>
    <row r="747" spans="2:18">
      <c r="B747" s="15"/>
      <c r="C747" s="16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 spans="2:18">
      <c r="B748" s="15"/>
      <c r="C748" s="16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 spans="2:18">
      <c r="B749" s="15"/>
      <c r="C749" s="16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 spans="2:18">
      <c r="B750" s="15"/>
      <c r="C750" s="16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 spans="2:18">
      <c r="B751" s="15"/>
      <c r="C751" s="16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 spans="2:18">
      <c r="B752" s="15"/>
      <c r="C752" s="16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 spans="2:18">
      <c r="B753" s="15"/>
      <c r="C753" s="16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 spans="2:18">
      <c r="B754" s="15"/>
      <c r="C754" s="16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 spans="2:18">
      <c r="B755" s="15"/>
      <c r="C755" s="16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 spans="2:18">
      <c r="B756" s="15"/>
      <c r="C756" s="16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 spans="2:18">
      <c r="B757" s="15"/>
      <c r="C757" s="16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 spans="2:18">
      <c r="B758" s="15"/>
      <c r="C758" s="16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 spans="2:18">
      <c r="B759" s="15"/>
      <c r="C759" s="16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 spans="2:18">
      <c r="B760" s="15"/>
      <c r="C760" s="16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 spans="2:18">
      <c r="B761" s="15"/>
      <c r="C761" s="16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 spans="2:18">
      <c r="B762" s="15"/>
      <c r="C762" s="16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 spans="2:18">
      <c r="B763" s="15"/>
      <c r="C763" s="16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 spans="2:18">
      <c r="C764" s="16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</row>
    <row r="765" spans="2:18">
      <c r="C765" s="16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</row>
    <row r="766" spans="2:18">
      <c r="C766" s="16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 spans="2:18">
      <c r="C767" s="16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 spans="2:18">
      <c r="C768" s="16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 spans="3:18">
      <c r="C769" s="16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 spans="3:18">
      <c r="C770" s="16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  <row r="771" spans="3:18">
      <c r="C771" s="16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</row>
    <row r="772" spans="3:18">
      <c r="C772" s="16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</row>
    <row r="773" spans="3:18">
      <c r="C773" s="16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1750.02</v>
      </c>
      <c r="C2" s="78">
        <v>558.29</v>
      </c>
      <c r="D2" s="78">
        <v>558.29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1750.02</v>
      </c>
      <c r="C3" s="78">
        <v>558.29</v>
      </c>
      <c r="D3" s="78">
        <v>558.29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5248.27</v>
      </c>
      <c r="C4" s="78">
        <v>1674.31</v>
      </c>
      <c r="D4" s="78">
        <v>1674.31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5248.27</v>
      </c>
      <c r="C5" s="78">
        <v>1674.31</v>
      </c>
      <c r="D5" s="78">
        <v>1674.31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0</v>
      </c>
      <c r="C13" s="78">
        <v>27.28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682.67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20.34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119.58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222.86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1499.89</v>
      </c>
      <c r="C28" s="78">
        <v>250.13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1.306</v>
      </c>
      <c r="E63" s="78">
        <v>1.623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1.306</v>
      </c>
      <c r="E64" s="78">
        <v>1.623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1.306</v>
      </c>
      <c r="E66" s="78">
        <v>1.623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1.306</v>
      </c>
      <c r="E67" s="78">
        <v>1.623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1.306</v>
      </c>
      <c r="E69" s="78">
        <v>1.623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1.306</v>
      </c>
      <c r="E70" s="78">
        <v>1.623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1.306</v>
      </c>
      <c r="E72" s="78">
        <v>1.623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1.306</v>
      </c>
      <c r="E73" s="78">
        <v>1.623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1.306</v>
      </c>
      <c r="E75" s="78">
        <v>1.623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1.306</v>
      </c>
      <c r="E77" s="78">
        <v>1.623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1.306</v>
      </c>
      <c r="E79" s="78">
        <v>1.623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1.306</v>
      </c>
      <c r="E81" s="78">
        <v>1.623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1.306</v>
      </c>
      <c r="E83" s="78">
        <v>1.623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1.306</v>
      </c>
      <c r="E84" s="78">
        <v>1.623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1.306</v>
      </c>
      <c r="E85" s="78">
        <v>1.623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1.306</v>
      </c>
      <c r="E86" s="78">
        <v>1.623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1.306</v>
      </c>
      <c r="E87" s="78">
        <v>1.623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1.306</v>
      </c>
      <c r="E88" s="78">
        <v>1.623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1.306</v>
      </c>
      <c r="E89" s="78">
        <v>1.623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1.306</v>
      </c>
      <c r="E90" s="78">
        <v>1.623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1.306</v>
      </c>
      <c r="E91" s="78">
        <v>1.623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1.306</v>
      </c>
      <c r="E92" s="78">
        <v>1.623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1.306</v>
      </c>
      <c r="E93" s="78">
        <v>1.623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1.306</v>
      </c>
      <c r="E94" s="78">
        <v>1.623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1.306</v>
      </c>
      <c r="E95" s="78">
        <v>1.623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1.306</v>
      </c>
      <c r="E96" s="78">
        <v>1.623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0.56899999999999995</v>
      </c>
      <c r="E97" s="78">
        <v>0.63700000000000001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1.306</v>
      </c>
      <c r="E98" s="78">
        <v>1.623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1.306</v>
      </c>
      <c r="E99" s="78">
        <v>1.623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0.56899999999999995</v>
      </c>
      <c r="E100" s="78">
        <v>0.63700000000000001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1.306</v>
      </c>
      <c r="E101" s="78">
        <v>1.623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1.306</v>
      </c>
      <c r="E102" s="78">
        <v>1.623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0.56899999999999995</v>
      </c>
      <c r="E103" s="78">
        <v>0.63700000000000001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1.306</v>
      </c>
      <c r="E104" s="78">
        <v>1.623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1.306</v>
      </c>
      <c r="E105" s="78">
        <v>1.623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0.56899999999999995</v>
      </c>
      <c r="E106" s="78">
        <v>0.63700000000000001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1.306</v>
      </c>
      <c r="E107" s="78">
        <v>1.623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0.56899999999999995</v>
      </c>
      <c r="E108" s="78">
        <v>0.63700000000000001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1.306</v>
      </c>
      <c r="E109" s="78">
        <v>1.623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0.56899999999999995</v>
      </c>
      <c r="E110" s="78">
        <v>0.63700000000000001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1.306</v>
      </c>
      <c r="E111" s="78">
        <v>1.623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0.56899999999999995</v>
      </c>
      <c r="E112" s="78">
        <v>0.63700000000000001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1.306</v>
      </c>
      <c r="E113" s="78">
        <v>1.623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0.56899999999999995</v>
      </c>
      <c r="E114" s="78">
        <v>0.63700000000000001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1.306</v>
      </c>
      <c r="E115" s="78">
        <v>1.623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1.306</v>
      </c>
      <c r="E116" s="78">
        <v>1.623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0.56899999999999995</v>
      </c>
      <c r="E117" s="78">
        <v>0.63700000000000001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1.306</v>
      </c>
      <c r="E118" s="78">
        <v>1.623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1.306</v>
      </c>
      <c r="E119" s="78">
        <v>1.623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1.306</v>
      </c>
      <c r="E121" s="78">
        <v>1.623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1.306</v>
      </c>
      <c r="E122" s="78">
        <v>1.623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986</v>
      </c>
      <c r="C125" s="78">
        <v>5.2</v>
      </c>
      <c r="D125" s="78">
        <v>5.2</v>
      </c>
      <c r="E125" s="78">
        <v>5.835</v>
      </c>
      <c r="F125" s="78">
        <v>0.54</v>
      </c>
      <c r="G125" s="78">
        <v>0.38400000000000001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986</v>
      </c>
      <c r="C126" s="78">
        <v>3.34</v>
      </c>
      <c r="D126" s="78">
        <v>3.34</v>
      </c>
      <c r="E126" s="78">
        <v>5.835</v>
      </c>
      <c r="F126" s="78">
        <v>0.54</v>
      </c>
      <c r="G126" s="78">
        <v>0.38400000000000001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986</v>
      </c>
      <c r="C127" s="78">
        <v>5.2</v>
      </c>
      <c r="D127" s="78">
        <v>5.2</v>
      </c>
      <c r="E127" s="78">
        <v>5.835</v>
      </c>
      <c r="F127" s="78">
        <v>0.54</v>
      </c>
      <c r="G127" s="78">
        <v>0.38400000000000001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986</v>
      </c>
      <c r="C128" s="78">
        <v>3.34</v>
      </c>
      <c r="D128" s="78">
        <v>3.34</v>
      </c>
      <c r="E128" s="78">
        <v>5.835</v>
      </c>
      <c r="F128" s="78">
        <v>0.54</v>
      </c>
      <c r="G128" s="78">
        <v>0.38400000000000001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986</v>
      </c>
      <c r="C129" s="78">
        <v>5.2</v>
      </c>
      <c r="D129" s="78">
        <v>5.2</v>
      </c>
      <c r="E129" s="78">
        <v>5.835</v>
      </c>
      <c r="F129" s="78">
        <v>0.54</v>
      </c>
      <c r="G129" s="78">
        <v>0.38400000000000001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986</v>
      </c>
      <c r="C130" s="78">
        <v>3.34</v>
      </c>
      <c r="D130" s="78">
        <v>3.34</v>
      </c>
      <c r="E130" s="78">
        <v>5.835</v>
      </c>
      <c r="F130" s="78">
        <v>0.54</v>
      </c>
      <c r="G130" s="78">
        <v>0.38400000000000001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986</v>
      </c>
      <c r="C131" s="78">
        <v>5.2</v>
      </c>
      <c r="D131" s="78">
        <v>5.2</v>
      </c>
      <c r="E131" s="78">
        <v>5.835</v>
      </c>
      <c r="F131" s="78">
        <v>0.54</v>
      </c>
      <c r="G131" s="78">
        <v>0.38400000000000001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986</v>
      </c>
      <c r="C132" s="78">
        <v>3.34</v>
      </c>
      <c r="D132" s="78">
        <v>3.34</v>
      </c>
      <c r="E132" s="78">
        <v>5.835</v>
      </c>
      <c r="F132" s="78">
        <v>0.54</v>
      </c>
      <c r="G132" s="78">
        <v>0.38400000000000001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986</v>
      </c>
      <c r="C133" s="78">
        <v>5.2</v>
      </c>
      <c r="D133" s="78">
        <v>5.2</v>
      </c>
      <c r="E133" s="78">
        <v>5.835</v>
      </c>
      <c r="F133" s="78">
        <v>0.54</v>
      </c>
      <c r="G133" s="78">
        <v>0.38400000000000001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986</v>
      </c>
      <c r="C134" s="78">
        <v>5.2</v>
      </c>
      <c r="D134" s="78">
        <v>5.2</v>
      </c>
      <c r="E134" s="78">
        <v>5.835</v>
      </c>
      <c r="F134" s="78">
        <v>0.54</v>
      </c>
      <c r="G134" s="78">
        <v>0.38400000000000001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986</v>
      </c>
      <c r="C135" s="78">
        <v>5.2</v>
      </c>
      <c r="D135" s="78">
        <v>5.2</v>
      </c>
      <c r="E135" s="78">
        <v>5.835</v>
      </c>
      <c r="F135" s="78">
        <v>0.54</v>
      </c>
      <c r="G135" s="78">
        <v>0.38400000000000001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986</v>
      </c>
      <c r="C136" s="78">
        <v>5.2</v>
      </c>
      <c r="D136" s="78">
        <v>5.2</v>
      </c>
      <c r="E136" s="78">
        <v>5.835</v>
      </c>
      <c r="F136" s="78">
        <v>0.54</v>
      </c>
      <c r="G136" s="78">
        <v>0.38400000000000001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986</v>
      </c>
      <c r="C137" s="78">
        <v>3.34</v>
      </c>
      <c r="D137" s="78">
        <v>6.69</v>
      </c>
      <c r="E137" s="78">
        <v>5.835</v>
      </c>
      <c r="F137" s="78">
        <v>0.54</v>
      </c>
      <c r="G137" s="78">
        <v>0.38400000000000001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986</v>
      </c>
      <c r="C138" s="78">
        <v>5.2</v>
      </c>
      <c r="D138" s="78">
        <v>10.4</v>
      </c>
      <c r="E138" s="78">
        <v>5.835</v>
      </c>
      <c r="F138" s="78">
        <v>0.54</v>
      </c>
      <c r="G138" s="78">
        <v>0.38400000000000001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986</v>
      </c>
      <c r="C139" s="78">
        <v>5.2</v>
      </c>
      <c r="D139" s="78">
        <v>10.4</v>
      </c>
      <c r="E139" s="78">
        <v>5.835</v>
      </c>
      <c r="F139" s="78">
        <v>0.54</v>
      </c>
      <c r="G139" s="78">
        <v>0.38400000000000001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986</v>
      </c>
      <c r="C140" s="78">
        <v>3.34</v>
      </c>
      <c r="D140" s="78">
        <v>6.69</v>
      </c>
      <c r="E140" s="78">
        <v>5.835</v>
      </c>
      <c r="F140" s="78">
        <v>0.54</v>
      </c>
      <c r="G140" s="78">
        <v>0.38400000000000001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986</v>
      </c>
      <c r="C141" s="78">
        <v>3.34</v>
      </c>
      <c r="D141" s="78">
        <v>6.69</v>
      </c>
      <c r="E141" s="78">
        <v>5.835</v>
      </c>
      <c r="F141" s="78">
        <v>0.54</v>
      </c>
      <c r="G141" s="78">
        <v>0.38400000000000001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986</v>
      </c>
      <c r="C142" s="78">
        <v>5.2</v>
      </c>
      <c r="D142" s="78">
        <v>10.4</v>
      </c>
      <c r="E142" s="78">
        <v>5.835</v>
      </c>
      <c r="F142" s="78">
        <v>0.54</v>
      </c>
      <c r="G142" s="78">
        <v>0.38400000000000001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986</v>
      </c>
      <c r="C143" s="78">
        <v>5.2</v>
      </c>
      <c r="D143" s="78">
        <v>10.4</v>
      </c>
      <c r="E143" s="78">
        <v>5.835</v>
      </c>
      <c r="F143" s="78">
        <v>0.54</v>
      </c>
      <c r="G143" s="78">
        <v>0.38400000000000001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986</v>
      </c>
      <c r="C144" s="78">
        <v>3.34</v>
      </c>
      <c r="D144" s="78">
        <v>6.69</v>
      </c>
      <c r="E144" s="78">
        <v>5.835</v>
      </c>
      <c r="F144" s="78">
        <v>0.54</v>
      </c>
      <c r="G144" s="78">
        <v>0.38400000000000001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986</v>
      </c>
      <c r="C145" s="78">
        <v>5.2</v>
      </c>
      <c r="D145" s="78">
        <v>10.4</v>
      </c>
      <c r="E145" s="78">
        <v>5.835</v>
      </c>
      <c r="F145" s="78">
        <v>0.54</v>
      </c>
      <c r="G145" s="78">
        <v>0.38400000000000001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986</v>
      </c>
      <c r="C146" s="78">
        <v>5.2</v>
      </c>
      <c r="D146" s="78">
        <v>10.4</v>
      </c>
      <c r="E146" s="78">
        <v>5.835</v>
      </c>
      <c r="F146" s="78">
        <v>0.54</v>
      </c>
      <c r="G146" s="78">
        <v>0.38400000000000001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986</v>
      </c>
      <c r="C147" s="78">
        <v>5.2</v>
      </c>
      <c r="D147" s="78">
        <v>10.4</v>
      </c>
      <c r="E147" s="78">
        <v>5.835</v>
      </c>
      <c r="F147" s="78">
        <v>0.54</v>
      </c>
      <c r="G147" s="78">
        <v>0.38400000000000001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986</v>
      </c>
      <c r="C148" s="78">
        <v>5.2</v>
      </c>
      <c r="D148" s="78">
        <v>10.4</v>
      </c>
      <c r="E148" s="78">
        <v>5.835</v>
      </c>
      <c r="F148" s="78">
        <v>0.54</v>
      </c>
      <c r="G148" s="78">
        <v>0.38400000000000001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986</v>
      </c>
      <c r="C149" s="78">
        <v>3.34</v>
      </c>
      <c r="D149" s="78">
        <v>3.34</v>
      </c>
      <c r="E149" s="78">
        <v>5.835</v>
      </c>
      <c r="F149" s="78">
        <v>0.54</v>
      </c>
      <c r="G149" s="78">
        <v>0.38400000000000001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986</v>
      </c>
      <c r="C150" s="78">
        <v>5.2</v>
      </c>
      <c r="D150" s="78">
        <v>5.2</v>
      </c>
      <c r="E150" s="78">
        <v>5.835</v>
      </c>
      <c r="F150" s="78">
        <v>0.54</v>
      </c>
      <c r="G150" s="78">
        <v>0.38400000000000001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986</v>
      </c>
      <c r="C151" s="78">
        <v>5.2</v>
      </c>
      <c r="D151" s="78">
        <v>5.2</v>
      </c>
      <c r="E151" s="78">
        <v>5.835</v>
      </c>
      <c r="F151" s="78">
        <v>0.54</v>
      </c>
      <c r="G151" s="78">
        <v>0.38400000000000001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986</v>
      </c>
      <c r="C152" s="78">
        <v>3.34</v>
      </c>
      <c r="D152" s="78">
        <v>3.34</v>
      </c>
      <c r="E152" s="78">
        <v>5.835</v>
      </c>
      <c r="F152" s="78">
        <v>0.54</v>
      </c>
      <c r="G152" s="78">
        <v>0.38400000000000001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986</v>
      </c>
      <c r="C153" s="78">
        <v>3.34</v>
      </c>
      <c r="D153" s="78">
        <v>3.34</v>
      </c>
      <c r="E153" s="78">
        <v>5.835</v>
      </c>
      <c r="F153" s="78">
        <v>0.54</v>
      </c>
      <c r="G153" s="78">
        <v>0.38400000000000001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986</v>
      </c>
      <c r="C154" s="78">
        <v>5.2</v>
      </c>
      <c r="D154" s="78">
        <v>5.2</v>
      </c>
      <c r="E154" s="78">
        <v>5.835</v>
      </c>
      <c r="F154" s="78">
        <v>0.54</v>
      </c>
      <c r="G154" s="78">
        <v>0.38400000000000001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986</v>
      </c>
      <c r="C155" s="78">
        <v>5.2</v>
      </c>
      <c r="D155" s="78">
        <v>5.2</v>
      </c>
      <c r="E155" s="78">
        <v>5.835</v>
      </c>
      <c r="F155" s="78">
        <v>0.54</v>
      </c>
      <c r="G155" s="78">
        <v>0.38400000000000001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986</v>
      </c>
      <c r="C156" s="78">
        <v>3.34</v>
      </c>
      <c r="D156" s="78">
        <v>3.34</v>
      </c>
      <c r="E156" s="78">
        <v>5.835</v>
      </c>
      <c r="F156" s="78">
        <v>0.54</v>
      </c>
      <c r="G156" s="78">
        <v>0.38400000000000001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986</v>
      </c>
      <c r="C157" s="78">
        <v>5.2</v>
      </c>
      <c r="D157" s="78">
        <v>5.2</v>
      </c>
      <c r="E157" s="78">
        <v>5.835</v>
      </c>
      <c r="F157" s="78">
        <v>0.54</v>
      </c>
      <c r="G157" s="78">
        <v>0.38400000000000001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986</v>
      </c>
      <c r="C158" s="78">
        <v>5.2</v>
      </c>
      <c r="D158" s="78">
        <v>5.2</v>
      </c>
      <c r="E158" s="78">
        <v>5.835</v>
      </c>
      <c r="F158" s="78">
        <v>0.54</v>
      </c>
      <c r="G158" s="78">
        <v>0.38400000000000001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986</v>
      </c>
      <c r="C159" s="78">
        <v>5.2</v>
      </c>
      <c r="D159" s="78">
        <v>5.2</v>
      </c>
      <c r="E159" s="78">
        <v>5.835</v>
      </c>
      <c r="F159" s="78">
        <v>0.54</v>
      </c>
      <c r="G159" s="78">
        <v>0.38400000000000001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986</v>
      </c>
      <c r="C160" s="78">
        <v>5.2</v>
      </c>
      <c r="D160" s="78">
        <v>5.2</v>
      </c>
      <c r="E160" s="78">
        <v>5.835</v>
      </c>
      <c r="F160" s="78">
        <v>0.54</v>
      </c>
      <c r="G160" s="78">
        <v>0.38400000000000001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986</v>
      </c>
      <c r="C161" s="78">
        <v>1.1100000000000001</v>
      </c>
      <c r="D161" s="78">
        <v>1.1100000000000001</v>
      </c>
      <c r="E161" s="78">
        <v>5.835</v>
      </c>
      <c r="F161" s="78">
        <v>0.54</v>
      </c>
      <c r="G161" s="78">
        <v>0.38400000000000001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986</v>
      </c>
      <c r="C162" s="78">
        <v>1.1100000000000001</v>
      </c>
      <c r="D162" s="78">
        <v>1.1100000000000001</v>
      </c>
      <c r="E162" s="78">
        <v>5.835</v>
      </c>
      <c r="F162" s="78">
        <v>0.54</v>
      </c>
      <c r="G162" s="78">
        <v>0.38400000000000001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986</v>
      </c>
      <c r="C163" s="78">
        <v>1.1100000000000001</v>
      </c>
      <c r="D163" s="78">
        <v>1.1100000000000001</v>
      </c>
      <c r="E163" s="78">
        <v>5.835</v>
      </c>
      <c r="F163" s="78">
        <v>0.54</v>
      </c>
      <c r="G163" s="78">
        <v>0.38400000000000001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986</v>
      </c>
      <c r="C164" s="78">
        <v>3.32</v>
      </c>
      <c r="D164" s="78">
        <v>3.32</v>
      </c>
      <c r="E164" s="78">
        <v>5.835</v>
      </c>
      <c r="F164" s="78">
        <v>0.54</v>
      </c>
      <c r="G164" s="78">
        <v>0.38400000000000001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986</v>
      </c>
      <c r="C165" s="78">
        <v>1.1100000000000001</v>
      </c>
      <c r="D165" s="78">
        <v>2.23</v>
      </c>
      <c r="E165" s="78">
        <v>5.835</v>
      </c>
      <c r="F165" s="78">
        <v>0.54</v>
      </c>
      <c r="G165" s="78">
        <v>0.38400000000000001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986</v>
      </c>
      <c r="C166" s="78">
        <v>1.1100000000000001</v>
      </c>
      <c r="D166" s="78">
        <v>2.23</v>
      </c>
      <c r="E166" s="78">
        <v>5.835</v>
      </c>
      <c r="F166" s="78">
        <v>0.54</v>
      </c>
      <c r="G166" s="78">
        <v>0.38400000000000001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5.83</v>
      </c>
      <c r="F167" s="78">
        <v>0.54</v>
      </c>
      <c r="G167" s="78">
        <v>0.38400000000000001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5.83</v>
      </c>
      <c r="F168" s="78">
        <v>0.54</v>
      </c>
      <c r="G168" s="78">
        <v>0.38400000000000001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5.83</v>
      </c>
      <c r="F169" s="78">
        <v>0.54</v>
      </c>
      <c r="G169" s="78">
        <v>0.38400000000000001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5954.37</v>
      </c>
      <c r="D175" s="78">
        <v>4025.65</v>
      </c>
      <c r="E175" s="78">
        <v>1928.72</v>
      </c>
      <c r="F175" s="78">
        <v>0.68</v>
      </c>
      <c r="G175" s="78">
        <v>3.32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15141.08</v>
      </c>
      <c r="D176" s="78">
        <v>10236.629999999999</v>
      </c>
      <c r="E176" s="78">
        <v>4904.45</v>
      </c>
      <c r="F176" s="78">
        <v>0.68</v>
      </c>
      <c r="G176" s="78">
        <v>3.32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10466.950000000001</v>
      </c>
      <c r="D177" s="78">
        <v>7076.53</v>
      </c>
      <c r="E177" s="78">
        <v>3390.42</v>
      </c>
      <c r="F177" s="78">
        <v>0.68</v>
      </c>
      <c r="G177" s="78">
        <v>3.32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10705.38</v>
      </c>
      <c r="D178" s="78">
        <v>7237.73</v>
      </c>
      <c r="E178" s="78">
        <v>3467.65</v>
      </c>
      <c r="F178" s="78">
        <v>0.68</v>
      </c>
      <c r="G178" s="78">
        <v>3.32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8056.99</v>
      </c>
      <c r="D179" s="78">
        <v>5447.19</v>
      </c>
      <c r="E179" s="78">
        <v>2609.79</v>
      </c>
      <c r="F179" s="78">
        <v>0.68</v>
      </c>
      <c r="G179" s="78">
        <v>3.32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7968.74</v>
      </c>
      <c r="D180" s="78">
        <v>5387.53</v>
      </c>
      <c r="E180" s="78">
        <v>2581.21</v>
      </c>
      <c r="F180" s="78">
        <v>0.68</v>
      </c>
      <c r="G180" s="78">
        <v>3.32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6468.79</v>
      </c>
      <c r="D181" s="78">
        <v>4373.4399999999996</v>
      </c>
      <c r="E181" s="78">
        <v>2095.35</v>
      </c>
      <c r="F181" s="78">
        <v>0.68</v>
      </c>
      <c r="G181" s="78">
        <v>3.32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6468.5</v>
      </c>
      <c r="D182" s="78">
        <v>4373.25</v>
      </c>
      <c r="E182" s="78">
        <v>2095.2600000000002</v>
      </c>
      <c r="F182" s="78">
        <v>0.68</v>
      </c>
      <c r="G182" s="78">
        <v>3.32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14892.13</v>
      </c>
      <c r="D183" s="78">
        <v>10068.32</v>
      </c>
      <c r="E183" s="78">
        <v>4823.8100000000004</v>
      </c>
      <c r="F183" s="78">
        <v>0.68</v>
      </c>
      <c r="G183" s="78">
        <v>3.32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12096.66</v>
      </c>
      <c r="D184" s="78">
        <v>8178.35</v>
      </c>
      <c r="E184" s="78">
        <v>3918.31</v>
      </c>
      <c r="F184" s="78">
        <v>0.68</v>
      </c>
      <c r="G184" s="78">
        <v>3.32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9220.56</v>
      </c>
      <c r="D185" s="78">
        <v>6233.86</v>
      </c>
      <c r="E185" s="78">
        <v>2986.69</v>
      </c>
      <c r="F185" s="78">
        <v>0.68</v>
      </c>
      <c r="G185" s="78">
        <v>3.32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6562.28</v>
      </c>
      <c r="D186" s="78">
        <v>4436.6499999999996</v>
      </c>
      <c r="E186" s="78">
        <v>2125.63</v>
      </c>
      <c r="F186" s="78">
        <v>0.68</v>
      </c>
      <c r="G186" s="78">
        <v>3.32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9124.2099999999991</v>
      </c>
      <c r="D187" s="78">
        <v>6168.72</v>
      </c>
      <c r="E187" s="78">
        <v>2955.48</v>
      </c>
      <c r="F187" s="78">
        <v>0.68</v>
      </c>
      <c r="G187" s="78">
        <v>3.32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8044.03</v>
      </c>
      <c r="D188" s="78">
        <v>5438.43</v>
      </c>
      <c r="E188" s="78">
        <v>2605.6</v>
      </c>
      <c r="F188" s="78">
        <v>0.68</v>
      </c>
      <c r="G188" s="78">
        <v>3.32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7991.95</v>
      </c>
      <c r="D189" s="78">
        <v>5403.22</v>
      </c>
      <c r="E189" s="78">
        <v>2588.73</v>
      </c>
      <c r="F189" s="78">
        <v>0.68</v>
      </c>
      <c r="G189" s="78">
        <v>3.32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7770.52</v>
      </c>
      <c r="D190" s="78">
        <v>5253.52</v>
      </c>
      <c r="E190" s="78">
        <v>2517</v>
      </c>
      <c r="F190" s="78">
        <v>0.68</v>
      </c>
      <c r="G190" s="78">
        <v>3.32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7759.35</v>
      </c>
      <c r="D191" s="78">
        <v>5245.97</v>
      </c>
      <c r="E191" s="78">
        <v>2513.38</v>
      </c>
      <c r="F191" s="78">
        <v>0.68</v>
      </c>
      <c r="G191" s="78">
        <v>3.32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7834.41</v>
      </c>
      <c r="D192" s="78">
        <v>5388.45</v>
      </c>
      <c r="E192" s="78">
        <v>2445.96</v>
      </c>
      <c r="F192" s="78">
        <v>0.69</v>
      </c>
      <c r="G192" s="78">
        <v>3.34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4597.21</v>
      </c>
      <c r="D193" s="78">
        <v>3108.1</v>
      </c>
      <c r="E193" s="78">
        <v>1489.11</v>
      </c>
      <c r="F193" s="78">
        <v>0.68</v>
      </c>
      <c r="G193" s="78">
        <v>3.32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3317.28</v>
      </c>
      <c r="D194" s="78">
        <v>2242.7600000000002</v>
      </c>
      <c r="E194" s="78">
        <v>1074.52</v>
      </c>
      <c r="F194" s="78">
        <v>0.68</v>
      </c>
      <c r="G194" s="78">
        <v>3.32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3276.25</v>
      </c>
      <c r="D195" s="78">
        <v>2215.02</v>
      </c>
      <c r="E195" s="78">
        <v>1061.23</v>
      </c>
      <c r="F195" s="78">
        <v>0.68</v>
      </c>
      <c r="G195" s="78">
        <v>3.32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2625.03</v>
      </c>
      <c r="D196" s="78">
        <v>1774.74</v>
      </c>
      <c r="E196" s="78">
        <v>850.29</v>
      </c>
      <c r="F196" s="78">
        <v>0.68</v>
      </c>
      <c r="G196" s="78">
        <v>3.32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2746.96</v>
      </c>
      <c r="D197" s="78">
        <v>1857.17</v>
      </c>
      <c r="E197" s="78">
        <v>889.79</v>
      </c>
      <c r="F197" s="78">
        <v>0.68</v>
      </c>
      <c r="G197" s="78">
        <v>3.32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17884.330000000002</v>
      </c>
      <c r="D198" s="78">
        <v>12091.3</v>
      </c>
      <c r="E198" s="78">
        <v>5793.04</v>
      </c>
      <c r="F198" s="78">
        <v>0.68</v>
      </c>
      <c r="G198" s="78">
        <v>3.32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0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2424.9</v>
      </c>
      <c r="D204" s="78">
        <v>0.78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5742.56</v>
      </c>
      <c r="D205" s="78">
        <v>0.78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5745.43</v>
      </c>
      <c r="D206" s="78">
        <v>0.78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5744.5</v>
      </c>
      <c r="D207" s="78">
        <v>0.78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3666.49</v>
      </c>
      <c r="D208" s="78">
        <v>0.78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3666.54</v>
      </c>
      <c r="D209" s="78">
        <v>0.78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3666.22</v>
      </c>
      <c r="D210" s="78">
        <v>0.78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3666.27</v>
      </c>
      <c r="D211" s="78">
        <v>0.78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5995.28</v>
      </c>
      <c r="D212" s="78">
        <v>0.78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6000.13</v>
      </c>
      <c r="D213" s="78">
        <v>0.78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5995.16</v>
      </c>
      <c r="D214" s="78">
        <v>0.78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2411.65</v>
      </c>
      <c r="D215" s="78">
        <v>0.78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6000</v>
      </c>
      <c r="D216" s="78">
        <v>0.78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4979.8999999999996</v>
      </c>
      <c r="D217" s="78">
        <v>0.78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4979.8999999999996</v>
      </c>
      <c r="D218" s="78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4974.5200000000004</v>
      </c>
      <c r="D219" s="78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4974.5200000000004</v>
      </c>
      <c r="D220" s="78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2721.84</v>
      </c>
      <c r="D221" s="78">
        <v>0.78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2413.2199999999998</v>
      </c>
      <c r="D222" s="78">
        <v>0.78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1644.65</v>
      </c>
      <c r="D223" s="78">
        <v>0.78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1644.65</v>
      </c>
      <c r="D224" s="78">
        <v>0.78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1644.65</v>
      </c>
      <c r="D225" s="78">
        <v>0.78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1644.65</v>
      </c>
      <c r="D226" s="78">
        <v>0.78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5743.47</v>
      </c>
      <c r="D227" s="78">
        <v>0.78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</v>
      </c>
      <c r="F230" s="78">
        <v>0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0.24</v>
      </c>
      <c r="F233" s="78">
        <v>278.13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0.61</v>
      </c>
      <c r="F234" s="78">
        <v>707.23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0.42</v>
      </c>
      <c r="F235" s="78">
        <v>488.91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0.43</v>
      </c>
      <c r="F236" s="78">
        <v>500.04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0.32</v>
      </c>
      <c r="F237" s="78">
        <v>376.34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0.32</v>
      </c>
      <c r="F238" s="78">
        <v>372.22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0.26</v>
      </c>
      <c r="F239" s="78">
        <v>302.14999999999998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0.26</v>
      </c>
      <c r="F240" s="78">
        <v>302.14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0.6</v>
      </c>
      <c r="F241" s="78">
        <v>695.6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0.49</v>
      </c>
      <c r="F242" s="78">
        <v>565.03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0.37</v>
      </c>
      <c r="F243" s="78">
        <v>430.69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0.26</v>
      </c>
      <c r="F244" s="78">
        <v>306.52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0.37</v>
      </c>
      <c r="F245" s="78">
        <v>426.19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0.32</v>
      </c>
      <c r="F246" s="78">
        <v>375.73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0.32</v>
      </c>
      <c r="F247" s="78">
        <v>373.3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0.31</v>
      </c>
      <c r="F248" s="78">
        <v>362.96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0.31</v>
      </c>
      <c r="F249" s="78">
        <v>362.43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0.33</v>
      </c>
      <c r="F250" s="78">
        <v>383.42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0.19</v>
      </c>
      <c r="F251" s="78">
        <v>214.73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0.13</v>
      </c>
      <c r="F252" s="78">
        <v>154.94999999999999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0.13</v>
      </c>
      <c r="F253" s="78">
        <v>153.03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0.11</v>
      </c>
      <c r="F254" s="78">
        <v>122.61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0.11</v>
      </c>
      <c r="F255" s="78">
        <v>128.31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0.72</v>
      </c>
      <c r="F256" s="78">
        <v>835.37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18006.822100000001</v>
      </c>
      <c r="C265" s="78">
        <v>30.242599999999999</v>
      </c>
      <c r="D265" s="78">
        <v>109.4534</v>
      </c>
      <c r="E265" s="78">
        <v>0</v>
      </c>
      <c r="F265" s="78">
        <v>5.0000000000000001E-4</v>
      </c>
      <c r="G265" s="78">
        <v>13545.2268</v>
      </c>
      <c r="H265" s="78">
        <v>7624.7246999999998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16667.293399999999</v>
      </c>
      <c r="C266" s="78">
        <v>28.2988</v>
      </c>
      <c r="D266" s="78">
        <v>103.7196</v>
      </c>
      <c r="E266" s="78">
        <v>0</v>
      </c>
      <c r="F266" s="78">
        <v>5.0000000000000001E-4</v>
      </c>
      <c r="G266" s="78">
        <v>12835.902599999999</v>
      </c>
      <c r="H266" s="78">
        <v>7088.1823999999997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19296.346799999999</v>
      </c>
      <c r="C267" s="78">
        <v>32.927199999999999</v>
      </c>
      <c r="D267" s="78">
        <v>121.37560000000001</v>
      </c>
      <c r="E267" s="78">
        <v>0</v>
      </c>
      <c r="F267" s="78">
        <v>5.9999999999999995E-4</v>
      </c>
      <c r="G267" s="78">
        <v>15021.0643</v>
      </c>
      <c r="H267" s="78">
        <v>8222.7461000000003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21723.5419</v>
      </c>
      <c r="C268" s="78">
        <v>37.472700000000003</v>
      </c>
      <c r="D268" s="78">
        <v>139.82069999999999</v>
      </c>
      <c r="E268" s="78">
        <v>0</v>
      </c>
      <c r="F268" s="78">
        <v>5.9999999999999995E-4</v>
      </c>
      <c r="G268" s="78">
        <v>17304.092400000001</v>
      </c>
      <c r="H268" s="78">
        <v>9297.5023000000001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25683.367900000001</v>
      </c>
      <c r="C269" s="78">
        <v>44.498899999999999</v>
      </c>
      <c r="D269" s="78">
        <v>166.84710000000001</v>
      </c>
      <c r="E269" s="78">
        <v>0</v>
      </c>
      <c r="F269" s="78">
        <v>8.0000000000000004E-4</v>
      </c>
      <c r="G269" s="78">
        <v>20649.011299999998</v>
      </c>
      <c r="H269" s="78">
        <v>11011.875400000001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27431.689200000001</v>
      </c>
      <c r="C270" s="78">
        <v>47.648899999999998</v>
      </c>
      <c r="D270" s="78">
        <v>179.15539999999999</v>
      </c>
      <c r="E270" s="78">
        <v>0</v>
      </c>
      <c r="F270" s="78">
        <v>8.0000000000000004E-4</v>
      </c>
      <c r="G270" s="78">
        <v>22172.383699999998</v>
      </c>
      <c r="H270" s="78">
        <v>11773.5802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30218.3871</v>
      </c>
      <c r="C271" s="78">
        <v>52.557099999999998</v>
      </c>
      <c r="D271" s="78">
        <v>197.8887</v>
      </c>
      <c r="E271" s="78">
        <v>0</v>
      </c>
      <c r="F271" s="78">
        <v>8.9999999999999998E-4</v>
      </c>
      <c r="G271" s="78">
        <v>24490.8855</v>
      </c>
      <c r="H271" s="78">
        <v>12976.412700000001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29932.1492</v>
      </c>
      <c r="C272" s="78">
        <v>52.040999999999997</v>
      </c>
      <c r="D272" s="78">
        <v>195.8698</v>
      </c>
      <c r="E272" s="78">
        <v>0</v>
      </c>
      <c r="F272" s="78">
        <v>8.9999999999999998E-4</v>
      </c>
      <c r="G272" s="78">
        <v>24241.012299999999</v>
      </c>
      <c r="H272" s="78">
        <v>12851.657499999999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26825.269400000001</v>
      </c>
      <c r="C273" s="78">
        <v>46.549599999999998</v>
      </c>
      <c r="D273" s="78">
        <v>174.8338</v>
      </c>
      <c r="E273" s="78">
        <v>0</v>
      </c>
      <c r="F273" s="78">
        <v>8.0000000000000004E-4</v>
      </c>
      <c r="G273" s="78">
        <v>21637.5082</v>
      </c>
      <c r="H273" s="78">
        <v>11508.710300000001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24664.4791</v>
      </c>
      <c r="C274" s="78">
        <v>42.6601</v>
      </c>
      <c r="D274" s="78">
        <v>159.64930000000001</v>
      </c>
      <c r="E274" s="78">
        <v>0</v>
      </c>
      <c r="F274" s="78">
        <v>6.9999999999999999E-4</v>
      </c>
      <c r="G274" s="78">
        <v>19758.154900000001</v>
      </c>
      <c r="H274" s="78">
        <v>10567.6533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19979.4591</v>
      </c>
      <c r="C275" s="78">
        <v>34.343000000000004</v>
      </c>
      <c r="D275" s="78">
        <v>127.6413</v>
      </c>
      <c r="E275" s="78">
        <v>0</v>
      </c>
      <c r="F275" s="78">
        <v>5.9999999999999995E-4</v>
      </c>
      <c r="G275" s="78">
        <v>15796.6945</v>
      </c>
      <c r="H275" s="78">
        <v>8538.9064999999991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17183.042300000001</v>
      </c>
      <c r="C276" s="78">
        <v>29.206</v>
      </c>
      <c r="D276" s="78">
        <v>107.17749999999999</v>
      </c>
      <c r="E276" s="78">
        <v>0</v>
      </c>
      <c r="F276" s="78">
        <v>5.0000000000000001E-4</v>
      </c>
      <c r="G276" s="78">
        <v>13263.859700000001</v>
      </c>
      <c r="H276" s="78">
        <v>7310.6796999999997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277611.84740000003</v>
      </c>
      <c r="C278" s="78">
        <v>478.44589999999999</v>
      </c>
      <c r="D278" s="78">
        <v>1783.4321</v>
      </c>
      <c r="E278" s="78">
        <v>0</v>
      </c>
      <c r="F278" s="78">
        <v>8.2000000000000007E-3</v>
      </c>
      <c r="G278" s="78">
        <v>220715.7965</v>
      </c>
      <c r="H278" s="78">
        <v>118772.63099999999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16667.293399999999</v>
      </c>
      <c r="C279" s="78">
        <v>28.2988</v>
      </c>
      <c r="D279" s="78">
        <v>103.7196</v>
      </c>
      <c r="E279" s="78">
        <v>0</v>
      </c>
      <c r="F279" s="78">
        <v>5.0000000000000001E-4</v>
      </c>
      <c r="G279" s="78">
        <v>12835.902599999999</v>
      </c>
      <c r="H279" s="78">
        <v>7088.1823999999997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30218.3871</v>
      </c>
      <c r="C280" s="78">
        <v>52.557099999999998</v>
      </c>
      <c r="D280" s="78">
        <v>197.8887</v>
      </c>
      <c r="E280" s="78">
        <v>0</v>
      </c>
      <c r="F280" s="78">
        <v>8.9999999999999998E-4</v>
      </c>
      <c r="G280" s="78">
        <v>24490.8855</v>
      </c>
      <c r="H280" s="78">
        <v>12976.412700000001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92047300000</v>
      </c>
      <c r="C283" s="78">
        <v>69854.659</v>
      </c>
      <c r="D283" s="78" t="s">
        <v>883</v>
      </c>
      <c r="E283" s="78">
        <v>9962.509</v>
      </c>
      <c r="F283" s="78">
        <v>23314.792000000001</v>
      </c>
      <c r="G283" s="78">
        <v>5472.2539999999999</v>
      </c>
      <c r="H283" s="78">
        <v>0</v>
      </c>
      <c r="I283" s="78">
        <v>31105.102999999999</v>
      </c>
      <c r="J283" s="78">
        <v>0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87227100000</v>
      </c>
      <c r="C284" s="78">
        <v>73417.043000000005</v>
      </c>
      <c r="D284" s="78" t="s">
        <v>884</v>
      </c>
      <c r="E284" s="78">
        <v>9962.509</v>
      </c>
      <c r="F284" s="78">
        <v>23314.792000000001</v>
      </c>
      <c r="G284" s="78">
        <v>5974.3019999999997</v>
      </c>
      <c r="H284" s="78">
        <v>0</v>
      </c>
      <c r="I284" s="78">
        <v>34165.438999999998</v>
      </c>
      <c r="J284" s="78">
        <v>0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102076000000</v>
      </c>
      <c r="C285" s="78">
        <v>82288.554000000004</v>
      </c>
      <c r="D285" s="78" t="s">
        <v>885</v>
      </c>
      <c r="E285" s="78">
        <v>9962.509</v>
      </c>
      <c r="F285" s="78">
        <v>23314.792000000001</v>
      </c>
      <c r="G285" s="78">
        <v>7006.4229999999998</v>
      </c>
      <c r="H285" s="78">
        <v>0</v>
      </c>
      <c r="I285" s="78">
        <v>42004.830999999998</v>
      </c>
      <c r="J285" s="78">
        <v>0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117591000000</v>
      </c>
      <c r="C286" s="78">
        <v>87675.176999999996</v>
      </c>
      <c r="D286" s="78" t="s">
        <v>805</v>
      </c>
      <c r="E286" s="78">
        <v>12223.409</v>
      </c>
      <c r="F286" s="78">
        <v>23121.262999999999</v>
      </c>
      <c r="G286" s="78">
        <v>7498.9679999999998</v>
      </c>
      <c r="H286" s="78">
        <v>0</v>
      </c>
      <c r="I286" s="78">
        <v>44831.538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140322000000</v>
      </c>
      <c r="C287" s="78">
        <v>92626.879000000001</v>
      </c>
      <c r="D287" s="78" t="s">
        <v>835</v>
      </c>
      <c r="E287" s="78">
        <v>12223.409</v>
      </c>
      <c r="F287" s="78">
        <v>23121.262999999999</v>
      </c>
      <c r="G287" s="78">
        <v>8183.3220000000001</v>
      </c>
      <c r="H287" s="78">
        <v>0</v>
      </c>
      <c r="I287" s="78">
        <v>49098.885000000002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150674000000</v>
      </c>
      <c r="C288" s="78">
        <v>97417.142999999996</v>
      </c>
      <c r="D288" s="78" t="s">
        <v>827</v>
      </c>
      <c r="E288" s="78">
        <v>12223.409</v>
      </c>
      <c r="F288" s="78">
        <v>23121.262999999999</v>
      </c>
      <c r="G288" s="78">
        <v>8587.3310000000001</v>
      </c>
      <c r="H288" s="78">
        <v>0</v>
      </c>
      <c r="I288" s="78">
        <v>53485.141000000003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166429000000</v>
      </c>
      <c r="C289" s="78">
        <v>95820.126999999993</v>
      </c>
      <c r="D289" s="78" t="s">
        <v>875</v>
      </c>
      <c r="E289" s="78">
        <v>12223.409</v>
      </c>
      <c r="F289" s="78">
        <v>23121.262999999999</v>
      </c>
      <c r="G289" s="78">
        <v>8399.4660000000003</v>
      </c>
      <c r="H289" s="78">
        <v>0</v>
      </c>
      <c r="I289" s="78">
        <v>52075.989000000001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164731000000</v>
      </c>
      <c r="C290" s="78">
        <v>96797.323000000004</v>
      </c>
      <c r="D290" s="78" t="s">
        <v>807</v>
      </c>
      <c r="E290" s="78">
        <v>12223.409</v>
      </c>
      <c r="F290" s="78">
        <v>23121.262999999999</v>
      </c>
      <c r="G290" s="78">
        <v>8471.3960000000006</v>
      </c>
      <c r="H290" s="78">
        <v>0</v>
      </c>
      <c r="I290" s="78">
        <v>52981.256000000001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147039000000</v>
      </c>
      <c r="C291" s="78">
        <v>92772.485000000001</v>
      </c>
      <c r="D291" s="78" t="s">
        <v>886</v>
      </c>
      <c r="E291" s="78">
        <v>12223.409</v>
      </c>
      <c r="F291" s="78">
        <v>23121.262999999999</v>
      </c>
      <c r="G291" s="78">
        <v>8115.1469999999999</v>
      </c>
      <c r="H291" s="78">
        <v>0</v>
      </c>
      <c r="I291" s="78">
        <v>49312.667000000001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134268000000</v>
      </c>
      <c r="C292" s="78">
        <v>91013.33</v>
      </c>
      <c r="D292" s="78" t="s">
        <v>887</v>
      </c>
      <c r="E292" s="78">
        <v>9962.509</v>
      </c>
      <c r="F292" s="78">
        <v>23314.792000000001</v>
      </c>
      <c r="G292" s="78">
        <v>8160.308</v>
      </c>
      <c r="H292" s="78">
        <v>0</v>
      </c>
      <c r="I292" s="78">
        <v>49575.720999999998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107347000000</v>
      </c>
      <c r="C293" s="78">
        <v>76071.191999999995</v>
      </c>
      <c r="D293" s="78" t="s">
        <v>888</v>
      </c>
      <c r="E293" s="78">
        <v>9962.509</v>
      </c>
      <c r="F293" s="78">
        <v>23314.792000000001</v>
      </c>
      <c r="G293" s="78">
        <v>6184.08</v>
      </c>
      <c r="H293" s="78">
        <v>0</v>
      </c>
      <c r="I293" s="78">
        <v>36609.811000000002</v>
      </c>
      <c r="J293" s="78">
        <v>0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90135300000</v>
      </c>
      <c r="C294" s="78">
        <v>67262.33</v>
      </c>
      <c r="D294" s="78" t="s">
        <v>889</v>
      </c>
      <c r="E294" s="78">
        <v>9962.509</v>
      </c>
      <c r="F294" s="78">
        <v>23121.262999999999</v>
      </c>
      <c r="G294" s="78">
        <v>5034.9250000000002</v>
      </c>
      <c r="H294" s="78">
        <v>0</v>
      </c>
      <c r="I294" s="78">
        <v>29143.633000000002</v>
      </c>
      <c r="J294" s="78">
        <v>0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1499890000000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87227100000</v>
      </c>
      <c r="C297" s="78">
        <v>67262.33</v>
      </c>
      <c r="D297" s="78"/>
      <c r="E297" s="78">
        <v>9962.509</v>
      </c>
      <c r="F297" s="78">
        <v>23121.262999999999</v>
      </c>
      <c r="G297" s="78">
        <v>5034.9250000000002</v>
      </c>
      <c r="H297" s="78">
        <v>0</v>
      </c>
      <c r="I297" s="78">
        <v>29143.633000000002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166429000000</v>
      </c>
      <c r="C298" s="78">
        <v>97417.142999999996</v>
      </c>
      <c r="D298" s="78"/>
      <c r="E298" s="78">
        <v>12223.409</v>
      </c>
      <c r="F298" s="78">
        <v>23314.792000000001</v>
      </c>
      <c r="G298" s="78">
        <v>8587.3310000000001</v>
      </c>
      <c r="H298" s="78">
        <v>0</v>
      </c>
      <c r="I298" s="78">
        <v>53485.141000000003</v>
      </c>
      <c r="J298" s="78">
        <v>0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33420.97</v>
      </c>
      <c r="C301" s="78">
        <v>2862.76</v>
      </c>
      <c r="D301" s="78">
        <v>0</v>
      </c>
      <c r="E301" s="78">
        <v>36283.730000000003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10.66</v>
      </c>
      <c r="C302" s="78">
        <v>0.91</v>
      </c>
      <c r="D302" s="78">
        <v>0</v>
      </c>
      <c r="E302" s="78">
        <v>11.58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10.66</v>
      </c>
      <c r="C303" s="78">
        <v>0.91</v>
      </c>
      <c r="D303" s="78">
        <v>0</v>
      </c>
      <c r="E303" s="78">
        <v>11.58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1969.28</v>
      </c>
      <c r="C2" s="78">
        <v>628.24</v>
      </c>
      <c r="D2" s="78">
        <v>628.24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1969.28</v>
      </c>
      <c r="C3" s="78">
        <v>628.24</v>
      </c>
      <c r="D3" s="78">
        <v>628.24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5382.61</v>
      </c>
      <c r="C4" s="78">
        <v>1717.16</v>
      </c>
      <c r="D4" s="78">
        <v>1717.16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5382.61</v>
      </c>
      <c r="C5" s="78">
        <v>1717.16</v>
      </c>
      <c r="D5" s="78">
        <v>1717.16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0.62</v>
      </c>
      <c r="C13" s="78">
        <v>430.51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474.56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20.3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99.72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266.27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1272.5</v>
      </c>
      <c r="C28" s="78">
        <v>696.77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1.306</v>
      </c>
      <c r="E63" s="78">
        <v>1.623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1.306</v>
      </c>
      <c r="E64" s="78">
        <v>1.623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1.306</v>
      </c>
      <c r="E66" s="78">
        <v>1.623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1.306</v>
      </c>
      <c r="E67" s="78">
        <v>1.623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1.306</v>
      </c>
      <c r="E69" s="78">
        <v>1.623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1.306</v>
      </c>
      <c r="E70" s="78">
        <v>1.623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1.306</v>
      </c>
      <c r="E72" s="78">
        <v>1.623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1.306</v>
      </c>
      <c r="E73" s="78">
        <v>1.623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1.306</v>
      </c>
      <c r="E75" s="78">
        <v>1.623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1.306</v>
      </c>
      <c r="E77" s="78">
        <v>1.623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1.306</v>
      </c>
      <c r="E79" s="78">
        <v>1.623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1.306</v>
      </c>
      <c r="E81" s="78">
        <v>1.623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1.306</v>
      </c>
      <c r="E83" s="78">
        <v>1.623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1.306</v>
      </c>
      <c r="E84" s="78">
        <v>1.623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1.306</v>
      </c>
      <c r="E85" s="78">
        <v>1.623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1.306</v>
      </c>
      <c r="E86" s="78">
        <v>1.623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1.306</v>
      </c>
      <c r="E87" s="78">
        <v>1.623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1.306</v>
      </c>
      <c r="E88" s="78">
        <v>1.623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1.306</v>
      </c>
      <c r="E89" s="78">
        <v>1.623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1.306</v>
      </c>
      <c r="E90" s="78">
        <v>1.623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1.306</v>
      </c>
      <c r="E91" s="78">
        <v>1.623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1.306</v>
      </c>
      <c r="E92" s="78">
        <v>1.623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1.306</v>
      </c>
      <c r="E93" s="78">
        <v>1.623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1.306</v>
      </c>
      <c r="E94" s="78">
        <v>1.623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1.306</v>
      </c>
      <c r="E95" s="78">
        <v>1.623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1.306</v>
      </c>
      <c r="E96" s="78">
        <v>1.623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0.56899999999999995</v>
      </c>
      <c r="E97" s="78">
        <v>0.63700000000000001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1.306</v>
      </c>
      <c r="E98" s="78">
        <v>1.623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1.306</v>
      </c>
      <c r="E99" s="78">
        <v>1.623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0.56899999999999995</v>
      </c>
      <c r="E100" s="78">
        <v>0.63700000000000001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1.306</v>
      </c>
      <c r="E101" s="78">
        <v>1.623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1.306</v>
      </c>
      <c r="E102" s="78">
        <v>1.623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0.56899999999999995</v>
      </c>
      <c r="E103" s="78">
        <v>0.63700000000000001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1.306</v>
      </c>
      <c r="E104" s="78">
        <v>1.623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1.306</v>
      </c>
      <c r="E105" s="78">
        <v>1.623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0.56899999999999995</v>
      </c>
      <c r="E106" s="78">
        <v>0.63700000000000001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1.306</v>
      </c>
      <c r="E107" s="78">
        <v>1.623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0.56899999999999995</v>
      </c>
      <c r="E108" s="78">
        <v>0.63700000000000001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1.306</v>
      </c>
      <c r="E109" s="78">
        <v>1.623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0.56899999999999995</v>
      </c>
      <c r="E110" s="78">
        <v>0.63700000000000001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1.306</v>
      </c>
      <c r="E111" s="78">
        <v>1.623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0.56899999999999995</v>
      </c>
      <c r="E112" s="78">
        <v>0.63700000000000001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1.306</v>
      </c>
      <c r="E113" s="78">
        <v>1.623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0.56899999999999995</v>
      </c>
      <c r="E114" s="78">
        <v>0.63700000000000001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1.306</v>
      </c>
      <c r="E115" s="78">
        <v>1.623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1.306</v>
      </c>
      <c r="E116" s="78">
        <v>1.623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0.56899999999999995</v>
      </c>
      <c r="E117" s="78">
        <v>0.63700000000000001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1.306</v>
      </c>
      <c r="E118" s="78">
        <v>1.623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1.306</v>
      </c>
      <c r="E119" s="78">
        <v>1.623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1.306</v>
      </c>
      <c r="E121" s="78">
        <v>1.623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1.306</v>
      </c>
      <c r="E122" s="78">
        <v>1.623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986</v>
      </c>
      <c r="C125" s="78">
        <v>5.2</v>
      </c>
      <c r="D125" s="78">
        <v>5.2</v>
      </c>
      <c r="E125" s="78">
        <v>5.835</v>
      </c>
      <c r="F125" s="78">
        <v>0.54</v>
      </c>
      <c r="G125" s="78">
        <v>0.38400000000000001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986</v>
      </c>
      <c r="C126" s="78">
        <v>3.34</v>
      </c>
      <c r="D126" s="78">
        <v>3.34</v>
      </c>
      <c r="E126" s="78">
        <v>5.835</v>
      </c>
      <c r="F126" s="78">
        <v>0.54</v>
      </c>
      <c r="G126" s="78">
        <v>0.38400000000000001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986</v>
      </c>
      <c r="C127" s="78">
        <v>5.2</v>
      </c>
      <c r="D127" s="78">
        <v>5.2</v>
      </c>
      <c r="E127" s="78">
        <v>5.835</v>
      </c>
      <c r="F127" s="78">
        <v>0.54</v>
      </c>
      <c r="G127" s="78">
        <v>0.38400000000000001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986</v>
      </c>
      <c r="C128" s="78">
        <v>3.34</v>
      </c>
      <c r="D128" s="78">
        <v>3.34</v>
      </c>
      <c r="E128" s="78">
        <v>5.835</v>
      </c>
      <c r="F128" s="78">
        <v>0.54</v>
      </c>
      <c r="G128" s="78">
        <v>0.38400000000000001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986</v>
      </c>
      <c r="C129" s="78">
        <v>5.2</v>
      </c>
      <c r="D129" s="78">
        <v>5.2</v>
      </c>
      <c r="E129" s="78">
        <v>5.835</v>
      </c>
      <c r="F129" s="78">
        <v>0.54</v>
      </c>
      <c r="G129" s="78">
        <v>0.38400000000000001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986</v>
      </c>
      <c r="C130" s="78">
        <v>3.34</v>
      </c>
      <c r="D130" s="78">
        <v>3.34</v>
      </c>
      <c r="E130" s="78">
        <v>5.835</v>
      </c>
      <c r="F130" s="78">
        <v>0.54</v>
      </c>
      <c r="G130" s="78">
        <v>0.38400000000000001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986</v>
      </c>
      <c r="C131" s="78">
        <v>5.2</v>
      </c>
      <c r="D131" s="78">
        <v>5.2</v>
      </c>
      <c r="E131" s="78">
        <v>5.835</v>
      </c>
      <c r="F131" s="78">
        <v>0.54</v>
      </c>
      <c r="G131" s="78">
        <v>0.38400000000000001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986</v>
      </c>
      <c r="C132" s="78">
        <v>3.34</v>
      </c>
      <c r="D132" s="78">
        <v>3.34</v>
      </c>
      <c r="E132" s="78">
        <v>5.835</v>
      </c>
      <c r="F132" s="78">
        <v>0.54</v>
      </c>
      <c r="G132" s="78">
        <v>0.38400000000000001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986</v>
      </c>
      <c r="C133" s="78">
        <v>5.2</v>
      </c>
      <c r="D133" s="78">
        <v>5.2</v>
      </c>
      <c r="E133" s="78">
        <v>5.835</v>
      </c>
      <c r="F133" s="78">
        <v>0.54</v>
      </c>
      <c r="G133" s="78">
        <v>0.38400000000000001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986</v>
      </c>
      <c r="C134" s="78">
        <v>5.2</v>
      </c>
      <c r="D134" s="78">
        <v>5.2</v>
      </c>
      <c r="E134" s="78">
        <v>5.835</v>
      </c>
      <c r="F134" s="78">
        <v>0.54</v>
      </c>
      <c r="G134" s="78">
        <v>0.38400000000000001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986</v>
      </c>
      <c r="C135" s="78">
        <v>5.2</v>
      </c>
      <c r="D135" s="78">
        <v>5.2</v>
      </c>
      <c r="E135" s="78">
        <v>5.835</v>
      </c>
      <c r="F135" s="78">
        <v>0.54</v>
      </c>
      <c r="G135" s="78">
        <v>0.38400000000000001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986</v>
      </c>
      <c r="C136" s="78">
        <v>5.2</v>
      </c>
      <c r="D136" s="78">
        <v>5.2</v>
      </c>
      <c r="E136" s="78">
        <v>5.835</v>
      </c>
      <c r="F136" s="78">
        <v>0.54</v>
      </c>
      <c r="G136" s="78">
        <v>0.38400000000000001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986</v>
      </c>
      <c r="C137" s="78">
        <v>3.34</v>
      </c>
      <c r="D137" s="78">
        <v>6.69</v>
      </c>
      <c r="E137" s="78">
        <v>5.835</v>
      </c>
      <c r="F137" s="78">
        <v>0.54</v>
      </c>
      <c r="G137" s="78">
        <v>0.38400000000000001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986</v>
      </c>
      <c r="C138" s="78">
        <v>5.2</v>
      </c>
      <c r="D138" s="78">
        <v>10.4</v>
      </c>
      <c r="E138" s="78">
        <v>5.835</v>
      </c>
      <c r="F138" s="78">
        <v>0.54</v>
      </c>
      <c r="G138" s="78">
        <v>0.38400000000000001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986</v>
      </c>
      <c r="C139" s="78">
        <v>5.2</v>
      </c>
      <c r="D139" s="78">
        <v>10.4</v>
      </c>
      <c r="E139" s="78">
        <v>5.835</v>
      </c>
      <c r="F139" s="78">
        <v>0.54</v>
      </c>
      <c r="G139" s="78">
        <v>0.38400000000000001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986</v>
      </c>
      <c r="C140" s="78">
        <v>3.34</v>
      </c>
      <c r="D140" s="78">
        <v>6.69</v>
      </c>
      <c r="E140" s="78">
        <v>5.835</v>
      </c>
      <c r="F140" s="78">
        <v>0.54</v>
      </c>
      <c r="G140" s="78">
        <v>0.38400000000000001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986</v>
      </c>
      <c r="C141" s="78">
        <v>3.34</v>
      </c>
      <c r="D141" s="78">
        <v>6.69</v>
      </c>
      <c r="E141" s="78">
        <v>5.835</v>
      </c>
      <c r="F141" s="78">
        <v>0.54</v>
      </c>
      <c r="G141" s="78">
        <v>0.38400000000000001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986</v>
      </c>
      <c r="C142" s="78">
        <v>5.2</v>
      </c>
      <c r="D142" s="78">
        <v>10.4</v>
      </c>
      <c r="E142" s="78">
        <v>5.835</v>
      </c>
      <c r="F142" s="78">
        <v>0.54</v>
      </c>
      <c r="G142" s="78">
        <v>0.38400000000000001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986</v>
      </c>
      <c r="C143" s="78">
        <v>5.2</v>
      </c>
      <c r="D143" s="78">
        <v>10.4</v>
      </c>
      <c r="E143" s="78">
        <v>5.835</v>
      </c>
      <c r="F143" s="78">
        <v>0.54</v>
      </c>
      <c r="G143" s="78">
        <v>0.38400000000000001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986</v>
      </c>
      <c r="C144" s="78">
        <v>3.34</v>
      </c>
      <c r="D144" s="78">
        <v>6.69</v>
      </c>
      <c r="E144" s="78">
        <v>5.835</v>
      </c>
      <c r="F144" s="78">
        <v>0.54</v>
      </c>
      <c r="G144" s="78">
        <v>0.38400000000000001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986</v>
      </c>
      <c r="C145" s="78">
        <v>5.2</v>
      </c>
      <c r="D145" s="78">
        <v>10.4</v>
      </c>
      <c r="E145" s="78">
        <v>5.835</v>
      </c>
      <c r="F145" s="78">
        <v>0.54</v>
      </c>
      <c r="G145" s="78">
        <v>0.38400000000000001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986</v>
      </c>
      <c r="C146" s="78">
        <v>5.2</v>
      </c>
      <c r="D146" s="78">
        <v>10.4</v>
      </c>
      <c r="E146" s="78">
        <v>5.835</v>
      </c>
      <c r="F146" s="78">
        <v>0.54</v>
      </c>
      <c r="G146" s="78">
        <v>0.38400000000000001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986</v>
      </c>
      <c r="C147" s="78">
        <v>5.2</v>
      </c>
      <c r="D147" s="78">
        <v>10.4</v>
      </c>
      <c r="E147" s="78">
        <v>5.835</v>
      </c>
      <c r="F147" s="78">
        <v>0.54</v>
      </c>
      <c r="G147" s="78">
        <v>0.38400000000000001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986</v>
      </c>
      <c r="C148" s="78">
        <v>5.2</v>
      </c>
      <c r="D148" s="78">
        <v>10.4</v>
      </c>
      <c r="E148" s="78">
        <v>5.835</v>
      </c>
      <c r="F148" s="78">
        <v>0.54</v>
      </c>
      <c r="G148" s="78">
        <v>0.38400000000000001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986</v>
      </c>
      <c r="C149" s="78">
        <v>3.34</v>
      </c>
      <c r="D149" s="78">
        <v>3.34</v>
      </c>
      <c r="E149" s="78">
        <v>5.835</v>
      </c>
      <c r="F149" s="78">
        <v>0.54</v>
      </c>
      <c r="G149" s="78">
        <v>0.38400000000000001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986</v>
      </c>
      <c r="C150" s="78">
        <v>5.2</v>
      </c>
      <c r="D150" s="78">
        <v>5.2</v>
      </c>
      <c r="E150" s="78">
        <v>5.835</v>
      </c>
      <c r="F150" s="78">
        <v>0.54</v>
      </c>
      <c r="G150" s="78">
        <v>0.38400000000000001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986</v>
      </c>
      <c r="C151" s="78">
        <v>5.2</v>
      </c>
      <c r="D151" s="78">
        <v>5.2</v>
      </c>
      <c r="E151" s="78">
        <v>5.835</v>
      </c>
      <c r="F151" s="78">
        <v>0.54</v>
      </c>
      <c r="G151" s="78">
        <v>0.38400000000000001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986</v>
      </c>
      <c r="C152" s="78">
        <v>3.34</v>
      </c>
      <c r="D152" s="78">
        <v>3.34</v>
      </c>
      <c r="E152" s="78">
        <v>5.835</v>
      </c>
      <c r="F152" s="78">
        <v>0.54</v>
      </c>
      <c r="G152" s="78">
        <v>0.38400000000000001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986</v>
      </c>
      <c r="C153" s="78">
        <v>3.34</v>
      </c>
      <c r="D153" s="78">
        <v>3.34</v>
      </c>
      <c r="E153" s="78">
        <v>5.835</v>
      </c>
      <c r="F153" s="78">
        <v>0.54</v>
      </c>
      <c r="G153" s="78">
        <v>0.38400000000000001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986</v>
      </c>
      <c r="C154" s="78">
        <v>5.2</v>
      </c>
      <c r="D154" s="78">
        <v>5.2</v>
      </c>
      <c r="E154" s="78">
        <v>5.835</v>
      </c>
      <c r="F154" s="78">
        <v>0.54</v>
      </c>
      <c r="G154" s="78">
        <v>0.38400000000000001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986</v>
      </c>
      <c r="C155" s="78">
        <v>5.2</v>
      </c>
      <c r="D155" s="78">
        <v>5.2</v>
      </c>
      <c r="E155" s="78">
        <v>5.835</v>
      </c>
      <c r="F155" s="78">
        <v>0.54</v>
      </c>
      <c r="G155" s="78">
        <v>0.38400000000000001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986</v>
      </c>
      <c r="C156" s="78">
        <v>3.34</v>
      </c>
      <c r="D156" s="78">
        <v>3.34</v>
      </c>
      <c r="E156" s="78">
        <v>5.835</v>
      </c>
      <c r="F156" s="78">
        <v>0.54</v>
      </c>
      <c r="G156" s="78">
        <v>0.38400000000000001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986</v>
      </c>
      <c r="C157" s="78">
        <v>5.2</v>
      </c>
      <c r="D157" s="78">
        <v>5.2</v>
      </c>
      <c r="E157" s="78">
        <v>5.835</v>
      </c>
      <c r="F157" s="78">
        <v>0.54</v>
      </c>
      <c r="G157" s="78">
        <v>0.38400000000000001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986</v>
      </c>
      <c r="C158" s="78">
        <v>5.2</v>
      </c>
      <c r="D158" s="78">
        <v>5.2</v>
      </c>
      <c r="E158" s="78">
        <v>5.835</v>
      </c>
      <c r="F158" s="78">
        <v>0.54</v>
      </c>
      <c r="G158" s="78">
        <v>0.38400000000000001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986</v>
      </c>
      <c r="C159" s="78">
        <v>5.2</v>
      </c>
      <c r="D159" s="78">
        <v>5.2</v>
      </c>
      <c r="E159" s="78">
        <v>5.835</v>
      </c>
      <c r="F159" s="78">
        <v>0.54</v>
      </c>
      <c r="G159" s="78">
        <v>0.38400000000000001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986</v>
      </c>
      <c r="C160" s="78">
        <v>5.2</v>
      </c>
      <c r="D160" s="78">
        <v>5.2</v>
      </c>
      <c r="E160" s="78">
        <v>5.835</v>
      </c>
      <c r="F160" s="78">
        <v>0.54</v>
      </c>
      <c r="G160" s="78">
        <v>0.38400000000000001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986</v>
      </c>
      <c r="C161" s="78">
        <v>1.1100000000000001</v>
      </c>
      <c r="D161" s="78">
        <v>1.1100000000000001</v>
      </c>
      <c r="E161" s="78">
        <v>5.835</v>
      </c>
      <c r="F161" s="78">
        <v>0.54</v>
      </c>
      <c r="G161" s="78">
        <v>0.38400000000000001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986</v>
      </c>
      <c r="C162" s="78">
        <v>1.1100000000000001</v>
      </c>
      <c r="D162" s="78">
        <v>1.1100000000000001</v>
      </c>
      <c r="E162" s="78">
        <v>5.835</v>
      </c>
      <c r="F162" s="78">
        <v>0.54</v>
      </c>
      <c r="G162" s="78">
        <v>0.38400000000000001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986</v>
      </c>
      <c r="C163" s="78">
        <v>1.1100000000000001</v>
      </c>
      <c r="D163" s="78">
        <v>1.1100000000000001</v>
      </c>
      <c r="E163" s="78">
        <v>5.835</v>
      </c>
      <c r="F163" s="78">
        <v>0.54</v>
      </c>
      <c r="G163" s="78">
        <v>0.38400000000000001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986</v>
      </c>
      <c r="C164" s="78">
        <v>3.32</v>
      </c>
      <c r="D164" s="78">
        <v>3.32</v>
      </c>
      <c r="E164" s="78">
        <v>5.835</v>
      </c>
      <c r="F164" s="78">
        <v>0.54</v>
      </c>
      <c r="G164" s="78">
        <v>0.38400000000000001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986</v>
      </c>
      <c r="C165" s="78">
        <v>1.1100000000000001</v>
      </c>
      <c r="D165" s="78">
        <v>2.23</v>
      </c>
      <c r="E165" s="78">
        <v>5.835</v>
      </c>
      <c r="F165" s="78">
        <v>0.54</v>
      </c>
      <c r="G165" s="78">
        <v>0.38400000000000001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986</v>
      </c>
      <c r="C166" s="78">
        <v>1.1100000000000001</v>
      </c>
      <c r="D166" s="78">
        <v>2.23</v>
      </c>
      <c r="E166" s="78">
        <v>5.835</v>
      </c>
      <c r="F166" s="78">
        <v>0.54</v>
      </c>
      <c r="G166" s="78">
        <v>0.38400000000000001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5.83</v>
      </c>
      <c r="F167" s="78">
        <v>0.54</v>
      </c>
      <c r="G167" s="78">
        <v>0.38400000000000001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5.83</v>
      </c>
      <c r="F168" s="78">
        <v>0.54</v>
      </c>
      <c r="G168" s="78">
        <v>0.38400000000000001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5.83</v>
      </c>
      <c r="F169" s="78">
        <v>0.54</v>
      </c>
      <c r="G169" s="78">
        <v>0.38400000000000001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6279.59</v>
      </c>
      <c r="D175" s="78">
        <v>4245.5200000000004</v>
      </c>
      <c r="E175" s="78">
        <v>2034.06</v>
      </c>
      <c r="F175" s="78">
        <v>0.68</v>
      </c>
      <c r="G175" s="78">
        <v>3.32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15563.57</v>
      </c>
      <c r="D176" s="78">
        <v>10522.27</v>
      </c>
      <c r="E176" s="78">
        <v>5041.3</v>
      </c>
      <c r="F176" s="78">
        <v>0.68</v>
      </c>
      <c r="G176" s="78">
        <v>3.32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11345.72</v>
      </c>
      <c r="D177" s="78">
        <v>7670.65</v>
      </c>
      <c r="E177" s="78">
        <v>3675.07</v>
      </c>
      <c r="F177" s="78">
        <v>0.68</v>
      </c>
      <c r="G177" s="78">
        <v>3.32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10712.42</v>
      </c>
      <c r="D178" s="78">
        <v>7242.48</v>
      </c>
      <c r="E178" s="78">
        <v>3469.93</v>
      </c>
      <c r="F178" s="78">
        <v>0.68</v>
      </c>
      <c r="G178" s="78">
        <v>3.32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8113.56</v>
      </c>
      <c r="D179" s="78">
        <v>5485.44</v>
      </c>
      <c r="E179" s="78">
        <v>2628.12</v>
      </c>
      <c r="F179" s="78">
        <v>0.68</v>
      </c>
      <c r="G179" s="78">
        <v>3.32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8026.65</v>
      </c>
      <c r="D180" s="78">
        <v>5426.68</v>
      </c>
      <c r="E180" s="78">
        <v>2599.9699999999998</v>
      </c>
      <c r="F180" s="78">
        <v>0.68</v>
      </c>
      <c r="G180" s="78">
        <v>3.32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7638.8</v>
      </c>
      <c r="D181" s="78">
        <v>5164.46</v>
      </c>
      <c r="E181" s="78">
        <v>2474.33</v>
      </c>
      <c r="F181" s="78">
        <v>0.68</v>
      </c>
      <c r="G181" s="78">
        <v>3.32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7655.79</v>
      </c>
      <c r="D182" s="78">
        <v>5175.95</v>
      </c>
      <c r="E182" s="78">
        <v>2479.84</v>
      </c>
      <c r="F182" s="78">
        <v>0.68</v>
      </c>
      <c r="G182" s="78">
        <v>3.32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16260.49</v>
      </c>
      <c r="D183" s="78">
        <v>10998.19</v>
      </c>
      <c r="E183" s="78">
        <v>5262.3</v>
      </c>
      <c r="F183" s="78">
        <v>0.68</v>
      </c>
      <c r="G183" s="78">
        <v>3.32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12778.95</v>
      </c>
      <c r="D184" s="78">
        <v>8639.64</v>
      </c>
      <c r="E184" s="78">
        <v>4139.32</v>
      </c>
      <c r="F184" s="78">
        <v>0.68</v>
      </c>
      <c r="G184" s="78">
        <v>3.32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10705.81</v>
      </c>
      <c r="D185" s="78">
        <v>7238.02</v>
      </c>
      <c r="E185" s="78">
        <v>3467.79</v>
      </c>
      <c r="F185" s="78">
        <v>0.68</v>
      </c>
      <c r="G185" s="78">
        <v>3.32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6673.76</v>
      </c>
      <c r="D186" s="78">
        <v>4512.0200000000004</v>
      </c>
      <c r="E186" s="78">
        <v>2161.7399999999998</v>
      </c>
      <c r="F186" s="78">
        <v>0.68</v>
      </c>
      <c r="G186" s="78">
        <v>3.32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10706.01</v>
      </c>
      <c r="D187" s="78">
        <v>7238.16</v>
      </c>
      <c r="E187" s="78">
        <v>3467.86</v>
      </c>
      <c r="F187" s="78">
        <v>0.68</v>
      </c>
      <c r="G187" s="78">
        <v>3.32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8721.86</v>
      </c>
      <c r="D188" s="78">
        <v>5896.7</v>
      </c>
      <c r="E188" s="78">
        <v>2825.16</v>
      </c>
      <c r="F188" s="78">
        <v>0.68</v>
      </c>
      <c r="G188" s="78">
        <v>3.32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8721.86</v>
      </c>
      <c r="D189" s="78">
        <v>5896.7</v>
      </c>
      <c r="E189" s="78">
        <v>2825.16</v>
      </c>
      <c r="F189" s="78">
        <v>0.68</v>
      </c>
      <c r="G189" s="78">
        <v>3.32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8940.2199999999993</v>
      </c>
      <c r="D190" s="78">
        <v>6044.33</v>
      </c>
      <c r="E190" s="78">
        <v>2895.89</v>
      </c>
      <c r="F190" s="78">
        <v>0.68</v>
      </c>
      <c r="G190" s="78">
        <v>3.32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8934.48</v>
      </c>
      <c r="D191" s="78">
        <v>6040.45</v>
      </c>
      <c r="E191" s="78">
        <v>2894.03</v>
      </c>
      <c r="F191" s="78">
        <v>0.68</v>
      </c>
      <c r="G191" s="78">
        <v>3.32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7927</v>
      </c>
      <c r="D192" s="78">
        <v>5476.08</v>
      </c>
      <c r="E192" s="78">
        <v>2450.9299999999998</v>
      </c>
      <c r="F192" s="78">
        <v>0.69</v>
      </c>
      <c r="G192" s="78">
        <v>3.35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4494.2</v>
      </c>
      <c r="D193" s="78">
        <v>3038.45</v>
      </c>
      <c r="E193" s="78">
        <v>1455.75</v>
      </c>
      <c r="F193" s="78">
        <v>0.68</v>
      </c>
      <c r="G193" s="78">
        <v>3.32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3275.76</v>
      </c>
      <c r="D194" s="78">
        <v>2214.69</v>
      </c>
      <c r="E194" s="78">
        <v>1061.08</v>
      </c>
      <c r="F194" s="78">
        <v>0.68</v>
      </c>
      <c r="G194" s="78">
        <v>3.32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3235.41</v>
      </c>
      <c r="D195" s="78">
        <v>2187.41</v>
      </c>
      <c r="E195" s="78">
        <v>1048</v>
      </c>
      <c r="F195" s="78">
        <v>0.68</v>
      </c>
      <c r="G195" s="78">
        <v>3.32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3108.94</v>
      </c>
      <c r="D196" s="78">
        <v>2101.9</v>
      </c>
      <c r="E196" s="78">
        <v>1007.04</v>
      </c>
      <c r="F196" s="78">
        <v>0.68</v>
      </c>
      <c r="G196" s="78">
        <v>3.32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3228.5</v>
      </c>
      <c r="D197" s="78">
        <v>2182.73</v>
      </c>
      <c r="E197" s="78">
        <v>1045.76</v>
      </c>
      <c r="F197" s="78">
        <v>0.68</v>
      </c>
      <c r="G197" s="78">
        <v>3.32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18980.45</v>
      </c>
      <c r="D198" s="78">
        <v>12848.83</v>
      </c>
      <c r="E198" s="78">
        <v>6131.62</v>
      </c>
      <c r="F198" s="78">
        <v>0.68</v>
      </c>
      <c r="G198" s="78">
        <v>3.32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1840.47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5348.11</v>
      </c>
      <c r="D204" s="78">
        <v>0.78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11137.24</v>
      </c>
      <c r="D205" s="78">
        <v>0.78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11154.7</v>
      </c>
      <c r="D206" s="78">
        <v>0.78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11137.24</v>
      </c>
      <c r="D207" s="78">
        <v>0.78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7453.74</v>
      </c>
      <c r="D208" s="78">
        <v>0.78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7453.74</v>
      </c>
      <c r="D209" s="78">
        <v>0.78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7470.32</v>
      </c>
      <c r="D210" s="78">
        <v>0.78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7470.32</v>
      </c>
      <c r="D211" s="78">
        <v>0.78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11031.49</v>
      </c>
      <c r="D212" s="78">
        <v>0.78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11031.68</v>
      </c>
      <c r="D213" s="78">
        <v>0.78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11031.49</v>
      </c>
      <c r="D214" s="78">
        <v>0.78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5324.35</v>
      </c>
      <c r="D215" s="78">
        <v>0.78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11031.68</v>
      </c>
      <c r="D216" s="78">
        <v>0.78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9209.39</v>
      </c>
      <c r="D217" s="78">
        <v>0.78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9209.39</v>
      </c>
      <c r="D218" s="78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9208.76</v>
      </c>
      <c r="D219" s="78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9208.76</v>
      </c>
      <c r="D220" s="78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6365.25</v>
      </c>
      <c r="D221" s="78">
        <v>0.78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5324.35</v>
      </c>
      <c r="D222" s="78">
        <v>0.78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3589.01</v>
      </c>
      <c r="D223" s="78">
        <v>0.78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3589.01</v>
      </c>
      <c r="D224" s="78">
        <v>0.78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3613.94</v>
      </c>
      <c r="D225" s="78">
        <v>0.78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3723.05</v>
      </c>
      <c r="D226" s="78">
        <v>0.78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11154.7</v>
      </c>
      <c r="D227" s="78">
        <v>0.78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0.06</v>
      </c>
      <c r="F230" s="78">
        <v>5.73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0.25</v>
      </c>
      <c r="F233" s="78">
        <v>293.32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0.63</v>
      </c>
      <c r="F234" s="78">
        <v>726.97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0.46</v>
      </c>
      <c r="F235" s="78">
        <v>529.95000000000005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0.43</v>
      </c>
      <c r="F236" s="78">
        <v>500.37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0.33</v>
      </c>
      <c r="F237" s="78">
        <v>378.98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0.32</v>
      </c>
      <c r="F238" s="78">
        <v>374.92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0.31</v>
      </c>
      <c r="F239" s="78">
        <v>356.8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0.31</v>
      </c>
      <c r="F240" s="78">
        <v>357.6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0.66</v>
      </c>
      <c r="F241" s="78">
        <v>760.42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0.51</v>
      </c>
      <c r="F242" s="78">
        <v>596.9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0.43</v>
      </c>
      <c r="F243" s="78">
        <v>500.06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0.27</v>
      </c>
      <c r="F244" s="78">
        <v>311.73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0.43</v>
      </c>
      <c r="F245" s="78">
        <v>500.07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0.35</v>
      </c>
      <c r="F246" s="78">
        <v>407.39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0.35</v>
      </c>
      <c r="F247" s="78">
        <v>407.39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0.36</v>
      </c>
      <c r="F248" s="78">
        <v>417.59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0.36</v>
      </c>
      <c r="F249" s="78">
        <v>417.32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0.34</v>
      </c>
      <c r="F250" s="78">
        <v>392.52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0.18</v>
      </c>
      <c r="F251" s="78">
        <v>209.92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0.13</v>
      </c>
      <c r="F252" s="78">
        <v>153.01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0.13</v>
      </c>
      <c r="F253" s="78">
        <v>151.12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0.13</v>
      </c>
      <c r="F254" s="78">
        <v>145.22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0.13</v>
      </c>
      <c r="F255" s="78">
        <v>150.80000000000001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0.77</v>
      </c>
      <c r="F256" s="78">
        <v>889.7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24051.502</v>
      </c>
      <c r="C265" s="78">
        <v>28.529499999999999</v>
      </c>
      <c r="D265" s="78">
        <v>93.875399999999999</v>
      </c>
      <c r="E265" s="78">
        <v>0</v>
      </c>
      <c r="F265" s="78">
        <v>2.9999999999999997E-4</v>
      </c>
      <c r="G265" s="78">
        <v>32008.9614</v>
      </c>
      <c r="H265" s="78">
        <v>9187.4788000000008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21859.735499999999</v>
      </c>
      <c r="C266" s="78">
        <v>25.8596</v>
      </c>
      <c r="D266" s="78">
        <v>84.338300000000004</v>
      </c>
      <c r="E266" s="78">
        <v>0</v>
      </c>
      <c r="F266" s="78">
        <v>2.9999999999999997E-4</v>
      </c>
      <c r="G266" s="78">
        <v>28756.629400000002</v>
      </c>
      <c r="H266" s="78">
        <v>8341.2003000000004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20695.3989</v>
      </c>
      <c r="C267" s="78">
        <v>25.8032</v>
      </c>
      <c r="D267" s="78">
        <v>98.347499999999997</v>
      </c>
      <c r="E267" s="78">
        <v>0</v>
      </c>
      <c r="F267" s="78">
        <v>2.9999999999999997E-4</v>
      </c>
      <c r="G267" s="78">
        <v>33541.750099999997</v>
      </c>
      <c r="H267" s="78">
        <v>8067.1912000000002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22338.817800000001</v>
      </c>
      <c r="C268" s="78">
        <v>28.732299999999999</v>
      </c>
      <c r="D268" s="78">
        <v>118.4836</v>
      </c>
      <c r="E268" s="78">
        <v>0</v>
      </c>
      <c r="F268" s="78">
        <v>2.9999999999999997E-4</v>
      </c>
      <c r="G268" s="78">
        <v>40413.764499999997</v>
      </c>
      <c r="H268" s="78">
        <v>8821.2495999999992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29444.152300000002</v>
      </c>
      <c r="C269" s="78">
        <v>38.227200000000003</v>
      </c>
      <c r="D269" s="78">
        <v>161.15469999999999</v>
      </c>
      <c r="E269" s="78">
        <v>0</v>
      </c>
      <c r="F269" s="78">
        <v>5.0000000000000001E-4</v>
      </c>
      <c r="G269" s="78">
        <v>54970.205900000001</v>
      </c>
      <c r="H269" s="78">
        <v>11672.9139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34855.841</v>
      </c>
      <c r="C270" s="78">
        <v>45.422199999999997</v>
      </c>
      <c r="D270" s="78">
        <v>193.1414</v>
      </c>
      <c r="E270" s="78">
        <v>0</v>
      </c>
      <c r="F270" s="78">
        <v>5.0000000000000001E-4</v>
      </c>
      <c r="G270" s="78">
        <v>65881.676399999997</v>
      </c>
      <c r="H270" s="78">
        <v>13840.123799999999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40045.235099999998</v>
      </c>
      <c r="C271" s="78">
        <v>52.252600000000001</v>
      </c>
      <c r="D271" s="78">
        <v>222.8477</v>
      </c>
      <c r="E271" s="78">
        <v>0</v>
      </c>
      <c r="F271" s="78">
        <v>5.9999999999999995E-4</v>
      </c>
      <c r="G271" s="78">
        <v>76014.974400000006</v>
      </c>
      <c r="H271" s="78">
        <v>15909.4172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38116.194199999998</v>
      </c>
      <c r="C272" s="78">
        <v>49.7134</v>
      </c>
      <c r="D272" s="78">
        <v>211.80369999999999</v>
      </c>
      <c r="E272" s="78">
        <v>0</v>
      </c>
      <c r="F272" s="78">
        <v>5.9999999999999995E-4</v>
      </c>
      <c r="G272" s="78">
        <v>72247.705600000001</v>
      </c>
      <c r="H272" s="78">
        <v>15140.1919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31612.2104</v>
      </c>
      <c r="C273" s="78">
        <v>41.148699999999998</v>
      </c>
      <c r="D273" s="78">
        <v>174.51609999999999</v>
      </c>
      <c r="E273" s="78">
        <v>0</v>
      </c>
      <c r="F273" s="78">
        <v>5.0000000000000001E-4</v>
      </c>
      <c r="G273" s="78">
        <v>59528.259599999998</v>
      </c>
      <c r="H273" s="78">
        <v>12546.1837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24954.586200000002</v>
      </c>
      <c r="C274" s="78">
        <v>32.205599999999997</v>
      </c>
      <c r="D274" s="78">
        <v>133.8827</v>
      </c>
      <c r="E274" s="78">
        <v>0</v>
      </c>
      <c r="F274" s="78">
        <v>4.0000000000000002E-4</v>
      </c>
      <c r="G274" s="78">
        <v>45666.781199999998</v>
      </c>
      <c r="H274" s="78">
        <v>9868.2132000000001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20847.264899999998</v>
      </c>
      <c r="C275" s="78">
        <v>26.2469</v>
      </c>
      <c r="D275" s="78">
        <v>102.6323</v>
      </c>
      <c r="E275" s="78">
        <v>0</v>
      </c>
      <c r="F275" s="78">
        <v>2.9999999999999997E-4</v>
      </c>
      <c r="G275" s="78">
        <v>35004.386700000003</v>
      </c>
      <c r="H275" s="78">
        <v>8159.1815999999999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23337.9565</v>
      </c>
      <c r="C276" s="78">
        <v>27.693100000000001</v>
      </c>
      <c r="D276" s="78">
        <v>91.229799999999997</v>
      </c>
      <c r="E276" s="78">
        <v>0</v>
      </c>
      <c r="F276" s="78">
        <v>2.9999999999999997E-4</v>
      </c>
      <c r="G276" s="78">
        <v>31106.947400000001</v>
      </c>
      <c r="H276" s="78">
        <v>8916.1936000000005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332158.8946</v>
      </c>
      <c r="C278" s="78">
        <v>421.83429999999998</v>
      </c>
      <c r="D278" s="78">
        <v>1686.2530999999999</v>
      </c>
      <c r="E278" s="78">
        <v>0</v>
      </c>
      <c r="F278" s="78">
        <v>4.7999999999999996E-3</v>
      </c>
      <c r="G278" s="78">
        <v>575142.04260000004</v>
      </c>
      <c r="H278" s="78">
        <v>130469.5387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20695.3989</v>
      </c>
      <c r="C279" s="78">
        <v>25.8032</v>
      </c>
      <c r="D279" s="78">
        <v>84.338300000000004</v>
      </c>
      <c r="E279" s="78">
        <v>0</v>
      </c>
      <c r="F279" s="78">
        <v>2.9999999999999997E-4</v>
      </c>
      <c r="G279" s="78">
        <v>28756.629400000002</v>
      </c>
      <c r="H279" s="78">
        <v>8067.1912000000002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40045.235099999998</v>
      </c>
      <c r="C280" s="78">
        <v>52.252600000000001</v>
      </c>
      <c r="D280" s="78">
        <v>222.8477</v>
      </c>
      <c r="E280" s="78">
        <v>0</v>
      </c>
      <c r="F280" s="78">
        <v>5.9999999999999995E-4</v>
      </c>
      <c r="G280" s="78">
        <v>76014.974400000006</v>
      </c>
      <c r="H280" s="78">
        <v>15909.4172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70819900000</v>
      </c>
      <c r="C283" s="78">
        <v>55310.856</v>
      </c>
      <c r="D283" s="78" t="s">
        <v>890</v>
      </c>
      <c r="E283" s="78">
        <v>9962.509</v>
      </c>
      <c r="F283" s="78">
        <v>23121.262999999999</v>
      </c>
      <c r="G283" s="78">
        <v>3352.9670000000001</v>
      </c>
      <c r="H283" s="78">
        <v>0</v>
      </c>
      <c r="I283" s="78">
        <v>18874.116999999998</v>
      </c>
      <c r="J283" s="78">
        <v>0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63624100000</v>
      </c>
      <c r="C284" s="78">
        <v>64219.449000000001</v>
      </c>
      <c r="D284" s="78" t="s">
        <v>891</v>
      </c>
      <c r="E284" s="78">
        <v>9478.4159999999993</v>
      </c>
      <c r="F284" s="78">
        <v>18532.131000000001</v>
      </c>
      <c r="G284" s="78">
        <v>5505.951</v>
      </c>
      <c r="H284" s="78">
        <v>0</v>
      </c>
      <c r="I284" s="78">
        <v>30702.951000000001</v>
      </c>
      <c r="J284" s="78">
        <v>0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74211200000</v>
      </c>
      <c r="C285" s="78">
        <v>81131.464999999997</v>
      </c>
      <c r="D285" s="78" t="s">
        <v>892</v>
      </c>
      <c r="E285" s="78">
        <v>9962.509</v>
      </c>
      <c r="F285" s="78">
        <v>23121.262999999999</v>
      </c>
      <c r="G285" s="78">
        <v>6949.8509999999997</v>
      </c>
      <c r="H285" s="78">
        <v>0</v>
      </c>
      <c r="I285" s="78">
        <v>41097.843000000001</v>
      </c>
      <c r="J285" s="78">
        <v>0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89415500000</v>
      </c>
      <c r="C286" s="78">
        <v>87591.913</v>
      </c>
      <c r="D286" s="78" t="s">
        <v>893</v>
      </c>
      <c r="E286" s="78">
        <v>9962.509</v>
      </c>
      <c r="F286" s="78">
        <v>23121.262999999999</v>
      </c>
      <c r="G286" s="78">
        <v>7740.4549999999999</v>
      </c>
      <c r="H286" s="78">
        <v>0</v>
      </c>
      <c r="I286" s="78">
        <v>46767.686999999998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121622000000</v>
      </c>
      <c r="C287" s="78">
        <v>101035.535</v>
      </c>
      <c r="D287" s="78" t="s">
        <v>879</v>
      </c>
      <c r="E287" s="78">
        <v>12223.409</v>
      </c>
      <c r="F287" s="78">
        <v>23121.262999999999</v>
      </c>
      <c r="G287" s="78">
        <v>8978.7720000000008</v>
      </c>
      <c r="H287" s="78">
        <v>0</v>
      </c>
      <c r="I287" s="78">
        <v>56712.091999999997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145763000000</v>
      </c>
      <c r="C288" s="78">
        <v>102146.27499999999</v>
      </c>
      <c r="D288" s="78" t="s">
        <v>880</v>
      </c>
      <c r="E288" s="78">
        <v>12223.409</v>
      </c>
      <c r="F288" s="78">
        <v>23121.262999999999</v>
      </c>
      <c r="G288" s="78">
        <v>9085.0709999999999</v>
      </c>
      <c r="H288" s="78">
        <v>0</v>
      </c>
      <c r="I288" s="78">
        <v>57716.533000000003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168183000000</v>
      </c>
      <c r="C289" s="78">
        <v>103623.497</v>
      </c>
      <c r="D289" s="78" t="s">
        <v>894</v>
      </c>
      <c r="E289" s="78">
        <v>9962.509</v>
      </c>
      <c r="F289" s="78">
        <v>23121.262999999999</v>
      </c>
      <c r="G289" s="78">
        <v>9408.06</v>
      </c>
      <c r="H289" s="78">
        <v>0</v>
      </c>
      <c r="I289" s="78">
        <v>61131.663999999997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159848000000</v>
      </c>
      <c r="C290" s="78">
        <v>103555.58900000001</v>
      </c>
      <c r="D290" s="78" t="s">
        <v>816</v>
      </c>
      <c r="E290" s="78">
        <v>12223.409</v>
      </c>
      <c r="F290" s="78">
        <v>23121.262999999999</v>
      </c>
      <c r="G290" s="78">
        <v>9209.8979999999992</v>
      </c>
      <c r="H290" s="78">
        <v>0</v>
      </c>
      <c r="I290" s="78">
        <v>59001.02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131706000000</v>
      </c>
      <c r="C291" s="78">
        <v>97559.861000000004</v>
      </c>
      <c r="D291" s="78" t="s">
        <v>895</v>
      </c>
      <c r="E291" s="78">
        <v>9962.509</v>
      </c>
      <c r="F291" s="78">
        <v>23314.792000000001</v>
      </c>
      <c r="G291" s="78">
        <v>8930.4140000000007</v>
      </c>
      <c r="H291" s="78">
        <v>0</v>
      </c>
      <c r="I291" s="78">
        <v>55352.146000000001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101038000000</v>
      </c>
      <c r="C292" s="78">
        <v>86239.798999999999</v>
      </c>
      <c r="D292" s="78" t="s">
        <v>887</v>
      </c>
      <c r="E292" s="78">
        <v>9962.509</v>
      </c>
      <c r="F292" s="78">
        <v>23314.792000000001</v>
      </c>
      <c r="G292" s="78">
        <v>7452.6180000000004</v>
      </c>
      <c r="H292" s="78">
        <v>0</v>
      </c>
      <c r="I292" s="78">
        <v>45509.88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77447300000</v>
      </c>
      <c r="C293" s="78">
        <v>69082.361999999994</v>
      </c>
      <c r="D293" s="78" t="s">
        <v>888</v>
      </c>
      <c r="E293" s="78">
        <v>9962.509</v>
      </c>
      <c r="F293" s="78">
        <v>23314.792000000001</v>
      </c>
      <c r="G293" s="78">
        <v>5353.3680000000004</v>
      </c>
      <c r="H293" s="78">
        <v>0</v>
      </c>
      <c r="I293" s="78">
        <v>30451.692999999999</v>
      </c>
      <c r="J293" s="78">
        <v>0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68824200000</v>
      </c>
      <c r="C294" s="78">
        <v>57441.499000000003</v>
      </c>
      <c r="D294" s="78" t="s">
        <v>896</v>
      </c>
      <c r="E294" s="78">
        <v>12223.409</v>
      </c>
      <c r="F294" s="78">
        <v>23121.262999999999</v>
      </c>
      <c r="G294" s="78">
        <v>3073.3510000000001</v>
      </c>
      <c r="H294" s="78">
        <v>0</v>
      </c>
      <c r="I294" s="78">
        <v>17731.476999999999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1272500000000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63624100000</v>
      </c>
      <c r="C297" s="78">
        <v>55310.856</v>
      </c>
      <c r="D297" s="78"/>
      <c r="E297" s="78">
        <v>9478.4159999999993</v>
      </c>
      <c r="F297" s="78">
        <v>18532.131000000001</v>
      </c>
      <c r="G297" s="78">
        <v>3073.3510000000001</v>
      </c>
      <c r="H297" s="78">
        <v>0</v>
      </c>
      <c r="I297" s="78">
        <v>17731.476999999999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168183000000</v>
      </c>
      <c r="C298" s="78">
        <v>103623.497</v>
      </c>
      <c r="D298" s="78"/>
      <c r="E298" s="78">
        <v>12223.409</v>
      </c>
      <c r="F298" s="78">
        <v>23314.792000000001</v>
      </c>
      <c r="G298" s="78">
        <v>9408.06</v>
      </c>
      <c r="H298" s="78">
        <v>0</v>
      </c>
      <c r="I298" s="78">
        <v>61131.663999999997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43150.559999999998</v>
      </c>
      <c r="C301" s="78">
        <v>5646.3</v>
      </c>
      <c r="D301" s="78">
        <v>0</v>
      </c>
      <c r="E301" s="78">
        <v>48796.86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13.77</v>
      </c>
      <c r="C302" s="78">
        <v>1.8</v>
      </c>
      <c r="D302" s="78">
        <v>0</v>
      </c>
      <c r="E302" s="78">
        <v>15.57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13.77</v>
      </c>
      <c r="C303" s="78">
        <v>1.8</v>
      </c>
      <c r="D303" s="78">
        <v>0</v>
      </c>
      <c r="E303" s="78">
        <v>15.57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1934.64</v>
      </c>
      <c r="C2" s="78">
        <v>617.19000000000005</v>
      </c>
      <c r="D2" s="78">
        <v>617.19000000000005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1934.64</v>
      </c>
      <c r="C3" s="78">
        <v>617.19000000000005</v>
      </c>
      <c r="D3" s="78">
        <v>617.19000000000005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4992.9399999999996</v>
      </c>
      <c r="C4" s="78">
        <v>1592.85</v>
      </c>
      <c r="D4" s="78">
        <v>1592.85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4992.9399999999996</v>
      </c>
      <c r="C5" s="78">
        <v>1592.85</v>
      </c>
      <c r="D5" s="78">
        <v>1592.85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0.03</v>
      </c>
      <c r="C13" s="78">
        <v>302.52999999999997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571.04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20.3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122.12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241.34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1390.78</v>
      </c>
      <c r="C28" s="78">
        <v>543.86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1.306</v>
      </c>
      <c r="E63" s="78">
        <v>1.623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1.306</v>
      </c>
      <c r="E64" s="78">
        <v>1.623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1.306</v>
      </c>
      <c r="E66" s="78">
        <v>1.623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1.306</v>
      </c>
      <c r="E67" s="78">
        <v>1.623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1.306</v>
      </c>
      <c r="E69" s="78">
        <v>1.623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1.306</v>
      </c>
      <c r="E70" s="78">
        <v>1.623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1.306</v>
      </c>
      <c r="E72" s="78">
        <v>1.623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1.306</v>
      </c>
      <c r="E73" s="78">
        <v>1.623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1.306</v>
      </c>
      <c r="E75" s="78">
        <v>1.623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1.306</v>
      </c>
      <c r="E77" s="78">
        <v>1.623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1.306</v>
      </c>
      <c r="E79" s="78">
        <v>1.623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1.306</v>
      </c>
      <c r="E81" s="78">
        <v>1.623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1.306</v>
      </c>
      <c r="E83" s="78">
        <v>1.623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1.306</v>
      </c>
      <c r="E84" s="78">
        <v>1.623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1.306</v>
      </c>
      <c r="E85" s="78">
        <v>1.623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1.306</v>
      </c>
      <c r="E86" s="78">
        <v>1.623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1.306</v>
      </c>
      <c r="E87" s="78">
        <v>1.623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1.306</v>
      </c>
      <c r="E88" s="78">
        <v>1.623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1.306</v>
      </c>
      <c r="E89" s="78">
        <v>1.623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1.306</v>
      </c>
      <c r="E90" s="78">
        <v>1.623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1.306</v>
      </c>
      <c r="E91" s="78">
        <v>1.623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1.306</v>
      </c>
      <c r="E92" s="78">
        <v>1.623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1.306</v>
      </c>
      <c r="E93" s="78">
        <v>1.623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1.306</v>
      </c>
      <c r="E94" s="78">
        <v>1.623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1.306</v>
      </c>
      <c r="E95" s="78">
        <v>1.623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1.306</v>
      </c>
      <c r="E96" s="78">
        <v>1.623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0.56899999999999995</v>
      </c>
      <c r="E97" s="78">
        <v>0.63700000000000001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1.306</v>
      </c>
      <c r="E98" s="78">
        <v>1.623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1.306</v>
      </c>
      <c r="E99" s="78">
        <v>1.623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0.56899999999999995</v>
      </c>
      <c r="E100" s="78">
        <v>0.63700000000000001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1.306</v>
      </c>
      <c r="E101" s="78">
        <v>1.623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1.306</v>
      </c>
      <c r="E102" s="78">
        <v>1.623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0.56899999999999995</v>
      </c>
      <c r="E103" s="78">
        <v>0.63700000000000001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1.306</v>
      </c>
      <c r="E104" s="78">
        <v>1.623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1.306</v>
      </c>
      <c r="E105" s="78">
        <v>1.623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0.56899999999999995</v>
      </c>
      <c r="E106" s="78">
        <v>0.63700000000000001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1.306</v>
      </c>
      <c r="E107" s="78">
        <v>1.623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0.56899999999999995</v>
      </c>
      <c r="E108" s="78">
        <v>0.63700000000000001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1.306</v>
      </c>
      <c r="E109" s="78">
        <v>1.623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0.56899999999999995</v>
      </c>
      <c r="E110" s="78">
        <v>0.63700000000000001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1.306</v>
      </c>
      <c r="E111" s="78">
        <v>1.623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0.56899999999999995</v>
      </c>
      <c r="E112" s="78">
        <v>0.63700000000000001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1.306</v>
      </c>
      <c r="E113" s="78">
        <v>1.623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0.56899999999999995</v>
      </c>
      <c r="E114" s="78">
        <v>0.63700000000000001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1.306</v>
      </c>
      <c r="E115" s="78">
        <v>1.623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1.306</v>
      </c>
      <c r="E116" s="78">
        <v>1.623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0.56899999999999995</v>
      </c>
      <c r="E117" s="78">
        <v>0.63700000000000001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1.306</v>
      </c>
      <c r="E118" s="78">
        <v>1.623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1.306</v>
      </c>
      <c r="E119" s="78">
        <v>1.623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1.306</v>
      </c>
      <c r="E121" s="78">
        <v>1.623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1.306</v>
      </c>
      <c r="E122" s="78">
        <v>1.623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986</v>
      </c>
      <c r="C125" s="78">
        <v>5.2</v>
      </c>
      <c r="D125" s="78">
        <v>5.2</v>
      </c>
      <c r="E125" s="78">
        <v>5.835</v>
      </c>
      <c r="F125" s="78">
        <v>0.54</v>
      </c>
      <c r="G125" s="78">
        <v>0.38400000000000001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986</v>
      </c>
      <c r="C126" s="78">
        <v>3.34</v>
      </c>
      <c r="D126" s="78">
        <v>3.34</v>
      </c>
      <c r="E126" s="78">
        <v>5.835</v>
      </c>
      <c r="F126" s="78">
        <v>0.54</v>
      </c>
      <c r="G126" s="78">
        <v>0.38400000000000001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986</v>
      </c>
      <c r="C127" s="78">
        <v>5.2</v>
      </c>
      <c r="D127" s="78">
        <v>5.2</v>
      </c>
      <c r="E127" s="78">
        <v>5.835</v>
      </c>
      <c r="F127" s="78">
        <v>0.54</v>
      </c>
      <c r="G127" s="78">
        <v>0.38400000000000001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986</v>
      </c>
      <c r="C128" s="78">
        <v>3.34</v>
      </c>
      <c r="D128" s="78">
        <v>3.34</v>
      </c>
      <c r="E128" s="78">
        <v>5.835</v>
      </c>
      <c r="F128" s="78">
        <v>0.54</v>
      </c>
      <c r="G128" s="78">
        <v>0.38400000000000001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986</v>
      </c>
      <c r="C129" s="78">
        <v>5.2</v>
      </c>
      <c r="D129" s="78">
        <v>5.2</v>
      </c>
      <c r="E129" s="78">
        <v>5.835</v>
      </c>
      <c r="F129" s="78">
        <v>0.54</v>
      </c>
      <c r="G129" s="78">
        <v>0.38400000000000001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986</v>
      </c>
      <c r="C130" s="78">
        <v>3.34</v>
      </c>
      <c r="D130" s="78">
        <v>3.34</v>
      </c>
      <c r="E130" s="78">
        <v>5.835</v>
      </c>
      <c r="F130" s="78">
        <v>0.54</v>
      </c>
      <c r="G130" s="78">
        <v>0.38400000000000001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986</v>
      </c>
      <c r="C131" s="78">
        <v>5.2</v>
      </c>
      <c r="D131" s="78">
        <v>5.2</v>
      </c>
      <c r="E131" s="78">
        <v>5.835</v>
      </c>
      <c r="F131" s="78">
        <v>0.54</v>
      </c>
      <c r="G131" s="78">
        <v>0.38400000000000001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986</v>
      </c>
      <c r="C132" s="78">
        <v>3.34</v>
      </c>
      <c r="D132" s="78">
        <v>3.34</v>
      </c>
      <c r="E132" s="78">
        <v>5.835</v>
      </c>
      <c r="F132" s="78">
        <v>0.54</v>
      </c>
      <c r="G132" s="78">
        <v>0.38400000000000001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986</v>
      </c>
      <c r="C133" s="78">
        <v>5.2</v>
      </c>
      <c r="D133" s="78">
        <v>5.2</v>
      </c>
      <c r="E133" s="78">
        <v>5.835</v>
      </c>
      <c r="F133" s="78">
        <v>0.54</v>
      </c>
      <c r="G133" s="78">
        <v>0.38400000000000001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986</v>
      </c>
      <c r="C134" s="78">
        <v>5.2</v>
      </c>
      <c r="D134" s="78">
        <v>5.2</v>
      </c>
      <c r="E134" s="78">
        <v>5.835</v>
      </c>
      <c r="F134" s="78">
        <v>0.54</v>
      </c>
      <c r="G134" s="78">
        <v>0.38400000000000001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986</v>
      </c>
      <c r="C135" s="78">
        <v>5.2</v>
      </c>
      <c r="D135" s="78">
        <v>5.2</v>
      </c>
      <c r="E135" s="78">
        <v>5.835</v>
      </c>
      <c r="F135" s="78">
        <v>0.54</v>
      </c>
      <c r="G135" s="78">
        <v>0.38400000000000001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986</v>
      </c>
      <c r="C136" s="78">
        <v>5.2</v>
      </c>
      <c r="D136" s="78">
        <v>5.2</v>
      </c>
      <c r="E136" s="78">
        <v>5.835</v>
      </c>
      <c r="F136" s="78">
        <v>0.54</v>
      </c>
      <c r="G136" s="78">
        <v>0.38400000000000001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986</v>
      </c>
      <c r="C137" s="78">
        <v>3.34</v>
      </c>
      <c r="D137" s="78">
        <v>6.69</v>
      </c>
      <c r="E137" s="78">
        <v>5.835</v>
      </c>
      <c r="F137" s="78">
        <v>0.54</v>
      </c>
      <c r="G137" s="78">
        <v>0.38400000000000001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986</v>
      </c>
      <c r="C138" s="78">
        <v>5.2</v>
      </c>
      <c r="D138" s="78">
        <v>10.4</v>
      </c>
      <c r="E138" s="78">
        <v>5.835</v>
      </c>
      <c r="F138" s="78">
        <v>0.54</v>
      </c>
      <c r="G138" s="78">
        <v>0.38400000000000001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986</v>
      </c>
      <c r="C139" s="78">
        <v>5.2</v>
      </c>
      <c r="D139" s="78">
        <v>10.4</v>
      </c>
      <c r="E139" s="78">
        <v>5.835</v>
      </c>
      <c r="F139" s="78">
        <v>0.54</v>
      </c>
      <c r="G139" s="78">
        <v>0.38400000000000001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986</v>
      </c>
      <c r="C140" s="78">
        <v>3.34</v>
      </c>
      <c r="D140" s="78">
        <v>6.69</v>
      </c>
      <c r="E140" s="78">
        <v>5.835</v>
      </c>
      <c r="F140" s="78">
        <v>0.54</v>
      </c>
      <c r="G140" s="78">
        <v>0.38400000000000001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986</v>
      </c>
      <c r="C141" s="78">
        <v>3.34</v>
      </c>
      <c r="D141" s="78">
        <v>6.69</v>
      </c>
      <c r="E141" s="78">
        <v>5.835</v>
      </c>
      <c r="F141" s="78">
        <v>0.54</v>
      </c>
      <c r="G141" s="78">
        <v>0.38400000000000001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986</v>
      </c>
      <c r="C142" s="78">
        <v>5.2</v>
      </c>
      <c r="D142" s="78">
        <v>10.4</v>
      </c>
      <c r="E142" s="78">
        <v>5.835</v>
      </c>
      <c r="F142" s="78">
        <v>0.54</v>
      </c>
      <c r="G142" s="78">
        <v>0.38400000000000001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986</v>
      </c>
      <c r="C143" s="78">
        <v>5.2</v>
      </c>
      <c r="D143" s="78">
        <v>10.4</v>
      </c>
      <c r="E143" s="78">
        <v>5.835</v>
      </c>
      <c r="F143" s="78">
        <v>0.54</v>
      </c>
      <c r="G143" s="78">
        <v>0.38400000000000001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986</v>
      </c>
      <c r="C144" s="78">
        <v>3.34</v>
      </c>
      <c r="D144" s="78">
        <v>6.69</v>
      </c>
      <c r="E144" s="78">
        <v>5.835</v>
      </c>
      <c r="F144" s="78">
        <v>0.54</v>
      </c>
      <c r="G144" s="78">
        <v>0.38400000000000001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986</v>
      </c>
      <c r="C145" s="78">
        <v>5.2</v>
      </c>
      <c r="D145" s="78">
        <v>10.4</v>
      </c>
      <c r="E145" s="78">
        <v>5.835</v>
      </c>
      <c r="F145" s="78">
        <v>0.54</v>
      </c>
      <c r="G145" s="78">
        <v>0.38400000000000001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986</v>
      </c>
      <c r="C146" s="78">
        <v>5.2</v>
      </c>
      <c r="D146" s="78">
        <v>10.4</v>
      </c>
      <c r="E146" s="78">
        <v>5.835</v>
      </c>
      <c r="F146" s="78">
        <v>0.54</v>
      </c>
      <c r="G146" s="78">
        <v>0.38400000000000001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986</v>
      </c>
      <c r="C147" s="78">
        <v>5.2</v>
      </c>
      <c r="D147" s="78">
        <v>10.4</v>
      </c>
      <c r="E147" s="78">
        <v>5.835</v>
      </c>
      <c r="F147" s="78">
        <v>0.54</v>
      </c>
      <c r="G147" s="78">
        <v>0.38400000000000001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986</v>
      </c>
      <c r="C148" s="78">
        <v>5.2</v>
      </c>
      <c r="D148" s="78">
        <v>10.4</v>
      </c>
      <c r="E148" s="78">
        <v>5.835</v>
      </c>
      <c r="F148" s="78">
        <v>0.54</v>
      </c>
      <c r="G148" s="78">
        <v>0.38400000000000001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986</v>
      </c>
      <c r="C149" s="78">
        <v>3.34</v>
      </c>
      <c r="D149" s="78">
        <v>3.34</v>
      </c>
      <c r="E149" s="78">
        <v>5.835</v>
      </c>
      <c r="F149" s="78">
        <v>0.54</v>
      </c>
      <c r="G149" s="78">
        <v>0.38400000000000001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986</v>
      </c>
      <c r="C150" s="78">
        <v>5.2</v>
      </c>
      <c r="D150" s="78">
        <v>5.2</v>
      </c>
      <c r="E150" s="78">
        <v>5.835</v>
      </c>
      <c r="F150" s="78">
        <v>0.54</v>
      </c>
      <c r="G150" s="78">
        <v>0.38400000000000001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986</v>
      </c>
      <c r="C151" s="78">
        <v>5.2</v>
      </c>
      <c r="D151" s="78">
        <v>5.2</v>
      </c>
      <c r="E151" s="78">
        <v>5.835</v>
      </c>
      <c r="F151" s="78">
        <v>0.54</v>
      </c>
      <c r="G151" s="78">
        <v>0.38400000000000001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986</v>
      </c>
      <c r="C152" s="78">
        <v>3.34</v>
      </c>
      <c r="D152" s="78">
        <v>3.34</v>
      </c>
      <c r="E152" s="78">
        <v>5.835</v>
      </c>
      <c r="F152" s="78">
        <v>0.54</v>
      </c>
      <c r="G152" s="78">
        <v>0.38400000000000001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986</v>
      </c>
      <c r="C153" s="78">
        <v>3.34</v>
      </c>
      <c r="D153" s="78">
        <v>3.34</v>
      </c>
      <c r="E153" s="78">
        <v>5.835</v>
      </c>
      <c r="F153" s="78">
        <v>0.54</v>
      </c>
      <c r="G153" s="78">
        <v>0.38400000000000001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986</v>
      </c>
      <c r="C154" s="78">
        <v>5.2</v>
      </c>
      <c r="D154" s="78">
        <v>5.2</v>
      </c>
      <c r="E154" s="78">
        <v>5.835</v>
      </c>
      <c r="F154" s="78">
        <v>0.54</v>
      </c>
      <c r="G154" s="78">
        <v>0.38400000000000001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986</v>
      </c>
      <c r="C155" s="78">
        <v>5.2</v>
      </c>
      <c r="D155" s="78">
        <v>5.2</v>
      </c>
      <c r="E155" s="78">
        <v>5.835</v>
      </c>
      <c r="F155" s="78">
        <v>0.54</v>
      </c>
      <c r="G155" s="78">
        <v>0.38400000000000001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986</v>
      </c>
      <c r="C156" s="78">
        <v>3.34</v>
      </c>
      <c r="D156" s="78">
        <v>3.34</v>
      </c>
      <c r="E156" s="78">
        <v>5.835</v>
      </c>
      <c r="F156" s="78">
        <v>0.54</v>
      </c>
      <c r="G156" s="78">
        <v>0.38400000000000001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986</v>
      </c>
      <c r="C157" s="78">
        <v>5.2</v>
      </c>
      <c r="D157" s="78">
        <v>5.2</v>
      </c>
      <c r="E157" s="78">
        <v>5.835</v>
      </c>
      <c r="F157" s="78">
        <v>0.54</v>
      </c>
      <c r="G157" s="78">
        <v>0.38400000000000001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986</v>
      </c>
      <c r="C158" s="78">
        <v>5.2</v>
      </c>
      <c r="D158" s="78">
        <v>5.2</v>
      </c>
      <c r="E158" s="78">
        <v>5.835</v>
      </c>
      <c r="F158" s="78">
        <v>0.54</v>
      </c>
      <c r="G158" s="78">
        <v>0.38400000000000001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986</v>
      </c>
      <c r="C159" s="78">
        <v>5.2</v>
      </c>
      <c r="D159" s="78">
        <v>5.2</v>
      </c>
      <c r="E159" s="78">
        <v>5.835</v>
      </c>
      <c r="F159" s="78">
        <v>0.54</v>
      </c>
      <c r="G159" s="78">
        <v>0.38400000000000001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986</v>
      </c>
      <c r="C160" s="78">
        <v>5.2</v>
      </c>
      <c r="D160" s="78">
        <v>5.2</v>
      </c>
      <c r="E160" s="78">
        <v>5.835</v>
      </c>
      <c r="F160" s="78">
        <v>0.54</v>
      </c>
      <c r="G160" s="78">
        <v>0.38400000000000001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986</v>
      </c>
      <c r="C161" s="78">
        <v>1.1100000000000001</v>
      </c>
      <c r="D161" s="78">
        <v>1.1100000000000001</v>
      </c>
      <c r="E161" s="78">
        <v>5.835</v>
      </c>
      <c r="F161" s="78">
        <v>0.54</v>
      </c>
      <c r="G161" s="78">
        <v>0.38400000000000001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986</v>
      </c>
      <c r="C162" s="78">
        <v>1.1100000000000001</v>
      </c>
      <c r="D162" s="78">
        <v>1.1100000000000001</v>
      </c>
      <c r="E162" s="78">
        <v>5.835</v>
      </c>
      <c r="F162" s="78">
        <v>0.54</v>
      </c>
      <c r="G162" s="78">
        <v>0.38400000000000001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986</v>
      </c>
      <c r="C163" s="78">
        <v>1.1100000000000001</v>
      </c>
      <c r="D163" s="78">
        <v>1.1100000000000001</v>
      </c>
      <c r="E163" s="78">
        <v>5.835</v>
      </c>
      <c r="F163" s="78">
        <v>0.54</v>
      </c>
      <c r="G163" s="78">
        <v>0.38400000000000001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986</v>
      </c>
      <c r="C164" s="78">
        <v>3.32</v>
      </c>
      <c r="D164" s="78">
        <v>3.32</v>
      </c>
      <c r="E164" s="78">
        <v>5.835</v>
      </c>
      <c r="F164" s="78">
        <v>0.54</v>
      </c>
      <c r="G164" s="78">
        <v>0.38400000000000001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986</v>
      </c>
      <c r="C165" s="78">
        <v>1.1100000000000001</v>
      </c>
      <c r="D165" s="78">
        <v>2.23</v>
      </c>
      <c r="E165" s="78">
        <v>5.835</v>
      </c>
      <c r="F165" s="78">
        <v>0.54</v>
      </c>
      <c r="G165" s="78">
        <v>0.38400000000000001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986</v>
      </c>
      <c r="C166" s="78">
        <v>1.1100000000000001</v>
      </c>
      <c r="D166" s="78">
        <v>2.23</v>
      </c>
      <c r="E166" s="78">
        <v>5.835</v>
      </c>
      <c r="F166" s="78">
        <v>0.54</v>
      </c>
      <c r="G166" s="78">
        <v>0.38400000000000001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5.83</v>
      </c>
      <c r="F167" s="78">
        <v>0.54</v>
      </c>
      <c r="G167" s="78">
        <v>0.38400000000000001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5.83</v>
      </c>
      <c r="F168" s="78">
        <v>0.54</v>
      </c>
      <c r="G168" s="78">
        <v>0.38400000000000001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5.83</v>
      </c>
      <c r="F169" s="78">
        <v>0.54</v>
      </c>
      <c r="G169" s="78">
        <v>0.38400000000000001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6671.67</v>
      </c>
      <c r="D175" s="78">
        <v>4566.3</v>
      </c>
      <c r="E175" s="78">
        <v>2105.38</v>
      </c>
      <c r="F175" s="78">
        <v>0.68</v>
      </c>
      <c r="G175" s="78">
        <v>3.34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16221.02</v>
      </c>
      <c r="D176" s="78">
        <v>11456.52</v>
      </c>
      <c r="E176" s="78">
        <v>4764.5</v>
      </c>
      <c r="F176" s="78">
        <v>0.71</v>
      </c>
      <c r="G176" s="78">
        <v>3.39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14017.65</v>
      </c>
      <c r="D177" s="78">
        <v>9628.1299999999992</v>
      </c>
      <c r="E177" s="78">
        <v>4389.5200000000004</v>
      </c>
      <c r="F177" s="78">
        <v>0.69</v>
      </c>
      <c r="G177" s="78">
        <v>3.34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12812.92</v>
      </c>
      <c r="D178" s="78">
        <v>8770.7800000000007</v>
      </c>
      <c r="E178" s="78">
        <v>4042.15</v>
      </c>
      <c r="F178" s="78">
        <v>0.68</v>
      </c>
      <c r="G178" s="78">
        <v>3.34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9716.94</v>
      </c>
      <c r="D179" s="78">
        <v>6569.46</v>
      </c>
      <c r="E179" s="78">
        <v>3147.48</v>
      </c>
      <c r="F179" s="78">
        <v>0.68</v>
      </c>
      <c r="G179" s="78">
        <v>3.32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9624.9500000000007</v>
      </c>
      <c r="D180" s="78">
        <v>6507.27</v>
      </c>
      <c r="E180" s="78">
        <v>3117.68</v>
      </c>
      <c r="F180" s="78">
        <v>0.68</v>
      </c>
      <c r="G180" s="78">
        <v>3.32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10133.790000000001</v>
      </c>
      <c r="D181" s="78">
        <v>6851.29</v>
      </c>
      <c r="E181" s="78">
        <v>3282.51</v>
      </c>
      <c r="F181" s="78">
        <v>0.68</v>
      </c>
      <c r="G181" s="78">
        <v>3.32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10153.83</v>
      </c>
      <c r="D182" s="78">
        <v>6864.84</v>
      </c>
      <c r="E182" s="78">
        <v>3289</v>
      </c>
      <c r="F182" s="78">
        <v>0.68</v>
      </c>
      <c r="G182" s="78">
        <v>3.32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16939.560000000001</v>
      </c>
      <c r="D183" s="78">
        <v>12186.19</v>
      </c>
      <c r="E183" s="78">
        <v>4753.37</v>
      </c>
      <c r="F183" s="78">
        <v>0.72</v>
      </c>
      <c r="G183" s="78">
        <v>3.42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13571.45</v>
      </c>
      <c r="D184" s="78">
        <v>9584.49</v>
      </c>
      <c r="E184" s="78">
        <v>3986.96</v>
      </c>
      <c r="F184" s="78">
        <v>0.71</v>
      </c>
      <c r="G184" s="78">
        <v>3.39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12676.55</v>
      </c>
      <c r="D185" s="78">
        <v>8795.58</v>
      </c>
      <c r="E185" s="78">
        <v>3880.97</v>
      </c>
      <c r="F185" s="78">
        <v>0.69</v>
      </c>
      <c r="G185" s="78">
        <v>3.36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6780.64</v>
      </c>
      <c r="D186" s="78">
        <v>4661.58</v>
      </c>
      <c r="E186" s="78">
        <v>2119.06</v>
      </c>
      <c r="F186" s="78">
        <v>0.69</v>
      </c>
      <c r="G186" s="78">
        <v>3.34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11920.34</v>
      </c>
      <c r="D187" s="78">
        <v>8236.64</v>
      </c>
      <c r="E187" s="78">
        <v>3683.69</v>
      </c>
      <c r="F187" s="78">
        <v>0.69</v>
      </c>
      <c r="G187" s="78">
        <v>3.35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10129.67</v>
      </c>
      <c r="D188" s="78">
        <v>6952.48</v>
      </c>
      <c r="E188" s="78">
        <v>3177.19</v>
      </c>
      <c r="F188" s="78">
        <v>0.69</v>
      </c>
      <c r="G188" s="78">
        <v>3.34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10119.209999999999</v>
      </c>
      <c r="D189" s="78">
        <v>6944.53</v>
      </c>
      <c r="E189" s="78">
        <v>3174.68</v>
      </c>
      <c r="F189" s="78">
        <v>0.69</v>
      </c>
      <c r="G189" s="78">
        <v>3.34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10815.17</v>
      </c>
      <c r="D190" s="78">
        <v>7462.92</v>
      </c>
      <c r="E190" s="78">
        <v>3352.25</v>
      </c>
      <c r="F190" s="78">
        <v>0.69</v>
      </c>
      <c r="G190" s="78">
        <v>3.35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10812.12</v>
      </c>
      <c r="D191" s="78">
        <v>7460.6</v>
      </c>
      <c r="E191" s="78">
        <v>3351.52</v>
      </c>
      <c r="F191" s="78">
        <v>0.69</v>
      </c>
      <c r="G191" s="78">
        <v>3.35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7772.45</v>
      </c>
      <c r="D192" s="78">
        <v>5640.85</v>
      </c>
      <c r="E192" s="78">
        <v>2131.59</v>
      </c>
      <c r="F192" s="78">
        <v>0.73</v>
      </c>
      <c r="G192" s="78">
        <v>3.44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4904.91</v>
      </c>
      <c r="D193" s="78">
        <v>3316.13</v>
      </c>
      <c r="E193" s="78">
        <v>1588.78</v>
      </c>
      <c r="F193" s="78">
        <v>0.68</v>
      </c>
      <c r="G193" s="78">
        <v>3.32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3297.29</v>
      </c>
      <c r="D194" s="78">
        <v>2229.2399999999998</v>
      </c>
      <c r="E194" s="78">
        <v>1068.05</v>
      </c>
      <c r="F194" s="78">
        <v>0.68</v>
      </c>
      <c r="G194" s="78">
        <v>3.32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3257.75</v>
      </c>
      <c r="D195" s="78">
        <v>2202.5100000000002</v>
      </c>
      <c r="E195" s="78">
        <v>1055.24</v>
      </c>
      <c r="F195" s="78">
        <v>0.68</v>
      </c>
      <c r="G195" s="78">
        <v>3.32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3537.29</v>
      </c>
      <c r="D196" s="78">
        <v>2391.5</v>
      </c>
      <c r="E196" s="78">
        <v>1145.79</v>
      </c>
      <c r="F196" s="78">
        <v>0.68</v>
      </c>
      <c r="G196" s="78">
        <v>3.32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3661.72</v>
      </c>
      <c r="D197" s="78">
        <v>2475.63</v>
      </c>
      <c r="E197" s="78">
        <v>1186.0899999999999</v>
      </c>
      <c r="F197" s="78">
        <v>0.68</v>
      </c>
      <c r="G197" s="78">
        <v>3.32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19739.830000000002</v>
      </c>
      <c r="D198" s="78">
        <v>14148.34</v>
      </c>
      <c r="E198" s="78">
        <v>5591.5</v>
      </c>
      <c r="F198" s="78">
        <v>0.72</v>
      </c>
      <c r="G198" s="78">
        <v>3.39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480.83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4145.58</v>
      </c>
      <c r="D204" s="78">
        <v>0.78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8140</v>
      </c>
      <c r="D205" s="78">
        <v>0.78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8114.21</v>
      </c>
      <c r="D206" s="78">
        <v>0.78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8131.36</v>
      </c>
      <c r="D207" s="78">
        <v>0.78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5345.88</v>
      </c>
      <c r="D208" s="78">
        <v>0.78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5345.66</v>
      </c>
      <c r="D209" s="78">
        <v>0.78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5326.79</v>
      </c>
      <c r="D210" s="78">
        <v>0.78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5326.57</v>
      </c>
      <c r="D211" s="78">
        <v>0.78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8323.2199999999993</v>
      </c>
      <c r="D212" s="78">
        <v>0.78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8336.4500000000007</v>
      </c>
      <c r="D213" s="78">
        <v>0.78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8319.3700000000008</v>
      </c>
      <c r="D214" s="78">
        <v>0.78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4141.96</v>
      </c>
      <c r="D215" s="78">
        <v>0.78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8332.6200000000008</v>
      </c>
      <c r="D216" s="78">
        <v>0.78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6960.63</v>
      </c>
      <c r="D217" s="78">
        <v>0.78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6960.55</v>
      </c>
      <c r="D218" s="78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6946.65</v>
      </c>
      <c r="D219" s="78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6946.57</v>
      </c>
      <c r="D220" s="78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5128.21</v>
      </c>
      <c r="D221" s="78">
        <v>0.78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4138.49</v>
      </c>
      <c r="D222" s="78">
        <v>0.78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2828.43</v>
      </c>
      <c r="D223" s="78">
        <v>0.78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2828.36</v>
      </c>
      <c r="D224" s="78">
        <v>0.78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2832.85</v>
      </c>
      <c r="D225" s="78">
        <v>0.78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2934.63</v>
      </c>
      <c r="D226" s="78">
        <v>0.78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8122.91</v>
      </c>
      <c r="D227" s="78">
        <v>0.78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0.02</v>
      </c>
      <c r="F230" s="78">
        <v>1.55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0.28000000000000003</v>
      </c>
      <c r="F233" s="78">
        <v>322.24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0.73</v>
      </c>
      <c r="F234" s="78">
        <v>851.02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0.59</v>
      </c>
      <c r="F235" s="78">
        <v>683.54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0.53</v>
      </c>
      <c r="F236" s="78">
        <v>619.1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0.39</v>
      </c>
      <c r="F237" s="78">
        <v>453.87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0.39</v>
      </c>
      <c r="F238" s="78">
        <v>449.58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0.41</v>
      </c>
      <c r="F239" s="78">
        <v>473.34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0.41</v>
      </c>
      <c r="F240" s="78">
        <v>474.28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0.8</v>
      </c>
      <c r="F241" s="78">
        <v>931.06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0.61</v>
      </c>
      <c r="F242" s="78">
        <v>711.88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0.55000000000000004</v>
      </c>
      <c r="F243" s="78">
        <v>635.03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0.28999999999999998</v>
      </c>
      <c r="F244" s="78">
        <v>331.45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0.51</v>
      </c>
      <c r="F245" s="78">
        <v>590.62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0.43</v>
      </c>
      <c r="F246" s="78">
        <v>492.97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0.42</v>
      </c>
      <c r="F247" s="78">
        <v>492.31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0.46</v>
      </c>
      <c r="F248" s="78">
        <v>533.94000000000005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0.46</v>
      </c>
      <c r="F249" s="78">
        <v>533.75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0.38</v>
      </c>
      <c r="F250" s="78">
        <v>436.62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0.2</v>
      </c>
      <c r="F251" s="78">
        <v>229.11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0.13</v>
      </c>
      <c r="F252" s="78">
        <v>154.01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0.13</v>
      </c>
      <c r="F253" s="78">
        <v>152.16999999999999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0.14000000000000001</v>
      </c>
      <c r="F254" s="78">
        <v>165.22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0.15</v>
      </c>
      <c r="F255" s="78">
        <v>171.04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0.55000000000000004</v>
      </c>
      <c r="D256" s="78">
        <v>622</v>
      </c>
      <c r="E256" s="78">
        <v>0.93</v>
      </c>
      <c r="F256" s="78">
        <v>1055.8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19432.110199999999</v>
      </c>
      <c r="C265" s="78">
        <v>28.399100000000001</v>
      </c>
      <c r="D265" s="78">
        <v>77.918800000000005</v>
      </c>
      <c r="E265" s="78">
        <v>0</v>
      </c>
      <c r="F265" s="78">
        <v>2.0000000000000001E-4</v>
      </c>
      <c r="G265" s="78">
        <v>575366.5</v>
      </c>
      <c r="H265" s="78">
        <v>7813.5919000000004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17228.362400000002</v>
      </c>
      <c r="C266" s="78">
        <v>25.4377</v>
      </c>
      <c r="D266" s="78">
        <v>70.957700000000003</v>
      </c>
      <c r="E266" s="78">
        <v>0</v>
      </c>
      <c r="F266" s="78">
        <v>2.0000000000000001E-4</v>
      </c>
      <c r="G266" s="78">
        <v>523981.88510000001</v>
      </c>
      <c r="H266" s="78">
        <v>6953.6876000000002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18808.757799999999</v>
      </c>
      <c r="C267" s="78">
        <v>29.9543</v>
      </c>
      <c r="D267" s="78">
        <v>93.259799999999998</v>
      </c>
      <c r="E267" s="78">
        <v>0</v>
      </c>
      <c r="F267" s="78">
        <v>2.9999999999999997E-4</v>
      </c>
      <c r="G267" s="78">
        <v>688816.39599999995</v>
      </c>
      <c r="H267" s="78">
        <v>7812.3297000000002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20284.736700000001</v>
      </c>
      <c r="C268" s="78">
        <v>33.210700000000003</v>
      </c>
      <c r="D268" s="78">
        <v>107.13120000000001</v>
      </c>
      <c r="E268" s="78">
        <v>0</v>
      </c>
      <c r="F268" s="78">
        <v>2.9999999999999997E-4</v>
      </c>
      <c r="G268" s="78">
        <v>791320.7746</v>
      </c>
      <c r="H268" s="78">
        <v>8516.9886999999999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25145.351699999999</v>
      </c>
      <c r="C269" s="78">
        <v>41.741500000000002</v>
      </c>
      <c r="D269" s="78">
        <v>136.94579999999999</v>
      </c>
      <c r="E269" s="78">
        <v>0</v>
      </c>
      <c r="F269" s="78">
        <v>4.0000000000000002E-4</v>
      </c>
      <c r="G269" s="79">
        <v>1011580</v>
      </c>
      <c r="H269" s="78">
        <v>10615.75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33581.444799999997</v>
      </c>
      <c r="C270" s="78">
        <v>56.148699999999998</v>
      </c>
      <c r="D270" s="78">
        <v>185.80670000000001</v>
      </c>
      <c r="E270" s="78">
        <v>0</v>
      </c>
      <c r="F270" s="78">
        <v>5.0000000000000001E-4</v>
      </c>
      <c r="G270" s="79">
        <v>1372520</v>
      </c>
      <c r="H270" s="78">
        <v>14218.029699999999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39333.152399999999</v>
      </c>
      <c r="C271" s="78">
        <v>65.899699999999996</v>
      </c>
      <c r="D271" s="78">
        <v>218.60120000000001</v>
      </c>
      <c r="E271" s="78">
        <v>0</v>
      </c>
      <c r="F271" s="78">
        <v>5.9999999999999995E-4</v>
      </c>
      <c r="G271" s="79">
        <v>1614770</v>
      </c>
      <c r="H271" s="78">
        <v>16666.803800000002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37440.554199999999</v>
      </c>
      <c r="C272" s="78">
        <v>62.6813</v>
      </c>
      <c r="D272" s="78">
        <v>207.73939999999999</v>
      </c>
      <c r="E272" s="78">
        <v>0</v>
      </c>
      <c r="F272" s="78">
        <v>5.9999999999999995E-4</v>
      </c>
      <c r="G272" s="79">
        <v>1534530</v>
      </c>
      <c r="H272" s="78">
        <v>15860.0461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31280.280900000002</v>
      </c>
      <c r="C273" s="78">
        <v>52.208199999999998</v>
      </c>
      <c r="D273" s="78">
        <v>172.4025</v>
      </c>
      <c r="E273" s="78">
        <v>0</v>
      </c>
      <c r="F273" s="78">
        <v>5.0000000000000001E-4</v>
      </c>
      <c r="G273" s="79">
        <v>1273500</v>
      </c>
      <c r="H273" s="78">
        <v>13234.350200000001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22148.057799999999</v>
      </c>
      <c r="C274" s="78">
        <v>36.476399999999998</v>
      </c>
      <c r="D274" s="78">
        <v>118.52719999999999</v>
      </c>
      <c r="E274" s="78">
        <v>0</v>
      </c>
      <c r="F274" s="78">
        <v>2.9999999999999997E-4</v>
      </c>
      <c r="G274" s="78">
        <v>875507.8051</v>
      </c>
      <c r="H274" s="78">
        <v>9321.0823999999993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17355.149399999998</v>
      </c>
      <c r="C275" s="78">
        <v>27.531300000000002</v>
      </c>
      <c r="D275" s="78">
        <v>85.270700000000005</v>
      </c>
      <c r="E275" s="78">
        <v>0</v>
      </c>
      <c r="F275" s="78">
        <v>2.0000000000000001E-4</v>
      </c>
      <c r="G275" s="78">
        <v>629802.80759999994</v>
      </c>
      <c r="H275" s="78">
        <v>7197.6382000000003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20559.260300000002</v>
      </c>
      <c r="C276" s="78">
        <v>29.582999999999998</v>
      </c>
      <c r="D276" s="78">
        <v>79.086399999999998</v>
      </c>
      <c r="E276" s="78">
        <v>0</v>
      </c>
      <c r="F276" s="78">
        <v>2.0000000000000001E-4</v>
      </c>
      <c r="G276" s="78">
        <v>583956.02630000003</v>
      </c>
      <c r="H276" s="78">
        <v>8219.9577000000008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302597.21850000002</v>
      </c>
      <c r="C278" s="78">
        <v>489.27190000000002</v>
      </c>
      <c r="D278" s="78">
        <v>1553.6475</v>
      </c>
      <c r="E278" s="78">
        <v>0</v>
      </c>
      <c r="F278" s="78">
        <v>4.3E-3</v>
      </c>
      <c r="G278" s="79">
        <v>11475600</v>
      </c>
      <c r="H278" s="78">
        <v>126430.25599999999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17228.362400000002</v>
      </c>
      <c r="C279" s="78">
        <v>25.4377</v>
      </c>
      <c r="D279" s="78">
        <v>70.957700000000003</v>
      </c>
      <c r="E279" s="78">
        <v>0</v>
      </c>
      <c r="F279" s="78">
        <v>2.0000000000000001E-4</v>
      </c>
      <c r="G279" s="78">
        <v>523981.88510000001</v>
      </c>
      <c r="H279" s="78">
        <v>6953.6876000000002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39333.152399999999</v>
      </c>
      <c r="C280" s="78">
        <v>65.899699999999996</v>
      </c>
      <c r="D280" s="78">
        <v>218.60120000000001</v>
      </c>
      <c r="E280" s="78">
        <v>0</v>
      </c>
      <c r="F280" s="78">
        <v>5.9999999999999995E-4</v>
      </c>
      <c r="G280" s="79">
        <v>1614770</v>
      </c>
      <c r="H280" s="78">
        <v>16666.803800000002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69731100000</v>
      </c>
      <c r="C283" s="78">
        <v>52342.317999999999</v>
      </c>
      <c r="D283" s="78" t="s">
        <v>897</v>
      </c>
      <c r="E283" s="78">
        <v>9962.509</v>
      </c>
      <c r="F283" s="78">
        <v>23121.262999999999</v>
      </c>
      <c r="G283" s="78">
        <v>3294.8760000000002</v>
      </c>
      <c r="H283" s="78">
        <v>0</v>
      </c>
      <c r="I283" s="78">
        <v>15963.67</v>
      </c>
      <c r="J283" s="78">
        <v>0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63503500000</v>
      </c>
      <c r="C284" s="78">
        <v>60312.284</v>
      </c>
      <c r="D284" s="78" t="s">
        <v>898</v>
      </c>
      <c r="E284" s="78">
        <v>9962.509</v>
      </c>
      <c r="F284" s="78">
        <v>23314.792000000001</v>
      </c>
      <c r="G284" s="78">
        <v>4529.165</v>
      </c>
      <c r="H284" s="78">
        <v>0</v>
      </c>
      <c r="I284" s="78">
        <v>22505.817999999999</v>
      </c>
      <c r="J284" s="78">
        <v>0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83480500000</v>
      </c>
      <c r="C285" s="78">
        <v>82674.372000000003</v>
      </c>
      <c r="D285" s="78" t="s">
        <v>899</v>
      </c>
      <c r="E285" s="78">
        <v>9962.509</v>
      </c>
      <c r="F285" s="78">
        <v>23314.792000000001</v>
      </c>
      <c r="G285" s="78">
        <v>7657.6670000000004</v>
      </c>
      <c r="H285" s="78">
        <v>0</v>
      </c>
      <c r="I285" s="78">
        <v>41739.404000000002</v>
      </c>
      <c r="J285" s="78">
        <v>0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95903500000</v>
      </c>
      <c r="C286" s="78">
        <v>86530.430999999997</v>
      </c>
      <c r="D286" s="78" t="s">
        <v>900</v>
      </c>
      <c r="E286" s="78">
        <v>9962.509</v>
      </c>
      <c r="F286" s="78">
        <v>23121.262999999999</v>
      </c>
      <c r="G286" s="78">
        <v>8053.8819999999996</v>
      </c>
      <c r="H286" s="78">
        <v>0</v>
      </c>
      <c r="I286" s="78">
        <v>45392.775999999998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122597000000</v>
      </c>
      <c r="C287" s="78">
        <v>113523.526</v>
      </c>
      <c r="D287" s="78" t="s">
        <v>817</v>
      </c>
      <c r="E287" s="78">
        <v>12223.409</v>
      </c>
      <c r="F287" s="78">
        <v>23121.262999999999</v>
      </c>
      <c r="G287" s="78">
        <v>11043.504000000001</v>
      </c>
      <c r="H287" s="78">
        <v>0</v>
      </c>
      <c r="I287" s="78">
        <v>67135.350999999995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166341000000</v>
      </c>
      <c r="C288" s="78">
        <v>123060.783</v>
      </c>
      <c r="D288" s="78" t="s">
        <v>901</v>
      </c>
      <c r="E288" s="78">
        <v>12223.409</v>
      </c>
      <c r="F288" s="78">
        <v>23121.262999999999</v>
      </c>
      <c r="G288" s="78">
        <v>11573.022999999999</v>
      </c>
      <c r="H288" s="78">
        <v>0</v>
      </c>
      <c r="I288" s="78">
        <v>76143.089000000007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195700000000</v>
      </c>
      <c r="C289" s="78">
        <v>123254.677</v>
      </c>
      <c r="D289" s="78" t="s">
        <v>818</v>
      </c>
      <c r="E289" s="78">
        <v>12223.409</v>
      </c>
      <c r="F289" s="78">
        <v>23121.262999999999</v>
      </c>
      <c r="G289" s="78">
        <v>11507.003000000001</v>
      </c>
      <c r="H289" s="78">
        <v>0</v>
      </c>
      <c r="I289" s="78">
        <v>76403.002999999997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185976000000</v>
      </c>
      <c r="C290" s="78">
        <v>122668.43399999999</v>
      </c>
      <c r="D290" s="78" t="s">
        <v>819</v>
      </c>
      <c r="E290" s="78">
        <v>12223.409</v>
      </c>
      <c r="F290" s="78">
        <v>23121.262999999999</v>
      </c>
      <c r="G290" s="78">
        <v>11525.856</v>
      </c>
      <c r="H290" s="78">
        <v>0</v>
      </c>
      <c r="I290" s="78">
        <v>75797.907000000007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154340000000</v>
      </c>
      <c r="C291" s="78">
        <v>116424.04</v>
      </c>
      <c r="D291" s="78" t="s">
        <v>902</v>
      </c>
      <c r="E291" s="78">
        <v>9962.509</v>
      </c>
      <c r="F291" s="78">
        <v>23121.262999999999</v>
      </c>
      <c r="G291" s="78">
        <v>11439.749</v>
      </c>
      <c r="H291" s="78">
        <v>0</v>
      </c>
      <c r="I291" s="78">
        <v>71900.519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106106000000</v>
      </c>
      <c r="C292" s="78">
        <v>88575.542000000001</v>
      </c>
      <c r="D292" s="78" t="s">
        <v>903</v>
      </c>
      <c r="E292" s="78">
        <v>9962.509</v>
      </c>
      <c r="F292" s="78">
        <v>23314.792000000001</v>
      </c>
      <c r="G292" s="78">
        <v>8321.5159999999996</v>
      </c>
      <c r="H292" s="78">
        <v>0</v>
      </c>
      <c r="I292" s="78">
        <v>46976.724999999999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76328400000</v>
      </c>
      <c r="C293" s="78">
        <v>69545.816999999995</v>
      </c>
      <c r="D293" s="78" t="s">
        <v>904</v>
      </c>
      <c r="E293" s="78">
        <v>9478.4159999999993</v>
      </c>
      <c r="F293" s="78">
        <v>18532.131000000001</v>
      </c>
      <c r="G293" s="78">
        <v>6719.3490000000002</v>
      </c>
      <c r="H293" s="78">
        <v>0</v>
      </c>
      <c r="I293" s="78">
        <v>34815.921000000002</v>
      </c>
      <c r="J293" s="78">
        <v>0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70772100000</v>
      </c>
      <c r="C294" s="78">
        <v>45974.764999999999</v>
      </c>
      <c r="D294" s="78" t="s">
        <v>905</v>
      </c>
      <c r="E294" s="78">
        <v>9478.4159999999993</v>
      </c>
      <c r="F294" s="78">
        <v>18532.131000000001</v>
      </c>
      <c r="G294" s="78">
        <v>3308.893</v>
      </c>
      <c r="H294" s="78">
        <v>0</v>
      </c>
      <c r="I294" s="78">
        <v>14655.325999999999</v>
      </c>
      <c r="J294" s="78">
        <v>0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1390780000000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63503500000</v>
      </c>
      <c r="C297" s="78">
        <v>45974.764999999999</v>
      </c>
      <c r="D297" s="78"/>
      <c r="E297" s="78">
        <v>9478.4159999999993</v>
      </c>
      <c r="F297" s="78">
        <v>18532.131000000001</v>
      </c>
      <c r="G297" s="78">
        <v>3294.8760000000002</v>
      </c>
      <c r="H297" s="78">
        <v>0</v>
      </c>
      <c r="I297" s="78">
        <v>14655.325999999999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195700000000</v>
      </c>
      <c r="C298" s="78">
        <v>123254.677</v>
      </c>
      <c r="D298" s="78"/>
      <c r="E298" s="78">
        <v>12223.409</v>
      </c>
      <c r="F298" s="78">
        <v>23314.792000000001</v>
      </c>
      <c r="G298" s="78">
        <v>11573.022999999999</v>
      </c>
      <c r="H298" s="78">
        <v>0</v>
      </c>
      <c r="I298" s="78">
        <v>76403.002999999997</v>
      </c>
      <c r="J298" s="78">
        <v>0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38845.949999999997</v>
      </c>
      <c r="C301" s="78">
        <v>4524.05</v>
      </c>
      <c r="D301" s="78">
        <v>0</v>
      </c>
      <c r="E301" s="78">
        <v>43370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12.39</v>
      </c>
      <c r="C302" s="78">
        <v>1.44</v>
      </c>
      <c r="D302" s="78">
        <v>0</v>
      </c>
      <c r="E302" s="78">
        <v>13.84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12.39</v>
      </c>
      <c r="C303" s="78">
        <v>1.44</v>
      </c>
      <c r="D303" s="78">
        <v>0</v>
      </c>
      <c r="E303" s="78">
        <v>13.84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2223.2399999999998</v>
      </c>
      <c r="C2" s="78">
        <v>709.26</v>
      </c>
      <c r="D2" s="78">
        <v>709.26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2223.2399999999998</v>
      </c>
      <c r="C3" s="78">
        <v>709.26</v>
      </c>
      <c r="D3" s="78">
        <v>709.26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4844.6400000000003</v>
      </c>
      <c r="C4" s="78">
        <v>1545.54</v>
      </c>
      <c r="D4" s="78">
        <v>1545.54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4844.6400000000003</v>
      </c>
      <c r="C5" s="78">
        <v>1545.54</v>
      </c>
      <c r="D5" s="78">
        <v>1545.54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1.99</v>
      </c>
      <c r="C13" s="78">
        <v>851.4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279.33999999999997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20.329999999999998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84.8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308.08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1063.76</v>
      </c>
      <c r="C28" s="78">
        <v>1159.48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1.278</v>
      </c>
      <c r="E63" s="78">
        <v>1.58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1.278</v>
      </c>
      <c r="E64" s="78">
        <v>1.58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1.278</v>
      </c>
      <c r="E66" s="78">
        <v>1.58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1.278</v>
      </c>
      <c r="E67" s="78">
        <v>1.58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1.278</v>
      </c>
      <c r="E69" s="78">
        <v>1.58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1.278</v>
      </c>
      <c r="E70" s="78">
        <v>1.58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1.278</v>
      </c>
      <c r="E72" s="78">
        <v>1.58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1.278</v>
      </c>
      <c r="E73" s="78">
        <v>1.58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1.278</v>
      </c>
      <c r="E75" s="78">
        <v>1.58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1.278</v>
      </c>
      <c r="E77" s="78">
        <v>1.58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1.278</v>
      </c>
      <c r="E79" s="78">
        <v>1.58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1.278</v>
      </c>
      <c r="E81" s="78">
        <v>1.58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1.278</v>
      </c>
      <c r="E83" s="78">
        <v>1.58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1.278</v>
      </c>
      <c r="E84" s="78">
        <v>1.58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1.278</v>
      </c>
      <c r="E85" s="78">
        <v>1.58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1.278</v>
      </c>
      <c r="E86" s="78">
        <v>1.58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1.278</v>
      </c>
      <c r="E87" s="78">
        <v>1.58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1.278</v>
      </c>
      <c r="E88" s="78">
        <v>1.58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1.278</v>
      </c>
      <c r="E89" s="78">
        <v>1.58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1.278</v>
      </c>
      <c r="E90" s="78">
        <v>1.58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1.278</v>
      </c>
      <c r="E91" s="78">
        <v>1.58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1.278</v>
      </c>
      <c r="E92" s="78">
        <v>1.58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1.278</v>
      </c>
      <c r="E93" s="78">
        <v>1.58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1.278</v>
      </c>
      <c r="E94" s="78">
        <v>1.58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1.278</v>
      </c>
      <c r="E95" s="78">
        <v>1.58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1.278</v>
      </c>
      <c r="E96" s="78">
        <v>1.58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0.56899999999999995</v>
      </c>
      <c r="E97" s="78">
        <v>0.63700000000000001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1.278</v>
      </c>
      <c r="E98" s="78">
        <v>1.58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1.278</v>
      </c>
      <c r="E99" s="78">
        <v>1.58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0.56899999999999995</v>
      </c>
      <c r="E100" s="78">
        <v>0.63700000000000001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1.278</v>
      </c>
      <c r="E101" s="78">
        <v>1.58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1.278</v>
      </c>
      <c r="E102" s="78">
        <v>1.58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0.56899999999999995</v>
      </c>
      <c r="E103" s="78">
        <v>0.63700000000000001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1.278</v>
      </c>
      <c r="E104" s="78">
        <v>1.58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1.278</v>
      </c>
      <c r="E105" s="78">
        <v>1.58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0.56899999999999995</v>
      </c>
      <c r="E106" s="78">
        <v>0.63700000000000001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1.278</v>
      </c>
      <c r="E107" s="78">
        <v>1.58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0.56899999999999995</v>
      </c>
      <c r="E108" s="78">
        <v>0.63700000000000001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1.278</v>
      </c>
      <c r="E109" s="78">
        <v>1.58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0.56899999999999995</v>
      </c>
      <c r="E110" s="78">
        <v>0.63700000000000001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1.278</v>
      </c>
      <c r="E111" s="78">
        <v>1.58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0.56899999999999995</v>
      </c>
      <c r="E112" s="78">
        <v>0.63700000000000001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1.278</v>
      </c>
      <c r="E113" s="78">
        <v>1.58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0.56899999999999995</v>
      </c>
      <c r="E114" s="78">
        <v>0.63700000000000001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1.278</v>
      </c>
      <c r="E115" s="78">
        <v>1.58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1.278</v>
      </c>
      <c r="E116" s="78">
        <v>1.58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0.56899999999999995</v>
      </c>
      <c r="E117" s="78">
        <v>0.63700000000000001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1.278</v>
      </c>
      <c r="E118" s="78">
        <v>1.58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1.278</v>
      </c>
      <c r="E119" s="78">
        <v>1.58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1.278</v>
      </c>
      <c r="E121" s="78">
        <v>1.58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1.278</v>
      </c>
      <c r="E122" s="78">
        <v>1.58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986</v>
      </c>
      <c r="C125" s="78">
        <v>5.2</v>
      </c>
      <c r="D125" s="78">
        <v>5.2</v>
      </c>
      <c r="E125" s="78">
        <v>5.835</v>
      </c>
      <c r="F125" s="78">
        <v>0.54</v>
      </c>
      <c r="G125" s="78">
        <v>0.38400000000000001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986</v>
      </c>
      <c r="C126" s="78">
        <v>3.34</v>
      </c>
      <c r="D126" s="78">
        <v>3.34</v>
      </c>
      <c r="E126" s="78">
        <v>5.835</v>
      </c>
      <c r="F126" s="78">
        <v>0.54</v>
      </c>
      <c r="G126" s="78">
        <v>0.38400000000000001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986</v>
      </c>
      <c r="C127" s="78">
        <v>5.2</v>
      </c>
      <c r="D127" s="78">
        <v>5.2</v>
      </c>
      <c r="E127" s="78">
        <v>5.835</v>
      </c>
      <c r="F127" s="78">
        <v>0.54</v>
      </c>
      <c r="G127" s="78">
        <v>0.38400000000000001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986</v>
      </c>
      <c r="C128" s="78">
        <v>3.34</v>
      </c>
      <c r="D128" s="78">
        <v>3.34</v>
      </c>
      <c r="E128" s="78">
        <v>5.835</v>
      </c>
      <c r="F128" s="78">
        <v>0.54</v>
      </c>
      <c r="G128" s="78">
        <v>0.38400000000000001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986</v>
      </c>
      <c r="C129" s="78">
        <v>5.2</v>
      </c>
      <c r="D129" s="78">
        <v>5.2</v>
      </c>
      <c r="E129" s="78">
        <v>5.835</v>
      </c>
      <c r="F129" s="78">
        <v>0.54</v>
      </c>
      <c r="G129" s="78">
        <v>0.38400000000000001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986</v>
      </c>
      <c r="C130" s="78">
        <v>3.34</v>
      </c>
      <c r="D130" s="78">
        <v>3.34</v>
      </c>
      <c r="E130" s="78">
        <v>5.835</v>
      </c>
      <c r="F130" s="78">
        <v>0.54</v>
      </c>
      <c r="G130" s="78">
        <v>0.38400000000000001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986</v>
      </c>
      <c r="C131" s="78">
        <v>5.2</v>
      </c>
      <c r="D131" s="78">
        <v>5.2</v>
      </c>
      <c r="E131" s="78">
        <v>5.835</v>
      </c>
      <c r="F131" s="78">
        <v>0.54</v>
      </c>
      <c r="G131" s="78">
        <v>0.38400000000000001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986</v>
      </c>
      <c r="C132" s="78">
        <v>3.34</v>
      </c>
      <c r="D132" s="78">
        <v>3.34</v>
      </c>
      <c r="E132" s="78">
        <v>5.835</v>
      </c>
      <c r="F132" s="78">
        <v>0.54</v>
      </c>
      <c r="G132" s="78">
        <v>0.38400000000000001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986</v>
      </c>
      <c r="C133" s="78">
        <v>5.2</v>
      </c>
      <c r="D133" s="78">
        <v>5.2</v>
      </c>
      <c r="E133" s="78">
        <v>5.835</v>
      </c>
      <c r="F133" s="78">
        <v>0.54</v>
      </c>
      <c r="G133" s="78">
        <v>0.38400000000000001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986</v>
      </c>
      <c r="C134" s="78">
        <v>5.2</v>
      </c>
      <c r="D134" s="78">
        <v>5.2</v>
      </c>
      <c r="E134" s="78">
        <v>5.835</v>
      </c>
      <c r="F134" s="78">
        <v>0.54</v>
      </c>
      <c r="G134" s="78">
        <v>0.38400000000000001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986</v>
      </c>
      <c r="C135" s="78">
        <v>5.2</v>
      </c>
      <c r="D135" s="78">
        <v>5.2</v>
      </c>
      <c r="E135" s="78">
        <v>5.835</v>
      </c>
      <c r="F135" s="78">
        <v>0.54</v>
      </c>
      <c r="G135" s="78">
        <v>0.38400000000000001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986</v>
      </c>
      <c r="C136" s="78">
        <v>5.2</v>
      </c>
      <c r="D136" s="78">
        <v>5.2</v>
      </c>
      <c r="E136" s="78">
        <v>5.835</v>
      </c>
      <c r="F136" s="78">
        <v>0.54</v>
      </c>
      <c r="G136" s="78">
        <v>0.38400000000000001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986</v>
      </c>
      <c r="C137" s="78">
        <v>3.34</v>
      </c>
      <c r="D137" s="78">
        <v>6.69</v>
      </c>
      <c r="E137" s="78">
        <v>5.835</v>
      </c>
      <c r="F137" s="78">
        <v>0.54</v>
      </c>
      <c r="G137" s="78">
        <v>0.38400000000000001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986</v>
      </c>
      <c r="C138" s="78">
        <v>5.2</v>
      </c>
      <c r="D138" s="78">
        <v>10.4</v>
      </c>
      <c r="E138" s="78">
        <v>5.835</v>
      </c>
      <c r="F138" s="78">
        <v>0.54</v>
      </c>
      <c r="G138" s="78">
        <v>0.38400000000000001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986</v>
      </c>
      <c r="C139" s="78">
        <v>5.2</v>
      </c>
      <c r="D139" s="78">
        <v>10.4</v>
      </c>
      <c r="E139" s="78">
        <v>5.835</v>
      </c>
      <c r="F139" s="78">
        <v>0.54</v>
      </c>
      <c r="G139" s="78">
        <v>0.38400000000000001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986</v>
      </c>
      <c r="C140" s="78">
        <v>3.34</v>
      </c>
      <c r="D140" s="78">
        <v>6.69</v>
      </c>
      <c r="E140" s="78">
        <v>5.835</v>
      </c>
      <c r="F140" s="78">
        <v>0.54</v>
      </c>
      <c r="G140" s="78">
        <v>0.38400000000000001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986</v>
      </c>
      <c r="C141" s="78">
        <v>3.34</v>
      </c>
      <c r="D141" s="78">
        <v>6.69</v>
      </c>
      <c r="E141" s="78">
        <v>5.835</v>
      </c>
      <c r="F141" s="78">
        <v>0.54</v>
      </c>
      <c r="G141" s="78">
        <v>0.38400000000000001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986</v>
      </c>
      <c r="C142" s="78">
        <v>5.2</v>
      </c>
      <c r="D142" s="78">
        <v>10.4</v>
      </c>
      <c r="E142" s="78">
        <v>5.835</v>
      </c>
      <c r="F142" s="78">
        <v>0.54</v>
      </c>
      <c r="G142" s="78">
        <v>0.38400000000000001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986</v>
      </c>
      <c r="C143" s="78">
        <v>5.2</v>
      </c>
      <c r="D143" s="78">
        <v>10.4</v>
      </c>
      <c r="E143" s="78">
        <v>5.835</v>
      </c>
      <c r="F143" s="78">
        <v>0.54</v>
      </c>
      <c r="G143" s="78">
        <v>0.38400000000000001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986</v>
      </c>
      <c r="C144" s="78">
        <v>3.34</v>
      </c>
      <c r="D144" s="78">
        <v>6.69</v>
      </c>
      <c r="E144" s="78">
        <v>5.835</v>
      </c>
      <c r="F144" s="78">
        <v>0.54</v>
      </c>
      <c r="G144" s="78">
        <v>0.38400000000000001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986</v>
      </c>
      <c r="C145" s="78">
        <v>5.2</v>
      </c>
      <c r="D145" s="78">
        <v>10.4</v>
      </c>
      <c r="E145" s="78">
        <v>5.835</v>
      </c>
      <c r="F145" s="78">
        <v>0.54</v>
      </c>
      <c r="G145" s="78">
        <v>0.38400000000000001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986</v>
      </c>
      <c r="C146" s="78">
        <v>5.2</v>
      </c>
      <c r="D146" s="78">
        <v>10.4</v>
      </c>
      <c r="E146" s="78">
        <v>5.835</v>
      </c>
      <c r="F146" s="78">
        <v>0.54</v>
      </c>
      <c r="G146" s="78">
        <v>0.38400000000000001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986</v>
      </c>
      <c r="C147" s="78">
        <v>5.2</v>
      </c>
      <c r="D147" s="78">
        <v>10.4</v>
      </c>
      <c r="E147" s="78">
        <v>5.835</v>
      </c>
      <c r="F147" s="78">
        <v>0.54</v>
      </c>
      <c r="G147" s="78">
        <v>0.38400000000000001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986</v>
      </c>
      <c r="C148" s="78">
        <v>5.2</v>
      </c>
      <c r="D148" s="78">
        <v>10.4</v>
      </c>
      <c r="E148" s="78">
        <v>5.835</v>
      </c>
      <c r="F148" s="78">
        <v>0.54</v>
      </c>
      <c r="G148" s="78">
        <v>0.38400000000000001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986</v>
      </c>
      <c r="C149" s="78">
        <v>3.34</v>
      </c>
      <c r="D149" s="78">
        <v>3.34</v>
      </c>
      <c r="E149" s="78">
        <v>5.835</v>
      </c>
      <c r="F149" s="78">
        <v>0.54</v>
      </c>
      <c r="G149" s="78">
        <v>0.38400000000000001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986</v>
      </c>
      <c r="C150" s="78">
        <v>5.2</v>
      </c>
      <c r="D150" s="78">
        <v>5.2</v>
      </c>
      <c r="E150" s="78">
        <v>5.835</v>
      </c>
      <c r="F150" s="78">
        <v>0.54</v>
      </c>
      <c r="G150" s="78">
        <v>0.38400000000000001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986</v>
      </c>
      <c r="C151" s="78">
        <v>5.2</v>
      </c>
      <c r="D151" s="78">
        <v>5.2</v>
      </c>
      <c r="E151" s="78">
        <v>5.835</v>
      </c>
      <c r="F151" s="78">
        <v>0.54</v>
      </c>
      <c r="G151" s="78">
        <v>0.38400000000000001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986</v>
      </c>
      <c r="C152" s="78">
        <v>3.34</v>
      </c>
      <c r="D152" s="78">
        <v>3.34</v>
      </c>
      <c r="E152" s="78">
        <v>5.835</v>
      </c>
      <c r="F152" s="78">
        <v>0.54</v>
      </c>
      <c r="G152" s="78">
        <v>0.38400000000000001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986</v>
      </c>
      <c r="C153" s="78">
        <v>3.34</v>
      </c>
      <c r="D153" s="78">
        <v>3.34</v>
      </c>
      <c r="E153" s="78">
        <v>5.835</v>
      </c>
      <c r="F153" s="78">
        <v>0.54</v>
      </c>
      <c r="G153" s="78">
        <v>0.38400000000000001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986</v>
      </c>
      <c r="C154" s="78">
        <v>5.2</v>
      </c>
      <c r="D154" s="78">
        <v>5.2</v>
      </c>
      <c r="E154" s="78">
        <v>5.835</v>
      </c>
      <c r="F154" s="78">
        <v>0.54</v>
      </c>
      <c r="G154" s="78">
        <v>0.38400000000000001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986</v>
      </c>
      <c r="C155" s="78">
        <v>5.2</v>
      </c>
      <c r="D155" s="78">
        <v>5.2</v>
      </c>
      <c r="E155" s="78">
        <v>5.835</v>
      </c>
      <c r="F155" s="78">
        <v>0.54</v>
      </c>
      <c r="G155" s="78">
        <v>0.38400000000000001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986</v>
      </c>
      <c r="C156" s="78">
        <v>3.34</v>
      </c>
      <c r="D156" s="78">
        <v>3.34</v>
      </c>
      <c r="E156" s="78">
        <v>5.835</v>
      </c>
      <c r="F156" s="78">
        <v>0.54</v>
      </c>
      <c r="G156" s="78">
        <v>0.38400000000000001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986</v>
      </c>
      <c r="C157" s="78">
        <v>5.2</v>
      </c>
      <c r="D157" s="78">
        <v>5.2</v>
      </c>
      <c r="E157" s="78">
        <v>5.835</v>
      </c>
      <c r="F157" s="78">
        <v>0.54</v>
      </c>
      <c r="G157" s="78">
        <v>0.38400000000000001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986</v>
      </c>
      <c r="C158" s="78">
        <v>5.2</v>
      </c>
      <c r="D158" s="78">
        <v>5.2</v>
      </c>
      <c r="E158" s="78">
        <v>5.835</v>
      </c>
      <c r="F158" s="78">
        <v>0.54</v>
      </c>
      <c r="G158" s="78">
        <v>0.38400000000000001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986</v>
      </c>
      <c r="C159" s="78">
        <v>5.2</v>
      </c>
      <c r="D159" s="78">
        <v>5.2</v>
      </c>
      <c r="E159" s="78">
        <v>5.835</v>
      </c>
      <c r="F159" s="78">
        <v>0.54</v>
      </c>
      <c r="G159" s="78">
        <v>0.38400000000000001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986</v>
      </c>
      <c r="C160" s="78">
        <v>5.2</v>
      </c>
      <c r="D160" s="78">
        <v>5.2</v>
      </c>
      <c r="E160" s="78">
        <v>5.835</v>
      </c>
      <c r="F160" s="78">
        <v>0.54</v>
      </c>
      <c r="G160" s="78">
        <v>0.38400000000000001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986</v>
      </c>
      <c r="C161" s="78">
        <v>1.1100000000000001</v>
      </c>
      <c r="D161" s="78">
        <v>1.1100000000000001</v>
      </c>
      <c r="E161" s="78">
        <v>5.835</v>
      </c>
      <c r="F161" s="78">
        <v>0.54</v>
      </c>
      <c r="G161" s="78">
        <v>0.38400000000000001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986</v>
      </c>
      <c r="C162" s="78">
        <v>1.1100000000000001</v>
      </c>
      <c r="D162" s="78">
        <v>1.1100000000000001</v>
      </c>
      <c r="E162" s="78">
        <v>5.835</v>
      </c>
      <c r="F162" s="78">
        <v>0.54</v>
      </c>
      <c r="G162" s="78">
        <v>0.38400000000000001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986</v>
      </c>
      <c r="C163" s="78">
        <v>1.1100000000000001</v>
      </c>
      <c r="D163" s="78">
        <v>1.1100000000000001</v>
      </c>
      <c r="E163" s="78">
        <v>5.835</v>
      </c>
      <c r="F163" s="78">
        <v>0.54</v>
      </c>
      <c r="G163" s="78">
        <v>0.38400000000000001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986</v>
      </c>
      <c r="C164" s="78">
        <v>3.32</v>
      </c>
      <c r="D164" s="78">
        <v>3.32</v>
      </c>
      <c r="E164" s="78">
        <v>5.835</v>
      </c>
      <c r="F164" s="78">
        <v>0.54</v>
      </c>
      <c r="G164" s="78">
        <v>0.38400000000000001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986</v>
      </c>
      <c r="C165" s="78">
        <v>1.1100000000000001</v>
      </c>
      <c r="D165" s="78">
        <v>2.23</v>
      </c>
      <c r="E165" s="78">
        <v>5.835</v>
      </c>
      <c r="F165" s="78">
        <v>0.54</v>
      </c>
      <c r="G165" s="78">
        <v>0.38400000000000001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986</v>
      </c>
      <c r="C166" s="78">
        <v>1.1100000000000001</v>
      </c>
      <c r="D166" s="78">
        <v>2.23</v>
      </c>
      <c r="E166" s="78">
        <v>5.835</v>
      </c>
      <c r="F166" s="78">
        <v>0.54</v>
      </c>
      <c r="G166" s="78">
        <v>0.38400000000000001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5.83</v>
      </c>
      <c r="F167" s="78">
        <v>0.54</v>
      </c>
      <c r="G167" s="78">
        <v>0.38400000000000001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5.83</v>
      </c>
      <c r="F168" s="78">
        <v>0.54</v>
      </c>
      <c r="G168" s="78">
        <v>0.38400000000000001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5.83</v>
      </c>
      <c r="F169" s="78">
        <v>0.54</v>
      </c>
      <c r="G169" s="78">
        <v>0.38400000000000001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6277.8</v>
      </c>
      <c r="D175" s="78">
        <v>4244.32</v>
      </c>
      <c r="E175" s="78">
        <v>2033.49</v>
      </c>
      <c r="F175" s="78">
        <v>0.68</v>
      </c>
      <c r="G175" s="78">
        <v>3.32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15082.86</v>
      </c>
      <c r="D176" s="78">
        <v>10291.39</v>
      </c>
      <c r="E176" s="78">
        <v>4791.47</v>
      </c>
      <c r="F176" s="78">
        <v>0.68</v>
      </c>
      <c r="G176" s="78">
        <v>3.33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12114.48</v>
      </c>
      <c r="D177" s="78">
        <v>8190.39</v>
      </c>
      <c r="E177" s="78">
        <v>3924.08</v>
      </c>
      <c r="F177" s="78">
        <v>0.68</v>
      </c>
      <c r="G177" s="78">
        <v>3.32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12114.79</v>
      </c>
      <c r="D178" s="78">
        <v>8190.61</v>
      </c>
      <c r="E178" s="78">
        <v>3924.18</v>
      </c>
      <c r="F178" s="78">
        <v>0.68</v>
      </c>
      <c r="G178" s="78">
        <v>3.32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8055.46</v>
      </c>
      <c r="D179" s="78">
        <v>5446.16</v>
      </c>
      <c r="E179" s="78">
        <v>2609.3000000000002</v>
      </c>
      <c r="F179" s="78">
        <v>0.68</v>
      </c>
      <c r="G179" s="78">
        <v>3.32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7962.88</v>
      </c>
      <c r="D180" s="78">
        <v>5383.57</v>
      </c>
      <c r="E180" s="78">
        <v>2579.31</v>
      </c>
      <c r="F180" s="78">
        <v>0.68</v>
      </c>
      <c r="G180" s="78">
        <v>3.32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8365.8700000000008</v>
      </c>
      <c r="D181" s="78">
        <v>5656.02</v>
      </c>
      <c r="E181" s="78">
        <v>2709.84</v>
      </c>
      <c r="F181" s="78">
        <v>0.68</v>
      </c>
      <c r="G181" s="78">
        <v>3.32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8383.34</v>
      </c>
      <c r="D182" s="78">
        <v>5667.83</v>
      </c>
      <c r="E182" s="78">
        <v>2715.5</v>
      </c>
      <c r="F182" s="78">
        <v>0.68</v>
      </c>
      <c r="G182" s="78">
        <v>3.32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15142.31</v>
      </c>
      <c r="D183" s="78">
        <v>10523.93</v>
      </c>
      <c r="E183" s="78">
        <v>4618.38</v>
      </c>
      <c r="F183" s="78">
        <v>0.7</v>
      </c>
      <c r="G183" s="78">
        <v>3.36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13054.57</v>
      </c>
      <c r="D184" s="78">
        <v>8855.82</v>
      </c>
      <c r="E184" s="78">
        <v>4198.75</v>
      </c>
      <c r="F184" s="78">
        <v>0.68</v>
      </c>
      <c r="G184" s="78">
        <v>3.32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13153.11</v>
      </c>
      <c r="D185" s="78">
        <v>8892.6</v>
      </c>
      <c r="E185" s="78">
        <v>4260.51</v>
      </c>
      <c r="F185" s="78">
        <v>0.68</v>
      </c>
      <c r="G185" s="78">
        <v>3.32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6502.58</v>
      </c>
      <c r="D186" s="78">
        <v>4396.28</v>
      </c>
      <c r="E186" s="78">
        <v>2106.29</v>
      </c>
      <c r="F186" s="78">
        <v>0.68</v>
      </c>
      <c r="G186" s="78">
        <v>3.32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13170.99</v>
      </c>
      <c r="D187" s="78">
        <v>8904.68</v>
      </c>
      <c r="E187" s="78">
        <v>4266.3</v>
      </c>
      <c r="F187" s="78">
        <v>0.68</v>
      </c>
      <c r="G187" s="78">
        <v>3.32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10697.83</v>
      </c>
      <c r="D188" s="78">
        <v>7232.63</v>
      </c>
      <c r="E188" s="78">
        <v>3465.21</v>
      </c>
      <c r="F188" s="78">
        <v>0.68</v>
      </c>
      <c r="G188" s="78">
        <v>3.32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10697.73</v>
      </c>
      <c r="D189" s="78">
        <v>7232.56</v>
      </c>
      <c r="E189" s="78">
        <v>3465.17</v>
      </c>
      <c r="F189" s="78">
        <v>0.68</v>
      </c>
      <c r="G189" s="78">
        <v>3.32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10678.58</v>
      </c>
      <c r="D190" s="78">
        <v>7219.61</v>
      </c>
      <c r="E190" s="78">
        <v>3458.97</v>
      </c>
      <c r="F190" s="78">
        <v>0.68</v>
      </c>
      <c r="G190" s="78">
        <v>3.32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10678.48</v>
      </c>
      <c r="D191" s="78">
        <v>7219.54</v>
      </c>
      <c r="E191" s="78">
        <v>3458.94</v>
      </c>
      <c r="F191" s="78">
        <v>0.68</v>
      </c>
      <c r="G191" s="78">
        <v>3.32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7644.32</v>
      </c>
      <c r="D192" s="78">
        <v>5435.4</v>
      </c>
      <c r="E192" s="78">
        <v>2208.92</v>
      </c>
      <c r="F192" s="78">
        <v>0.71</v>
      </c>
      <c r="G192" s="78">
        <v>3.4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5810.85</v>
      </c>
      <c r="D193" s="78">
        <v>3928.62</v>
      </c>
      <c r="E193" s="78">
        <v>1882.23</v>
      </c>
      <c r="F193" s="78">
        <v>0.68</v>
      </c>
      <c r="G193" s="78">
        <v>3.32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3455.81</v>
      </c>
      <c r="D194" s="78">
        <v>2336.41</v>
      </c>
      <c r="E194" s="78">
        <v>1119.3900000000001</v>
      </c>
      <c r="F194" s="78">
        <v>0.68</v>
      </c>
      <c r="G194" s="78">
        <v>3.32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3455.93</v>
      </c>
      <c r="D195" s="78">
        <v>2336.5</v>
      </c>
      <c r="E195" s="78">
        <v>1119.44</v>
      </c>
      <c r="F195" s="78">
        <v>0.68</v>
      </c>
      <c r="G195" s="78">
        <v>3.32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3485.16</v>
      </c>
      <c r="D196" s="78">
        <v>2356.2600000000002</v>
      </c>
      <c r="E196" s="78">
        <v>1128.9000000000001</v>
      </c>
      <c r="F196" s="78">
        <v>0.68</v>
      </c>
      <c r="G196" s="78">
        <v>3.32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3613.48</v>
      </c>
      <c r="D197" s="78">
        <v>2443.0100000000002</v>
      </c>
      <c r="E197" s="78">
        <v>1170.47</v>
      </c>
      <c r="F197" s="78">
        <v>0.68</v>
      </c>
      <c r="G197" s="78">
        <v>3.32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18011.87</v>
      </c>
      <c r="D198" s="78">
        <v>12533.7</v>
      </c>
      <c r="E198" s="78">
        <v>5478.18</v>
      </c>
      <c r="F198" s="78">
        <v>0.7</v>
      </c>
      <c r="G198" s="78">
        <v>3.36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2903.92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6582.28</v>
      </c>
      <c r="D204" s="78">
        <v>0.78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13561.25</v>
      </c>
      <c r="D205" s="78">
        <v>0.78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13563.49</v>
      </c>
      <c r="D206" s="78">
        <v>0.78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13563.77</v>
      </c>
      <c r="D207" s="78">
        <v>0.78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9132.41</v>
      </c>
      <c r="D208" s="78">
        <v>0.78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9132.4699999999993</v>
      </c>
      <c r="D209" s="78">
        <v>0.78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9130.2900000000009</v>
      </c>
      <c r="D210" s="78">
        <v>0.78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9130.35</v>
      </c>
      <c r="D211" s="78">
        <v>0.78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13089.38</v>
      </c>
      <c r="D212" s="78">
        <v>0.78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13105.25</v>
      </c>
      <c r="D213" s="78">
        <v>0.78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13084.61</v>
      </c>
      <c r="D214" s="78">
        <v>0.78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6557.14</v>
      </c>
      <c r="D215" s="78">
        <v>0.78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13100.49</v>
      </c>
      <c r="D216" s="78">
        <v>0.78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10903.47</v>
      </c>
      <c r="D217" s="78">
        <v>0.78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10903.38</v>
      </c>
      <c r="D218" s="78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10886.37</v>
      </c>
      <c r="D219" s="78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10886.28</v>
      </c>
      <c r="D220" s="78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7578.84</v>
      </c>
      <c r="D221" s="78">
        <v>0.78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6563.06</v>
      </c>
      <c r="D222" s="78">
        <v>0.78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4472.6000000000004</v>
      </c>
      <c r="D223" s="78">
        <v>0.78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4472.71</v>
      </c>
      <c r="D224" s="78">
        <v>0.78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4498.6499999999996</v>
      </c>
      <c r="D225" s="78">
        <v>0.78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4612.6400000000003</v>
      </c>
      <c r="D226" s="78">
        <v>0.78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13560.97</v>
      </c>
      <c r="D227" s="78">
        <v>0.78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0.1</v>
      </c>
      <c r="F230" s="78">
        <v>9.34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0.25</v>
      </c>
      <c r="F233" s="78">
        <v>293.23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0.62</v>
      </c>
      <c r="F234" s="78">
        <v>722.45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0.49</v>
      </c>
      <c r="F235" s="78">
        <v>565.86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0.49</v>
      </c>
      <c r="F236" s="78">
        <v>565.88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0.32</v>
      </c>
      <c r="F237" s="78">
        <v>376.27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0.32</v>
      </c>
      <c r="F238" s="78">
        <v>371.94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0.34</v>
      </c>
      <c r="F239" s="78">
        <v>390.76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0.34</v>
      </c>
      <c r="F240" s="78">
        <v>391.58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0.66</v>
      </c>
      <c r="F241" s="78">
        <v>761.89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0.53</v>
      </c>
      <c r="F242" s="78">
        <v>615.46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0.53</v>
      </c>
      <c r="F243" s="78">
        <v>614.37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0.26</v>
      </c>
      <c r="F244" s="78">
        <v>303.73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0.53</v>
      </c>
      <c r="F245" s="78">
        <v>615.21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0.43</v>
      </c>
      <c r="F246" s="78">
        <v>499.69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0.43</v>
      </c>
      <c r="F247" s="78">
        <v>499.69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0.43</v>
      </c>
      <c r="F248" s="78">
        <v>498.79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0.43</v>
      </c>
      <c r="F249" s="78">
        <v>498.79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0.35</v>
      </c>
      <c r="F250" s="78">
        <v>407.99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0.23</v>
      </c>
      <c r="F251" s="78">
        <v>271.42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0.14000000000000001</v>
      </c>
      <c r="F252" s="78">
        <v>161.41999999999999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0.14000000000000001</v>
      </c>
      <c r="F253" s="78">
        <v>161.41999999999999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0.14000000000000001</v>
      </c>
      <c r="F254" s="78">
        <v>162.79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0.15</v>
      </c>
      <c r="F255" s="78">
        <v>168.78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0.78</v>
      </c>
      <c r="F256" s="78">
        <v>909.21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27478.507000000001</v>
      </c>
      <c r="C265" s="78">
        <v>38.889299999999999</v>
      </c>
      <c r="D265" s="78">
        <v>68.488200000000006</v>
      </c>
      <c r="E265" s="78">
        <v>0</v>
      </c>
      <c r="F265" s="78">
        <v>2.9999999999999997E-4</v>
      </c>
      <c r="G265" s="78">
        <v>121700.3316</v>
      </c>
      <c r="H265" s="78">
        <v>10798.413500000001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22621.803500000002</v>
      </c>
      <c r="C266" s="78">
        <v>32.924999999999997</v>
      </c>
      <c r="D266" s="78">
        <v>60.8399</v>
      </c>
      <c r="E266" s="78">
        <v>0</v>
      </c>
      <c r="F266" s="78">
        <v>2.0000000000000001E-4</v>
      </c>
      <c r="G266" s="78">
        <v>108126.0307</v>
      </c>
      <c r="H266" s="78">
        <v>8973.8040000000001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18911.592400000001</v>
      </c>
      <c r="C267" s="78">
        <v>30.369</v>
      </c>
      <c r="D267" s="78">
        <v>64.803399999999996</v>
      </c>
      <c r="E267" s="78">
        <v>0</v>
      </c>
      <c r="F267" s="78">
        <v>2.0000000000000001E-4</v>
      </c>
      <c r="G267" s="78">
        <v>115217.5478</v>
      </c>
      <c r="H267" s="78">
        <v>7764.6657999999998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17283.4005</v>
      </c>
      <c r="C268" s="78">
        <v>30.090599999999998</v>
      </c>
      <c r="D268" s="78">
        <v>70.676500000000004</v>
      </c>
      <c r="E268" s="78">
        <v>0</v>
      </c>
      <c r="F268" s="78">
        <v>2.9999999999999997E-4</v>
      </c>
      <c r="G268" s="78">
        <v>125690.27009999999</v>
      </c>
      <c r="H268" s="78">
        <v>7311.9246000000003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20027.325099999998</v>
      </c>
      <c r="C269" s="78">
        <v>37.1235</v>
      </c>
      <c r="D269" s="78">
        <v>92.954400000000007</v>
      </c>
      <c r="E269" s="78">
        <v>0</v>
      </c>
      <c r="F269" s="78">
        <v>2.9999999999999997E-4</v>
      </c>
      <c r="G269" s="78">
        <v>165333.7408</v>
      </c>
      <c r="H269" s="78">
        <v>8681.0840000000007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23884.999800000001</v>
      </c>
      <c r="C270" s="78">
        <v>44.937100000000001</v>
      </c>
      <c r="D270" s="78">
        <v>114.1091</v>
      </c>
      <c r="E270" s="78">
        <v>0</v>
      </c>
      <c r="F270" s="78">
        <v>4.0000000000000002E-4</v>
      </c>
      <c r="G270" s="78">
        <v>202967.0784</v>
      </c>
      <c r="H270" s="78">
        <v>10414.4638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27452.392100000001</v>
      </c>
      <c r="C271" s="78">
        <v>51.859699999999997</v>
      </c>
      <c r="D271" s="78">
        <v>132.18600000000001</v>
      </c>
      <c r="E271" s="78">
        <v>0</v>
      </c>
      <c r="F271" s="78">
        <v>5.0000000000000001E-4</v>
      </c>
      <c r="G271" s="78">
        <v>235122.6018</v>
      </c>
      <c r="H271" s="78">
        <v>11989.415000000001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26333.880799999999</v>
      </c>
      <c r="C272" s="78">
        <v>49.710299999999997</v>
      </c>
      <c r="D272" s="78">
        <v>126.6216</v>
      </c>
      <c r="E272" s="78">
        <v>0</v>
      </c>
      <c r="F272" s="78">
        <v>5.0000000000000001E-4</v>
      </c>
      <c r="G272" s="78">
        <v>225224.76459999999</v>
      </c>
      <c r="H272" s="78">
        <v>11497.5568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21799.932499999999</v>
      </c>
      <c r="C273" s="78">
        <v>40.916200000000003</v>
      </c>
      <c r="D273" s="78">
        <v>103.6671</v>
      </c>
      <c r="E273" s="78">
        <v>0</v>
      </c>
      <c r="F273" s="78">
        <v>4.0000000000000002E-4</v>
      </c>
      <c r="G273" s="78">
        <v>184392.889</v>
      </c>
      <c r="H273" s="78">
        <v>9496.2654999999995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17294.083900000001</v>
      </c>
      <c r="C274" s="78">
        <v>30.7499</v>
      </c>
      <c r="D274" s="78">
        <v>73.860900000000001</v>
      </c>
      <c r="E274" s="78">
        <v>0</v>
      </c>
      <c r="F274" s="78">
        <v>2.9999999999999997E-4</v>
      </c>
      <c r="G274" s="78">
        <v>131360.25870000001</v>
      </c>
      <c r="H274" s="78">
        <v>7375.6125000000002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19060.7857</v>
      </c>
      <c r="C275" s="78">
        <v>30.072600000000001</v>
      </c>
      <c r="D275" s="78">
        <v>62.687100000000001</v>
      </c>
      <c r="E275" s="78">
        <v>0</v>
      </c>
      <c r="F275" s="78">
        <v>2.0000000000000001E-4</v>
      </c>
      <c r="G275" s="78">
        <v>111447.7426</v>
      </c>
      <c r="H275" s="78">
        <v>7776.4184999999998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24842.573199999999</v>
      </c>
      <c r="C276" s="78">
        <v>36.110300000000002</v>
      </c>
      <c r="D276" s="78">
        <v>66.582599999999999</v>
      </c>
      <c r="E276" s="78">
        <v>0</v>
      </c>
      <c r="F276" s="78">
        <v>2.9999999999999997E-4</v>
      </c>
      <c r="G276" s="78">
        <v>118331.288</v>
      </c>
      <c r="H276" s="78">
        <v>9850.4256000000005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266991.27639999997</v>
      </c>
      <c r="C278" s="78">
        <v>453.75360000000001</v>
      </c>
      <c r="D278" s="78">
        <v>1037.4770000000001</v>
      </c>
      <c r="E278" s="78">
        <v>0</v>
      </c>
      <c r="F278" s="78">
        <v>3.8999999999999998E-3</v>
      </c>
      <c r="G278" s="79">
        <v>1844910</v>
      </c>
      <c r="H278" s="78">
        <v>111930.0496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17283.4005</v>
      </c>
      <c r="C279" s="78">
        <v>30.072600000000001</v>
      </c>
      <c r="D279" s="78">
        <v>60.8399</v>
      </c>
      <c r="E279" s="78">
        <v>0</v>
      </c>
      <c r="F279" s="78">
        <v>2.0000000000000001E-4</v>
      </c>
      <c r="G279" s="78">
        <v>108126.0307</v>
      </c>
      <c r="H279" s="78">
        <v>7311.9246000000003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27478.507000000001</v>
      </c>
      <c r="C280" s="78">
        <v>51.859699999999997</v>
      </c>
      <c r="D280" s="78">
        <v>132.18600000000001</v>
      </c>
      <c r="E280" s="78">
        <v>0</v>
      </c>
      <c r="F280" s="78">
        <v>5.0000000000000001E-4</v>
      </c>
      <c r="G280" s="78">
        <v>235122.6018</v>
      </c>
      <c r="H280" s="78">
        <v>11989.415000000001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70171300000</v>
      </c>
      <c r="C283" s="78">
        <v>45826.851000000002</v>
      </c>
      <c r="D283" s="78" t="s">
        <v>906</v>
      </c>
      <c r="E283" s="78">
        <v>12223.409</v>
      </c>
      <c r="F283" s="78">
        <v>23121.262999999999</v>
      </c>
      <c r="G283" s="78">
        <v>7274.6090000000004</v>
      </c>
      <c r="H283" s="78">
        <v>1915.5709999999999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62344400000</v>
      </c>
      <c r="C284" s="78">
        <v>43923.641000000003</v>
      </c>
      <c r="D284" s="78" t="s">
        <v>907</v>
      </c>
      <c r="E284" s="78">
        <v>9962.509</v>
      </c>
      <c r="F284" s="78">
        <v>23121.262999999999</v>
      </c>
      <c r="G284" s="78">
        <v>1810.441</v>
      </c>
      <c r="H284" s="78">
        <v>0</v>
      </c>
      <c r="I284" s="78">
        <v>9029.4290000000001</v>
      </c>
      <c r="J284" s="78">
        <v>0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66433300000</v>
      </c>
      <c r="C285" s="78">
        <v>57117.605000000003</v>
      </c>
      <c r="D285" s="78" t="s">
        <v>908</v>
      </c>
      <c r="E285" s="78">
        <v>12223.409</v>
      </c>
      <c r="F285" s="78">
        <v>23121.262999999999</v>
      </c>
      <c r="G285" s="78">
        <v>3525.8139999999999</v>
      </c>
      <c r="H285" s="78">
        <v>0</v>
      </c>
      <c r="I285" s="78">
        <v>18247.12</v>
      </c>
      <c r="J285" s="78">
        <v>0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72471800000</v>
      </c>
      <c r="C286" s="78">
        <v>75120.84</v>
      </c>
      <c r="D286" s="78" t="s">
        <v>909</v>
      </c>
      <c r="E286" s="78">
        <v>9962.509</v>
      </c>
      <c r="F286" s="78">
        <v>23121.262999999999</v>
      </c>
      <c r="G286" s="78">
        <v>6229.259</v>
      </c>
      <c r="H286" s="78">
        <v>0</v>
      </c>
      <c r="I286" s="78">
        <v>35807.81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95329900000</v>
      </c>
      <c r="C287" s="78">
        <v>89364.284</v>
      </c>
      <c r="D287" s="78" t="s">
        <v>820</v>
      </c>
      <c r="E287" s="78">
        <v>12223.409</v>
      </c>
      <c r="F287" s="78">
        <v>23121.262999999999</v>
      </c>
      <c r="G287" s="78">
        <v>7766.8119999999999</v>
      </c>
      <c r="H287" s="78">
        <v>0</v>
      </c>
      <c r="I287" s="78">
        <v>46252.800000000003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117029000000</v>
      </c>
      <c r="C288" s="78">
        <v>98411.680999999997</v>
      </c>
      <c r="D288" s="78" t="s">
        <v>821</v>
      </c>
      <c r="E288" s="78">
        <v>12223.409</v>
      </c>
      <c r="F288" s="78">
        <v>23121.262999999999</v>
      </c>
      <c r="G288" s="78">
        <v>8845.4429999999993</v>
      </c>
      <c r="H288" s="78">
        <v>0</v>
      </c>
      <c r="I288" s="78">
        <v>54221.565999999999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135569000000</v>
      </c>
      <c r="C289" s="78">
        <v>109041.17600000001</v>
      </c>
      <c r="D289" s="78" t="s">
        <v>881</v>
      </c>
      <c r="E289" s="78">
        <v>12223.409</v>
      </c>
      <c r="F289" s="78">
        <v>23121.262999999999</v>
      </c>
      <c r="G289" s="78">
        <v>9943.3629999999994</v>
      </c>
      <c r="H289" s="78">
        <v>0</v>
      </c>
      <c r="I289" s="78">
        <v>63753.142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129862000000</v>
      </c>
      <c r="C290" s="78">
        <v>98238</v>
      </c>
      <c r="D290" s="78" t="s">
        <v>822</v>
      </c>
      <c r="E290" s="78">
        <v>12223.409</v>
      </c>
      <c r="F290" s="78">
        <v>23121.262999999999</v>
      </c>
      <c r="G290" s="78">
        <v>8846.982</v>
      </c>
      <c r="H290" s="78">
        <v>0</v>
      </c>
      <c r="I290" s="78">
        <v>54046.347000000002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106319000000</v>
      </c>
      <c r="C291" s="78">
        <v>85742.073999999993</v>
      </c>
      <c r="D291" s="78" t="s">
        <v>910</v>
      </c>
      <c r="E291" s="78">
        <v>9962.509</v>
      </c>
      <c r="F291" s="78">
        <v>23314.792000000001</v>
      </c>
      <c r="G291" s="78">
        <v>7663.65</v>
      </c>
      <c r="H291" s="78">
        <v>0</v>
      </c>
      <c r="I291" s="78">
        <v>44801.123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75741100000</v>
      </c>
      <c r="C292" s="78">
        <v>77145.182000000001</v>
      </c>
      <c r="D292" s="78" t="s">
        <v>911</v>
      </c>
      <c r="E292" s="78">
        <v>9962.509</v>
      </c>
      <c r="F292" s="78">
        <v>23121.262999999999</v>
      </c>
      <c r="G292" s="78">
        <v>6642.06</v>
      </c>
      <c r="H292" s="78">
        <v>0</v>
      </c>
      <c r="I292" s="78">
        <v>37419.351000000002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64259700000</v>
      </c>
      <c r="C293" s="78">
        <v>44755.637999999999</v>
      </c>
      <c r="D293" s="78" t="s">
        <v>912</v>
      </c>
      <c r="E293" s="78">
        <v>9962.509</v>
      </c>
      <c r="F293" s="78">
        <v>23121.262999999999</v>
      </c>
      <c r="G293" s="78">
        <v>1916.999</v>
      </c>
      <c r="H293" s="78">
        <v>0</v>
      </c>
      <c r="I293" s="78">
        <v>9754.8680000000004</v>
      </c>
      <c r="J293" s="78">
        <v>0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68228700000</v>
      </c>
      <c r="C294" s="78">
        <v>42445.671999999999</v>
      </c>
      <c r="D294" s="78" t="s">
        <v>913</v>
      </c>
      <c r="E294" s="78">
        <v>12223.409</v>
      </c>
      <c r="F294" s="78">
        <v>23121.262999999999</v>
      </c>
      <c r="G294" s="78">
        <v>5204.3320000000003</v>
      </c>
      <c r="H294" s="78">
        <v>604.66899999999998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1063760000000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62344400000</v>
      </c>
      <c r="C297" s="78">
        <v>42445.671999999999</v>
      </c>
      <c r="D297" s="78"/>
      <c r="E297" s="78">
        <v>9962.509</v>
      </c>
      <c r="F297" s="78">
        <v>23121.262999999999</v>
      </c>
      <c r="G297" s="78">
        <v>1810.441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135569000000</v>
      </c>
      <c r="C298" s="78">
        <v>109041.17600000001</v>
      </c>
      <c r="D298" s="78"/>
      <c r="E298" s="78">
        <v>12223.409</v>
      </c>
      <c r="F298" s="78">
        <v>23314.792000000001</v>
      </c>
      <c r="G298" s="78">
        <v>9943.3629999999994</v>
      </c>
      <c r="H298" s="78">
        <v>1915.5709999999999</v>
      </c>
      <c r="I298" s="78">
        <v>63753.142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30613.96</v>
      </c>
      <c r="C301" s="78">
        <v>11409.68</v>
      </c>
      <c r="D301" s="78">
        <v>0</v>
      </c>
      <c r="E301" s="78">
        <v>42023.64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9.77</v>
      </c>
      <c r="C302" s="78">
        <v>3.64</v>
      </c>
      <c r="D302" s="78">
        <v>0</v>
      </c>
      <c r="E302" s="78">
        <v>13.41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9.77</v>
      </c>
      <c r="C303" s="78">
        <v>3.64</v>
      </c>
      <c r="D303" s="78">
        <v>0</v>
      </c>
      <c r="E303" s="78">
        <v>13.41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1424.25</v>
      </c>
      <c r="C2" s="78">
        <v>454.36</v>
      </c>
      <c r="D2" s="78">
        <v>454.36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1424.25</v>
      </c>
      <c r="C3" s="78">
        <v>454.36</v>
      </c>
      <c r="D3" s="78">
        <v>454.36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3277.62</v>
      </c>
      <c r="C4" s="78">
        <v>1045.6300000000001</v>
      </c>
      <c r="D4" s="78">
        <v>1045.6300000000001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3277.62</v>
      </c>
      <c r="C5" s="78">
        <v>1045.6300000000001</v>
      </c>
      <c r="D5" s="78">
        <v>1045.6300000000001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0</v>
      </c>
      <c r="C13" s="78">
        <v>264.41000000000003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123.43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20.329999999999998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38.83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299.95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859.88</v>
      </c>
      <c r="C28" s="78">
        <v>564.36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1.306</v>
      </c>
      <c r="E63" s="78">
        <v>1.623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1.306</v>
      </c>
      <c r="E64" s="78">
        <v>1.623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1.306</v>
      </c>
      <c r="E66" s="78">
        <v>1.623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1.306</v>
      </c>
      <c r="E67" s="78">
        <v>1.623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1.306</v>
      </c>
      <c r="E69" s="78">
        <v>1.623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1.306</v>
      </c>
      <c r="E70" s="78">
        <v>1.623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1.306</v>
      </c>
      <c r="E72" s="78">
        <v>1.623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1.306</v>
      </c>
      <c r="E73" s="78">
        <v>1.623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1.306</v>
      </c>
      <c r="E75" s="78">
        <v>1.623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1.306</v>
      </c>
      <c r="E77" s="78">
        <v>1.623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1.306</v>
      </c>
      <c r="E79" s="78">
        <v>1.623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1.306</v>
      </c>
      <c r="E81" s="78">
        <v>1.623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1.306</v>
      </c>
      <c r="E83" s="78">
        <v>1.623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1.306</v>
      </c>
      <c r="E84" s="78">
        <v>1.623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1.306</v>
      </c>
      <c r="E85" s="78">
        <v>1.623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1.306</v>
      </c>
      <c r="E86" s="78">
        <v>1.623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1.306</v>
      </c>
      <c r="E87" s="78">
        <v>1.623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1.306</v>
      </c>
      <c r="E88" s="78">
        <v>1.623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1.306</v>
      </c>
      <c r="E89" s="78">
        <v>1.623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1.306</v>
      </c>
      <c r="E90" s="78">
        <v>1.623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1.306</v>
      </c>
      <c r="E91" s="78">
        <v>1.623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1.306</v>
      </c>
      <c r="E92" s="78">
        <v>1.623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1.306</v>
      </c>
      <c r="E93" s="78">
        <v>1.623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1.306</v>
      </c>
      <c r="E94" s="78">
        <v>1.623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1.306</v>
      </c>
      <c r="E95" s="78">
        <v>1.623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1.306</v>
      </c>
      <c r="E96" s="78">
        <v>1.623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0.56899999999999995</v>
      </c>
      <c r="E97" s="78">
        <v>0.63700000000000001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1.306</v>
      </c>
      <c r="E98" s="78">
        <v>1.623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1.306</v>
      </c>
      <c r="E99" s="78">
        <v>1.623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0.56899999999999995</v>
      </c>
      <c r="E100" s="78">
        <v>0.63700000000000001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1.306</v>
      </c>
      <c r="E101" s="78">
        <v>1.623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1.306</v>
      </c>
      <c r="E102" s="78">
        <v>1.623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0.56899999999999995</v>
      </c>
      <c r="E103" s="78">
        <v>0.63700000000000001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1.306</v>
      </c>
      <c r="E104" s="78">
        <v>1.623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1.306</v>
      </c>
      <c r="E105" s="78">
        <v>1.623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0.56899999999999995</v>
      </c>
      <c r="E106" s="78">
        <v>0.63700000000000001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1.306</v>
      </c>
      <c r="E107" s="78">
        <v>1.623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0.56899999999999995</v>
      </c>
      <c r="E108" s="78">
        <v>0.63700000000000001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1.306</v>
      </c>
      <c r="E109" s="78">
        <v>1.623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0.56899999999999995</v>
      </c>
      <c r="E110" s="78">
        <v>0.63700000000000001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1.306</v>
      </c>
      <c r="E111" s="78">
        <v>1.623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0.56899999999999995</v>
      </c>
      <c r="E112" s="78">
        <v>0.63700000000000001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1.306</v>
      </c>
      <c r="E113" s="78">
        <v>1.623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0.56899999999999995</v>
      </c>
      <c r="E114" s="78">
        <v>0.63700000000000001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1.306</v>
      </c>
      <c r="E115" s="78">
        <v>1.623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1.306</v>
      </c>
      <c r="E116" s="78">
        <v>1.623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0.56899999999999995</v>
      </c>
      <c r="E117" s="78">
        <v>0.63700000000000001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1.306</v>
      </c>
      <c r="E118" s="78">
        <v>1.623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1.306</v>
      </c>
      <c r="E119" s="78">
        <v>1.623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1.306</v>
      </c>
      <c r="E121" s="78">
        <v>1.623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1.306</v>
      </c>
      <c r="E122" s="78">
        <v>1.623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986</v>
      </c>
      <c r="C125" s="78">
        <v>5.2</v>
      </c>
      <c r="D125" s="78">
        <v>5.2</v>
      </c>
      <c r="E125" s="78">
        <v>5.835</v>
      </c>
      <c r="F125" s="78">
        <v>0.54</v>
      </c>
      <c r="G125" s="78">
        <v>0.38400000000000001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986</v>
      </c>
      <c r="C126" s="78">
        <v>3.34</v>
      </c>
      <c r="D126" s="78">
        <v>3.34</v>
      </c>
      <c r="E126" s="78">
        <v>5.835</v>
      </c>
      <c r="F126" s="78">
        <v>0.54</v>
      </c>
      <c r="G126" s="78">
        <v>0.38400000000000001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986</v>
      </c>
      <c r="C127" s="78">
        <v>5.2</v>
      </c>
      <c r="D127" s="78">
        <v>5.2</v>
      </c>
      <c r="E127" s="78">
        <v>5.835</v>
      </c>
      <c r="F127" s="78">
        <v>0.54</v>
      </c>
      <c r="G127" s="78">
        <v>0.38400000000000001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986</v>
      </c>
      <c r="C128" s="78">
        <v>3.34</v>
      </c>
      <c r="D128" s="78">
        <v>3.34</v>
      </c>
      <c r="E128" s="78">
        <v>5.835</v>
      </c>
      <c r="F128" s="78">
        <v>0.54</v>
      </c>
      <c r="G128" s="78">
        <v>0.38400000000000001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986</v>
      </c>
      <c r="C129" s="78">
        <v>5.2</v>
      </c>
      <c r="D129" s="78">
        <v>5.2</v>
      </c>
      <c r="E129" s="78">
        <v>5.835</v>
      </c>
      <c r="F129" s="78">
        <v>0.54</v>
      </c>
      <c r="G129" s="78">
        <v>0.38400000000000001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986</v>
      </c>
      <c r="C130" s="78">
        <v>3.34</v>
      </c>
      <c r="D130" s="78">
        <v>3.34</v>
      </c>
      <c r="E130" s="78">
        <v>5.835</v>
      </c>
      <c r="F130" s="78">
        <v>0.54</v>
      </c>
      <c r="G130" s="78">
        <v>0.38400000000000001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986</v>
      </c>
      <c r="C131" s="78">
        <v>5.2</v>
      </c>
      <c r="D131" s="78">
        <v>5.2</v>
      </c>
      <c r="E131" s="78">
        <v>5.835</v>
      </c>
      <c r="F131" s="78">
        <v>0.54</v>
      </c>
      <c r="G131" s="78">
        <v>0.38400000000000001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986</v>
      </c>
      <c r="C132" s="78">
        <v>3.34</v>
      </c>
      <c r="D132" s="78">
        <v>3.34</v>
      </c>
      <c r="E132" s="78">
        <v>5.835</v>
      </c>
      <c r="F132" s="78">
        <v>0.54</v>
      </c>
      <c r="G132" s="78">
        <v>0.38400000000000001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986</v>
      </c>
      <c r="C133" s="78">
        <v>5.2</v>
      </c>
      <c r="D133" s="78">
        <v>5.2</v>
      </c>
      <c r="E133" s="78">
        <v>5.835</v>
      </c>
      <c r="F133" s="78">
        <v>0.54</v>
      </c>
      <c r="G133" s="78">
        <v>0.38400000000000001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986</v>
      </c>
      <c r="C134" s="78">
        <v>5.2</v>
      </c>
      <c r="D134" s="78">
        <v>5.2</v>
      </c>
      <c r="E134" s="78">
        <v>5.835</v>
      </c>
      <c r="F134" s="78">
        <v>0.54</v>
      </c>
      <c r="G134" s="78">
        <v>0.38400000000000001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986</v>
      </c>
      <c r="C135" s="78">
        <v>5.2</v>
      </c>
      <c r="D135" s="78">
        <v>5.2</v>
      </c>
      <c r="E135" s="78">
        <v>5.835</v>
      </c>
      <c r="F135" s="78">
        <v>0.54</v>
      </c>
      <c r="G135" s="78">
        <v>0.38400000000000001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986</v>
      </c>
      <c r="C136" s="78">
        <v>5.2</v>
      </c>
      <c r="D136" s="78">
        <v>5.2</v>
      </c>
      <c r="E136" s="78">
        <v>5.835</v>
      </c>
      <c r="F136" s="78">
        <v>0.54</v>
      </c>
      <c r="G136" s="78">
        <v>0.38400000000000001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986</v>
      </c>
      <c r="C137" s="78">
        <v>3.34</v>
      </c>
      <c r="D137" s="78">
        <v>6.69</v>
      </c>
      <c r="E137" s="78">
        <v>5.835</v>
      </c>
      <c r="F137" s="78">
        <v>0.54</v>
      </c>
      <c r="G137" s="78">
        <v>0.38400000000000001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986</v>
      </c>
      <c r="C138" s="78">
        <v>5.2</v>
      </c>
      <c r="D138" s="78">
        <v>10.4</v>
      </c>
      <c r="E138" s="78">
        <v>5.835</v>
      </c>
      <c r="F138" s="78">
        <v>0.54</v>
      </c>
      <c r="G138" s="78">
        <v>0.38400000000000001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986</v>
      </c>
      <c r="C139" s="78">
        <v>5.2</v>
      </c>
      <c r="D139" s="78">
        <v>10.4</v>
      </c>
      <c r="E139" s="78">
        <v>5.835</v>
      </c>
      <c r="F139" s="78">
        <v>0.54</v>
      </c>
      <c r="G139" s="78">
        <v>0.38400000000000001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986</v>
      </c>
      <c r="C140" s="78">
        <v>3.34</v>
      </c>
      <c r="D140" s="78">
        <v>6.69</v>
      </c>
      <c r="E140" s="78">
        <v>5.835</v>
      </c>
      <c r="F140" s="78">
        <v>0.54</v>
      </c>
      <c r="G140" s="78">
        <v>0.38400000000000001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986</v>
      </c>
      <c r="C141" s="78">
        <v>3.34</v>
      </c>
      <c r="D141" s="78">
        <v>6.69</v>
      </c>
      <c r="E141" s="78">
        <v>5.835</v>
      </c>
      <c r="F141" s="78">
        <v>0.54</v>
      </c>
      <c r="G141" s="78">
        <v>0.38400000000000001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986</v>
      </c>
      <c r="C142" s="78">
        <v>5.2</v>
      </c>
      <c r="D142" s="78">
        <v>10.4</v>
      </c>
      <c r="E142" s="78">
        <v>5.835</v>
      </c>
      <c r="F142" s="78">
        <v>0.54</v>
      </c>
      <c r="G142" s="78">
        <v>0.38400000000000001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986</v>
      </c>
      <c r="C143" s="78">
        <v>5.2</v>
      </c>
      <c r="D143" s="78">
        <v>10.4</v>
      </c>
      <c r="E143" s="78">
        <v>5.835</v>
      </c>
      <c r="F143" s="78">
        <v>0.54</v>
      </c>
      <c r="G143" s="78">
        <v>0.38400000000000001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986</v>
      </c>
      <c r="C144" s="78">
        <v>3.34</v>
      </c>
      <c r="D144" s="78">
        <v>6.69</v>
      </c>
      <c r="E144" s="78">
        <v>5.835</v>
      </c>
      <c r="F144" s="78">
        <v>0.54</v>
      </c>
      <c r="G144" s="78">
        <v>0.38400000000000001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986</v>
      </c>
      <c r="C145" s="78">
        <v>5.2</v>
      </c>
      <c r="D145" s="78">
        <v>10.4</v>
      </c>
      <c r="E145" s="78">
        <v>5.835</v>
      </c>
      <c r="F145" s="78">
        <v>0.54</v>
      </c>
      <c r="G145" s="78">
        <v>0.38400000000000001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986</v>
      </c>
      <c r="C146" s="78">
        <v>5.2</v>
      </c>
      <c r="D146" s="78">
        <v>10.4</v>
      </c>
      <c r="E146" s="78">
        <v>5.835</v>
      </c>
      <c r="F146" s="78">
        <v>0.54</v>
      </c>
      <c r="G146" s="78">
        <v>0.38400000000000001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986</v>
      </c>
      <c r="C147" s="78">
        <v>5.2</v>
      </c>
      <c r="D147" s="78">
        <v>10.4</v>
      </c>
      <c r="E147" s="78">
        <v>5.835</v>
      </c>
      <c r="F147" s="78">
        <v>0.54</v>
      </c>
      <c r="G147" s="78">
        <v>0.38400000000000001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986</v>
      </c>
      <c r="C148" s="78">
        <v>5.2</v>
      </c>
      <c r="D148" s="78">
        <v>10.4</v>
      </c>
      <c r="E148" s="78">
        <v>5.835</v>
      </c>
      <c r="F148" s="78">
        <v>0.54</v>
      </c>
      <c r="G148" s="78">
        <v>0.38400000000000001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986</v>
      </c>
      <c r="C149" s="78">
        <v>3.34</v>
      </c>
      <c r="D149" s="78">
        <v>3.34</v>
      </c>
      <c r="E149" s="78">
        <v>5.835</v>
      </c>
      <c r="F149" s="78">
        <v>0.54</v>
      </c>
      <c r="G149" s="78">
        <v>0.38400000000000001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986</v>
      </c>
      <c r="C150" s="78">
        <v>5.2</v>
      </c>
      <c r="D150" s="78">
        <v>5.2</v>
      </c>
      <c r="E150" s="78">
        <v>5.835</v>
      </c>
      <c r="F150" s="78">
        <v>0.54</v>
      </c>
      <c r="G150" s="78">
        <v>0.38400000000000001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986</v>
      </c>
      <c r="C151" s="78">
        <v>5.2</v>
      </c>
      <c r="D151" s="78">
        <v>5.2</v>
      </c>
      <c r="E151" s="78">
        <v>5.835</v>
      </c>
      <c r="F151" s="78">
        <v>0.54</v>
      </c>
      <c r="G151" s="78">
        <v>0.38400000000000001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986</v>
      </c>
      <c r="C152" s="78">
        <v>3.34</v>
      </c>
      <c r="D152" s="78">
        <v>3.34</v>
      </c>
      <c r="E152" s="78">
        <v>5.835</v>
      </c>
      <c r="F152" s="78">
        <v>0.54</v>
      </c>
      <c r="G152" s="78">
        <v>0.38400000000000001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986</v>
      </c>
      <c r="C153" s="78">
        <v>3.34</v>
      </c>
      <c r="D153" s="78">
        <v>3.34</v>
      </c>
      <c r="E153" s="78">
        <v>5.835</v>
      </c>
      <c r="F153" s="78">
        <v>0.54</v>
      </c>
      <c r="G153" s="78">
        <v>0.38400000000000001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986</v>
      </c>
      <c r="C154" s="78">
        <v>5.2</v>
      </c>
      <c r="D154" s="78">
        <v>5.2</v>
      </c>
      <c r="E154" s="78">
        <v>5.835</v>
      </c>
      <c r="F154" s="78">
        <v>0.54</v>
      </c>
      <c r="G154" s="78">
        <v>0.38400000000000001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986</v>
      </c>
      <c r="C155" s="78">
        <v>5.2</v>
      </c>
      <c r="D155" s="78">
        <v>5.2</v>
      </c>
      <c r="E155" s="78">
        <v>5.835</v>
      </c>
      <c r="F155" s="78">
        <v>0.54</v>
      </c>
      <c r="G155" s="78">
        <v>0.38400000000000001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986</v>
      </c>
      <c r="C156" s="78">
        <v>3.34</v>
      </c>
      <c r="D156" s="78">
        <v>3.34</v>
      </c>
      <c r="E156" s="78">
        <v>5.835</v>
      </c>
      <c r="F156" s="78">
        <v>0.54</v>
      </c>
      <c r="G156" s="78">
        <v>0.38400000000000001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986</v>
      </c>
      <c r="C157" s="78">
        <v>5.2</v>
      </c>
      <c r="D157" s="78">
        <v>5.2</v>
      </c>
      <c r="E157" s="78">
        <v>5.835</v>
      </c>
      <c r="F157" s="78">
        <v>0.54</v>
      </c>
      <c r="G157" s="78">
        <v>0.38400000000000001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986</v>
      </c>
      <c r="C158" s="78">
        <v>5.2</v>
      </c>
      <c r="D158" s="78">
        <v>5.2</v>
      </c>
      <c r="E158" s="78">
        <v>5.835</v>
      </c>
      <c r="F158" s="78">
        <v>0.54</v>
      </c>
      <c r="G158" s="78">
        <v>0.38400000000000001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986</v>
      </c>
      <c r="C159" s="78">
        <v>5.2</v>
      </c>
      <c r="D159" s="78">
        <v>5.2</v>
      </c>
      <c r="E159" s="78">
        <v>5.835</v>
      </c>
      <c r="F159" s="78">
        <v>0.54</v>
      </c>
      <c r="G159" s="78">
        <v>0.38400000000000001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986</v>
      </c>
      <c r="C160" s="78">
        <v>5.2</v>
      </c>
      <c r="D160" s="78">
        <v>5.2</v>
      </c>
      <c r="E160" s="78">
        <v>5.835</v>
      </c>
      <c r="F160" s="78">
        <v>0.54</v>
      </c>
      <c r="G160" s="78">
        <v>0.38400000000000001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986</v>
      </c>
      <c r="C161" s="78">
        <v>1.1100000000000001</v>
      </c>
      <c r="D161" s="78">
        <v>1.1100000000000001</v>
      </c>
      <c r="E161" s="78">
        <v>5.835</v>
      </c>
      <c r="F161" s="78">
        <v>0.54</v>
      </c>
      <c r="G161" s="78">
        <v>0.38400000000000001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986</v>
      </c>
      <c r="C162" s="78">
        <v>1.1100000000000001</v>
      </c>
      <c r="D162" s="78">
        <v>1.1100000000000001</v>
      </c>
      <c r="E162" s="78">
        <v>5.835</v>
      </c>
      <c r="F162" s="78">
        <v>0.54</v>
      </c>
      <c r="G162" s="78">
        <v>0.38400000000000001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986</v>
      </c>
      <c r="C163" s="78">
        <v>1.1100000000000001</v>
      </c>
      <c r="D163" s="78">
        <v>1.1100000000000001</v>
      </c>
      <c r="E163" s="78">
        <v>5.835</v>
      </c>
      <c r="F163" s="78">
        <v>0.54</v>
      </c>
      <c r="G163" s="78">
        <v>0.38400000000000001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986</v>
      </c>
      <c r="C164" s="78">
        <v>3.32</v>
      </c>
      <c r="D164" s="78">
        <v>3.32</v>
      </c>
      <c r="E164" s="78">
        <v>5.835</v>
      </c>
      <c r="F164" s="78">
        <v>0.54</v>
      </c>
      <c r="G164" s="78">
        <v>0.38400000000000001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986</v>
      </c>
      <c r="C165" s="78">
        <v>1.1100000000000001</v>
      </c>
      <c r="D165" s="78">
        <v>2.23</v>
      </c>
      <c r="E165" s="78">
        <v>5.835</v>
      </c>
      <c r="F165" s="78">
        <v>0.54</v>
      </c>
      <c r="G165" s="78">
        <v>0.38400000000000001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986</v>
      </c>
      <c r="C166" s="78">
        <v>1.1100000000000001</v>
      </c>
      <c r="D166" s="78">
        <v>2.23</v>
      </c>
      <c r="E166" s="78">
        <v>5.835</v>
      </c>
      <c r="F166" s="78">
        <v>0.54</v>
      </c>
      <c r="G166" s="78">
        <v>0.38400000000000001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5.83</v>
      </c>
      <c r="F167" s="78">
        <v>0.54</v>
      </c>
      <c r="G167" s="78">
        <v>0.38400000000000001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5.83</v>
      </c>
      <c r="F168" s="78">
        <v>0.54</v>
      </c>
      <c r="G168" s="78">
        <v>0.38400000000000001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5.83</v>
      </c>
      <c r="F169" s="78">
        <v>0.54</v>
      </c>
      <c r="G169" s="78">
        <v>0.38400000000000001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4596.59</v>
      </c>
      <c r="D175" s="78">
        <v>3233.09</v>
      </c>
      <c r="E175" s="78">
        <v>1363.51</v>
      </c>
      <c r="F175" s="78">
        <v>0.7</v>
      </c>
      <c r="G175" s="78">
        <v>3.38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9398.92</v>
      </c>
      <c r="D176" s="78">
        <v>6642.88</v>
      </c>
      <c r="E176" s="78">
        <v>2756.04</v>
      </c>
      <c r="F176" s="78">
        <v>0.71</v>
      </c>
      <c r="G176" s="78">
        <v>3.39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9005.17</v>
      </c>
      <c r="D177" s="78">
        <v>6352.98</v>
      </c>
      <c r="E177" s="78">
        <v>2652.19</v>
      </c>
      <c r="F177" s="78">
        <v>0.71</v>
      </c>
      <c r="G177" s="78">
        <v>3.39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6711.83</v>
      </c>
      <c r="D178" s="78">
        <v>4620.97</v>
      </c>
      <c r="E178" s="78">
        <v>2090.86</v>
      </c>
      <c r="F178" s="78">
        <v>0.69</v>
      </c>
      <c r="G178" s="78">
        <v>3.35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4707.01</v>
      </c>
      <c r="D179" s="78">
        <v>3182.33</v>
      </c>
      <c r="E179" s="78">
        <v>1524.68</v>
      </c>
      <c r="F179" s="78">
        <v>0.68</v>
      </c>
      <c r="G179" s="78">
        <v>3.32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4565.5600000000004</v>
      </c>
      <c r="D180" s="78">
        <v>3086.7</v>
      </c>
      <c r="E180" s="78">
        <v>1478.86</v>
      </c>
      <c r="F180" s="78">
        <v>0.68</v>
      </c>
      <c r="G180" s="78">
        <v>3.32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7228.64</v>
      </c>
      <c r="D181" s="78">
        <v>5045.6899999999996</v>
      </c>
      <c r="E181" s="78">
        <v>2182.9499999999998</v>
      </c>
      <c r="F181" s="78">
        <v>0.7</v>
      </c>
      <c r="G181" s="78">
        <v>3.37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7234.7</v>
      </c>
      <c r="D182" s="78">
        <v>5052.18</v>
      </c>
      <c r="E182" s="78">
        <v>2182.52</v>
      </c>
      <c r="F182" s="78">
        <v>0.7</v>
      </c>
      <c r="G182" s="78">
        <v>3.37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10063.82</v>
      </c>
      <c r="D183" s="78">
        <v>7277.02</v>
      </c>
      <c r="E183" s="78">
        <v>2786.8</v>
      </c>
      <c r="F183" s="78">
        <v>0.72</v>
      </c>
      <c r="G183" s="78">
        <v>3.43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7269.26</v>
      </c>
      <c r="D184" s="78">
        <v>5108.8100000000004</v>
      </c>
      <c r="E184" s="78">
        <v>2160.44</v>
      </c>
      <c r="F184" s="78">
        <v>0.7</v>
      </c>
      <c r="G184" s="78">
        <v>3.38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6901.04</v>
      </c>
      <c r="D185" s="78">
        <v>4816.6099999999997</v>
      </c>
      <c r="E185" s="78">
        <v>2084.44</v>
      </c>
      <c r="F185" s="78">
        <v>0.7</v>
      </c>
      <c r="G185" s="78">
        <v>3.37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3964.32</v>
      </c>
      <c r="D186" s="78">
        <v>2746.52</v>
      </c>
      <c r="E186" s="78">
        <v>1217.8</v>
      </c>
      <c r="F186" s="78">
        <v>0.69</v>
      </c>
      <c r="G186" s="78">
        <v>3.36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6331.17</v>
      </c>
      <c r="D187" s="78">
        <v>4329.6400000000003</v>
      </c>
      <c r="E187" s="78">
        <v>2001.53</v>
      </c>
      <c r="F187" s="78">
        <v>0.68</v>
      </c>
      <c r="G187" s="78">
        <v>3.34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5211.6400000000003</v>
      </c>
      <c r="D188" s="78">
        <v>3548.38</v>
      </c>
      <c r="E188" s="78">
        <v>1663.26</v>
      </c>
      <c r="F188" s="78">
        <v>0.68</v>
      </c>
      <c r="G188" s="78">
        <v>3.33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5217.7</v>
      </c>
      <c r="D189" s="78">
        <v>3550.98</v>
      </c>
      <c r="E189" s="78">
        <v>1666.72</v>
      </c>
      <c r="F189" s="78">
        <v>0.68</v>
      </c>
      <c r="G189" s="78">
        <v>3.33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6099.28</v>
      </c>
      <c r="D190" s="78">
        <v>4247.8999999999996</v>
      </c>
      <c r="E190" s="78">
        <v>1851.38</v>
      </c>
      <c r="F190" s="78">
        <v>0.7</v>
      </c>
      <c r="G190" s="78">
        <v>3.36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6101.22</v>
      </c>
      <c r="D191" s="78">
        <v>4249.4399999999996</v>
      </c>
      <c r="E191" s="78">
        <v>1851.78</v>
      </c>
      <c r="F191" s="78">
        <v>0.7</v>
      </c>
      <c r="G191" s="78">
        <v>3.36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5757.9</v>
      </c>
      <c r="D192" s="78">
        <v>4286.2299999999996</v>
      </c>
      <c r="E192" s="78">
        <v>1471.66</v>
      </c>
      <c r="F192" s="78">
        <v>0.74</v>
      </c>
      <c r="G192" s="78">
        <v>3.48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2691.57</v>
      </c>
      <c r="D193" s="78">
        <v>1819.73</v>
      </c>
      <c r="E193" s="78">
        <v>871.85</v>
      </c>
      <c r="F193" s="78">
        <v>0.68</v>
      </c>
      <c r="G193" s="78">
        <v>3.32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1669.87</v>
      </c>
      <c r="D194" s="78">
        <v>1128.97</v>
      </c>
      <c r="E194" s="78">
        <v>540.9</v>
      </c>
      <c r="F194" s="78">
        <v>0.68</v>
      </c>
      <c r="G194" s="78">
        <v>3.32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1669.87</v>
      </c>
      <c r="D195" s="78">
        <v>1128.97</v>
      </c>
      <c r="E195" s="78">
        <v>540.9</v>
      </c>
      <c r="F195" s="78">
        <v>0.68</v>
      </c>
      <c r="G195" s="78">
        <v>3.32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3010.41</v>
      </c>
      <c r="D196" s="78">
        <v>2049.09</v>
      </c>
      <c r="E196" s="78">
        <v>961.33</v>
      </c>
      <c r="F196" s="78">
        <v>0.68</v>
      </c>
      <c r="G196" s="78">
        <v>3.33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3091.87</v>
      </c>
      <c r="D197" s="78">
        <v>2111.1999999999998</v>
      </c>
      <c r="E197" s="78">
        <v>980.66</v>
      </c>
      <c r="F197" s="78">
        <v>0.68</v>
      </c>
      <c r="G197" s="78">
        <v>3.33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13223.95</v>
      </c>
      <c r="D198" s="78">
        <v>9654.2099999999991</v>
      </c>
      <c r="E198" s="78">
        <v>3569.73</v>
      </c>
      <c r="F198" s="78">
        <v>0.73</v>
      </c>
      <c r="G198" s="78">
        <v>3.45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0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3195.71</v>
      </c>
      <c r="D204" s="78">
        <v>0.78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6425.43</v>
      </c>
      <c r="D205" s="78">
        <v>0.78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6417.9</v>
      </c>
      <c r="D206" s="78">
        <v>0.78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6420.58</v>
      </c>
      <c r="D207" s="78">
        <v>0.78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4143.93</v>
      </c>
      <c r="D208" s="78">
        <v>0.78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4143.8100000000004</v>
      </c>
      <c r="D209" s="78">
        <v>0.78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4140.04</v>
      </c>
      <c r="D210" s="78">
        <v>0.78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4139.91</v>
      </c>
      <c r="D211" s="78">
        <v>0.78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6733.23</v>
      </c>
      <c r="D212" s="78">
        <v>0.78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6739.06</v>
      </c>
      <c r="D213" s="78">
        <v>0.78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6731.33</v>
      </c>
      <c r="D214" s="78">
        <v>0.78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3187.36</v>
      </c>
      <c r="D215" s="78">
        <v>0.78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6737.17</v>
      </c>
      <c r="D216" s="78">
        <v>0.78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5618.37</v>
      </c>
      <c r="D217" s="78">
        <v>0.78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5618.33</v>
      </c>
      <c r="D218" s="78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5612.11</v>
      </c>
      <c r="D219" s="78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5612.07</v>
      </c>
      <c r="D220" s="78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3747.18</v>
      </c>
      <c r="D221" s="78">
        <v>0.78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3185.35</v>
      </c>
      <c r="D222" s="78">
        <v>0.78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2120.4899999999998</v>
      </c>
      <c r="D223" s="78">
        <v>0.78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2120.4499999999998</v>
      </c>
      <c r="D224" s="78">
        <v>0.78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2129.5300000000002</v>
      </c>
      <c r="D225" s="78">
        <v>0.78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2191.61</v>
      </c>
      <c r="D226" s="78">
        <v>0.78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6422.79</v>
      </c>
      <c r="D227" s="78">
        <v>0.78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</v>
      </c>
      <c r="F230" s="78">
        <v>0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0.21</v>
      </c>
      <c r="F233" s="78">
        <v>238.61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0.43</v>
      </c>
      <c r="F234" s="78">
        <v>493.99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0.41</v>
      </c>
      <c r="F235" s="78">
        <v>471.08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0.28000000000000003</v>
      </c>
      <c r="F236" s="78">
        <v>329.36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0.19</v>
      </c>
      <c r="F237" s="78">
        <v>219.86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0.18</v>
      </c>
      <c r="F238" s="78">
        <v>213.25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0.32</v>
      </c>
      <c r="F239" s="78">
        <v>367.86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0.32</v>
      </c>
      <c r="F240" s="78">
        <v>368.6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0.48</v>
      </c>
      <c r="F241" s="78">
        <v>560.23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0.32</v>
      </c>
      <c r="F242" s="78">
        <v>376.55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0.3</v>
      </c>
      <c r="F243" s="78">
        <v>351.11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0.17</v>
      </c>
      <c r="F244" s="78">
        <v>197.81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0.26</v>
      </c>
      <c r="F245" s="78">
        <v>305.11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0.21</v>
      </c>
      <c r="F246" s="78">
        <v>248.17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0.21</v>
      </c>
      <c r="F247" s="78">
        <v>248.17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0.27</v>
      </c>
      <c r="F248" s="78">
        <v>308.58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0.27</v>
      </c>
      <c r="F249" s="78">
        <v>308.70999999999998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0.3</v>
      </c>
      <c r="F250" s="78">
        <v>343.93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0.11</v>
      </c>
      <c r="F251" s="78">
        <v>125.72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7.0000000000000007E-2</v>
      </c>
      <c r="F252" s="78">
        <v>78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7.0000000000000007E-2</v>
      </c>
      <c r="F253" s="78">
        <v>78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0.12</v>
      </c>
      <c r="F254" s="78">
        <v>143.24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0.13</v>
      </c>
      <c r="F255" s="78">
        <v>148.38999999999999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0.54</v>
      </c>
      <c r="D256" s="78">
        <v>622</v>
      </c>
      <c r="E256" s="78">
        <v>0.65</v>
      </c>
      <c r="F256" s="78">
        <v>753.71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10421.152700000001</v>
      </c>
      <c r="C265" s="78">
        <v>9.1623000000000001</v>
      </c>
      <c r="D265" s="78">
        <v>53.499499999999998</v>
      </c>
      <c r="E265" s="78">
        <v>0</v>
      </c>
      <c r="F265" s="78">
        <v>0</v>
      </c>
      <c r="G265" s="78">
        <v>322661.91039999999</v>
      </c>
      <c r="H265" s="78">
        <v>3770.0032999999999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9022.0182999999997</v>
      </c>
      <c r="C266" s="78">
        <v>7.9207999999999998</v>
      </c>
      <c r="D266" s="78">
        <v>48.354900000000001</v>
      </c>
      <c r="E266" s="78">
        <v>0</v>
      </c>
      <c r="F266" s="78">
        <v>0</v>
      </c>
      <c r="G266" s="78">
        <v>291646.99469999998</v>
      </c>
      <c r="H266" s="78">
        <v>3270.0648000000001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8938.8439999999991</v>
      </c>
      <c r="C267" s="78">
        <v>7.8201000000000001</v>
      </c>
      <c r="D267" s="78">
        <v>52.866599999999998</v>
      </c>
      <c r="E267" s="78">
        <v>0</v>
      </c>
      <c r="F267" s="78">
        <v>0</v>
      </c>
      <c r="G267" s="78">
        <v>318887.13959999999</v>
      </c>
      <c r="H267" s="78">
        <v>3255.0428000000002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8049.8595999999998</v>
      </c>
      <c r="C268" s="78">
        <v>7.0164</v>
      </c>
      <c r="D268" s="78">
        <v>52.259700000000002</v>
      </c>
      <c r="E268" s="78">
        <v>0</v>
      </c>
      <c r="F268" s="78">
        <v>0</v>
      </c>
      <c r="G268" s="78">
        <v>315250.84399999998</v>
      </c>
      <c r="H268" s="78">
        <v>2945.5122000000001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7892.3712999999998</v>
      </c>
      <c r="C269" s="78">
        <v>6.8497000000000003</v>
      </c>
      <c r="D269" s="78">
        <v>56.505000000000003</v>
      </c>
      <c r="E269" s="78">
        <v>0</v>
      </c>
      <c r="F269" s="78">
        <v>0</v>
      </c>
      <c r="G269" s="78">
        <v>340885.3566</v>
      </c>
      <c r="H269" s="78">
        <v>2903.9575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7538.5114000000003</v>
      </c>
      <c r="C270" s="78">
        <v>6.5281000000000002</v>
      </c>
      <c r="D270" s="78">
        <v>56.559100000000001</v>
      </c>
      <c r="E270" s="78">
        <v>0</v>
      </c>
      <c r="F270" s="78">
        <v>0</v>
      </c>
      <c r="G270" s="78">
        <v>341222.7317</v>
      </c>
      <c r="H270" s="78">
        <v>2781.6509000000001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8562.3629999999994</v>
      </c>
      <c r="C271" s="78">
        <v>7.3936999999999999</v>
      </c>
      <c r="D271" s="78">
        <v>67.995099999999994</v>
      </c>
      <c r="E271" s="78">
        <v>0</v>
      </c>
      <c r="F271" s="78">
        <v>0</v>
      </c>
      <c r="G271" s="78">
        <v>410232.1139</v>
      </c>
      <c r="H271" s="78">
        <v>3170.8984999999998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9007.4709999999995</v>
      </c>
      <c r="C272" s="78">
        <v>7.7751000000000001</v>
      </c>
      <c r="D272" s="78">
        <v>72.066400000000002</v>
      </c>
      <c r="E272" s="78">
        <v>0</v>
      </c>
      <c r="F272" s="78">
        <v>0</v>
      </c>
      <c r="G272" s="78">
        <v>434797.31550000003</v>
      </c>
      <c r="H272" s="78">
        <v>3337.3724999999999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8409.0583000000006</v>
      </c>
      <c r="C273" s="78">
        <v>7.2629000000000001</v>
      </c>
      <c r="D273" s="78">
        <v>66.504599999999996</v>
      </c>
      <c r="E273" s="78">
        <v>0</v>
      </c>
      <c r="F273" s="78">
        <v>0</v>
      </c>
      <c r="G273" s="78">
        <v>401238.30540000001</v>
      </c>
      <c r="H273" s="78">
        <v>3113.2919999999999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8093.8499000000002</v>
      </c>
      <c r="C274" s="78">
        <v>7.0106000000000002</v>
      </c>
      <c r="D274" s="78">
        <v>60.439700000000002</v>
      </c>
      <c r="E274" s="78">
        <v>0</v>
      </c>
      <c r="F274" s="78">
        <v>0</v>
      </c>
      <c r="G274" s="78">
        <v>364633.30900000001</v>
      </c>
      <c r="H274" s="78">
        <v>2985.6941000000002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8246.6998999999996</v>
      </c>
      <c r="C275" s="78">
        <v>7.1862000000000004</v>
      </c>
      <c r="D275" s="78">
        <v>53.853999999999999</v>
      </c>
      <c r="E275" s="78">
        <v>0</v>
      </c>
      <c r="F275" s="78">
        <v>0</v>
      </c>
      <c r="G275" s="78">
        <v>324869.74819999997</v>
      </c>
      <c r="H275" s="78">
        <v>3018.5030999999999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9747.2054000000007</v>
      </c>
      <c r="C276" s="78">
        <v>8.5459999999999994</v>
      </c>
      <c r="D276" s="78">
        <v>54.291400000000003</v>
      </c>
      <c r="E276" s="78">
        <v>0</v>
      </c>
      <c r="F276" s="78">
        <v>0</v>
      </c>
      <c r="G276" s="78">
        <v>327463.65879999998</v>
      </c>
      <c r="H276" s="78">
        <v>3539.165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103929.4047</v>
      </c>
      <c r="C278" s="78">
        <v>90.471900000000005</v>
      </c>
      <c r="D278" s="78">
        <v>695.19579999999996</v>
      </c>
      <c r="E278" s="78">
        <v>0</v>
      </c>
      <c r="F278" s="78">
        <v>4.0000000000000002E-4</v>
      </c>
      <c r="G278" s="79">
        <v>4193790</v>
      </c>
      <c r="H278" s="78">
        <v>38091.1567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7538.5114000000003</v>
      </c>
      <c r="C279" s="78">
        <v>6.5281000000000002</v>
      </c>
      <c r="D279" s="78">
        <v>48.354900000000001</v>
      </c>
      <c r="E279" s="78">
        <v>0</v>
      </c>
      <c r="F279" s="78">
        <v>0</v>
      </c>
      <c r="G279" s="78">
        <v>291646.99469999998</v>
      </c>
      <c r="H279" s="78">
        <v>2781.6509000000001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10421.152700000001</v>
      </c>
      <c r="C280" s="78">
        <v>9.1623000000000001</v>
      </c>
      <c r="D280" s="78">
        <v>72.066400000000002</v>
      </c>
      <c r="E280" s="78">
        <v>0</v>
      </c>
      <c r="F280" s="78">
        <v>0</v>
      </c>
      <c r="G280" s="78">
        <v>434797.31550000003</v>
      </c>
      <c r="H280" s="78">
        <v>3770.0032999999999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66157800000</v>
      </c>
      <c r="C283" s="78">
        <v>45377.677000000003</v>
      </c>
      <c r="D283" s="78" t="s">
        <v>914</v>
      </c>
      <c r="E283" s="78">
        <v>9478.4159999999993</v>
      </c>
      <c r="F283" s="78">
        <v>18532.131000000001</v>
      </c>
      <c r="G283" s="78">
        <v>3218.549</v>
      </c>
      <c r="H283" s="78">
        <v>0</v>
      </c>
      <c r="I283" s="78">
        <v>14148.581</v>
      </c>
      <c r="J283" s="78">
        <v>0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59798600000</v>
      </c>
      <c r="C284" s="78">
        <v>44200.777000000002</v>
      </c>
      <c r="D284" s="78" t="s">
        <v>915</v>
      </c>
      <c r="E284" s="78">
        <v>4687.0770000000002</v>
      </c>
      <c r="F284" s="78">
        <v>12497.873</v>
      </c>
      <c r="G284" s="78">
        <v>4419.0460000000003</v>
      </c>
      <c r="H284" s="78">
        <v>0</v>
      </c>
      <c r="I284" s="78">
        <v>22596.781999999999</v>
      </c>
      <c r="J284" s="78">
        <v>0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65383800000</v>
      </c>
      <c r="C285" s="78">
        <v>49568.580999999998</v>
      </c>
      <c r="D285" s="78" t="s">
        <v>916</v>
      </c>
      <c r="E285" s="78">
        <v>9962.509</v>
      </c>
      <c r="F285" s="78">
        <v>23314.792000000001</v>
      </c>
      <c r="G285" s="78">
        <v>2997.2669999999998</v>
      </c>
      <c r="H285" s="78">
        <v>0</v>
      </c>
      <c r="I285" s="78">
        <v>13294.013000000001</v>
      </c>
      <c r="J285" s="78">
        <v>0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64638300000</v>
      </c>
      <c r="C286" s="78">
        <v>60864.307000000001</v>
      </c>
      <c r="D286" s="78" t="s">
        <v>917</v>
      </c>
      <c r="E286" s="78">
        <v>9962.509</v>
      </c>
      <c r="F286" s="78">
        <v>23314.792000000001</v>
      </c>
      <c r="G286" s="78">
        <v>4524.66</v>
      </c>
      <c r="H286" s="78">
        <v>0</v>
      </c>
      <c r="I286" s="78">
        <v>23062.346000000001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69894300000</v>
      </c>
      <c r="C287" s="78">
        <v>59487.892</v>
      </c>
      <c r="D287" s="78" t="s">
        <v>918</v>
      </c>
      <c r="E287" s="78">
        <v>12223.409</v>
      </c>
      <c r="F287" s="78">
        <v>23121.262999999999</v>
      </c>
      <c r="G287" s="78">
        <v>4080.1329999999998</v>
      </c>
      <c r="H287" s="78">
        <v>0</v>
      </c>
      <c r="I287" s="78">
        <v>20063.088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69963500000</v>
      </c>
      <c r="C288" s="78">
        <v>59555.237000000001</v>
      </c>
      <c r="D288" s="78" t="s">
        <v>823</v>
      </c>
      <c r="E288" s="78">
        <v>12223.409</v>
      </c>
      <c r="F288" s="78">
        <v>23121.262999999999</v>
      </c>
      <c r="G288" s="78">
        <v>4093.2379999999998</v>
      </c>
      <c r="H288" s="78">
        <v>0</v>
      </c>
      <c r="I288" s="78">
        <v>20117.329000000002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84113000000</v>
      </c>
      <c r="C289" s="78">
        <v>66054.784</v>
      </c>
      <c r="D289" s="78" t="s">
        <v>824</v>
      </c>
      <c r="E289" s="78">
        <v>12223.409</v>
      </c>
      <c r="F289" s="78">
        <v>23121.262999999999</v>
      </c>
      <c r="G289" s="78">
        <v>5044.1570000000002</v>
      </c>
      <c r="H289" s="78">
        <v>0</v>
      </c>
      <c r="I289" s="78">
        <v>25665.955999999998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89149800000</v>
      </c>
      <c r="C290" s="78">
        <v>71273.789000000004</v>
      </c>
      <c r="D290" s="78" t="s">
        <v>919</v>
      </c>
      <c r="E290" s="78">
        <v>9962.509</v>
      </c>
      <c r="F290" s="78">
        <v>23314.792000000001</v>
      </c>
      <c r="G290" s="78">
        <v>6138.1809999999996</v>
      </c>
      <c r="H290" s="78">
        <v>0</v>
      </c>
      <c r="I290" s="78">
        <v>31858.308000000001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82268900000</v>
      </c>
      <c r="C291" s="78">
        <v>69579.697</v>
      </c>
      <c r="D291" s="78" t="s">
        <v>920</v>
      </c>
      <c r="E291" s="78">
        <v>9962.509</v>
      </c>
      <c r="F291" s="78">
        <v>23314.792000000001</v>
      </c>
      <c r="G291" s="78">
        <v>5951.8530000000001</v>
      </c>
      <c r="H291" s="78">
        <v>0</v>
      </c>
      <c r="I291" s="78">
        <v>30350.543000000001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74763500000</v>
      </c>
      <c r="C292" s="78">
        <v>58412.894999999997</v>
      </c>
      <c r="D292" s="78" t="s">
        <v>921</v>
      </c>
      <c r="E292" s="78">
        <v>9962.509</v>
      </c>
      <c r="F292" s="78">
        <v>23314.792000000001</v>
      </c>
      <c r="G292" s="78">
        <v>4297.1030000000001</v>
      </c>
      <c r="H292" s="78">
        <v>0</v>
      </c>
      <c r="I292" s="78">
        <v>20838.491000000002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66610500000</v>
      </c>
      <c r="C293" s="78">
        <v>45828.347000000002</v>
      </c>
      <c r="D293" s="78" t="s">
        <v>922</v>
      </c>
      <c r="E293" s="78">
        <v>5888.0529999999999</v>
      </c>
      <c r="F293" s="78">
        <v>13633.844999999999</v>
      </c>
      <c r="G293" s="78">
        <v>4480.473</v>
      </c>
      <c r="H293" s="78">
        <v>0</v>
      </c>
      <c r="I293" s="78">
        <v>21825.974999999999</v>
      </c>
      <c r="J293" s="78">
        <v>0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67142400000</v>
      </c>
      <c r="C294" s="78">
        <v>46219.561000000002</v>
      </c>
      <c r="D294" s="78" t="s">
        <v>923</v>
      </c>
      <c r="E294" s="78">
        <v>5888.0529999999999</v>
      </c>
      <c r="F294" s="78">
        <v>13633.844999999999</v>
      </c>
      <c r="G294" s="78">
        <v>4595.576</v>
      </c>
      <c r="H294" s="78">
        <v>0</v>
      </c>
      <c r="I294" s="78">
        <v>22102.087</v>
      </c>
      <c r="J294" s="78">
        <v>0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859884000000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59798600000</v>
      </c>
      <c r="C297" s="78">
        <v>44200.777000000002</v>
      </c>
      <c r="D297" s="78"/>
      <c r="E297" s="78">
        <v>4687.0770000000002</v>
      </c>
      <c r="F297" s="78">
        <v>12497.873</v>
      </c>
      <c r="G297" s="78">
        <v>2997.2669999999998</v>
      </c>
      <c r="H297" s="78">
        <v>0</v>
      </c>
      <c r="I297" s="78">
        <v>13294.013000000001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89149800000</v>
      </c>
      <c r="C298" s="78">
        <v>71273.789000000004</v>
      </c>
      <c r="D298" s="78"/>
      <c r="E298" s="78">
        <v>12223.409</v>
      </c>
      <c r="F298" s="78">
        <v>23314.792000000001</v>
      </c>
      <c r="G298" s="78">
        <v>6138.1809999999996</v>
      </c>
      <c r="H298" s="78">
        <v>0</v>
      </c>
      <c r="I298" s="78">
        <v>31858.308000000001</v>
      </c>
      <c r="J298" s="78">
        <v>0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31192.82</v>
      </c>
      <c r="C301" s="78">
        <v>4821.01</v>
      </c>
      <c r="D301" s="78">
        <v>0</v>
      </c>
      <c r="E301" s="78">
        <v>36013.82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9.9499999999999993</v>
      </c>
      <c r="C302" s="78">
        <v>1.54</v>
      </c>
      <c r="D302" s="78">
        <v>0</v>
      </c>
      <c r="E302" s="78">
        <v>11.49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9.9499999999999993</v>
      </c>
      <c r="C303" s="78">
        <v>1.54</v>
      </c>
      <c r="D303" s="78">
        <v>0</v>
      </c>
      <c r="E303" s="78">
        <v>11.49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303"/>
  <sheetViews>
    <sheetView workbookViewId="0"/>
  </sheetViews>
  <sheetFormatPr defaultRowHeight="10.5"/>
  <cols>
    <col min="1" max="1" width="48" style="76" customWidth="1"/>
    <col min="2" max="2" width="28.5" style="76" customWidth="1"/>
    <col min="3" max="3" width="33.6640625" style="76" customWidth="1"/>
    <col min="4" max="4" width="38.6640625" style="76" customWidth="1"/>
    <col min="5" max="5" width="45.6640625" style="76" customWidth="1"/>
    <col min="6" max="6" width="50" style="76" customWidth="1"/>
    <col min="7" max="7" width="43.6640625" style="76" customWidth="1"/>
    <col min="8" max="9" width="38.33203125" style="76" customWidth="1"/>
    <col min="10" max="10" width="46.1640625" style="76" customWidth="1"/>
    <col min="11" max="11" width="36.5" style="76" customWidth="1"/>
    <col min="12" max="12" width="45" style="76" customWidth="1"/>
    <col min="13" max="13" width="50.1640625" style="76" customWidth="1"/>
    <col min="14" max="15" width="44.83203125" style="76" customWidth="1"/>
    <col min="16" max="16" width="45.33203125" style="76" customWidth="1"/>
    <col min="17" max="17" width="44.83203125" style="76" customWidth="1"/>
    <col min="18" max="18" width="42.6640625" style="76" customWidth="1"/>
    <col min="19" max="19" width="48.1640625" style="76" customWidth="1"/>
    <col min="20" max="27" width="9.33203125" style="76" customWidth="1"/>
    <col min="28" max="16384" width="9.33203125" style="76"/>
  </cols>
  <sheetData>
    <row r="1" spans="1:19">
      <c r="A1" s="77"/>
      <c r="B1" s="78" t="s">
        <v>475</v>
      </c>
      <c r="C1" s="78" t="s">
        <v>476</v>
      </c>
      <c r="D1" s="78" t="s">
        <v>477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78" t="s">
        <v>478</v>
      </c>
      <c r="B2" s="78">
        <v>2014.89</v>
      </c>
      <c r="C2" s="78">
        <v>642.79</v>
      </c>
      <c r="D2" s="78">
        <v>642.79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78" t="s">
        <v>479</v>
      </c>
      <c r="B3" s="78">
        <v>2014.89</v>
      </c>
      <c r="C3" s="78">
        <v>642.79</v>
      </c>
      <c r="D3" s="78">
        <v>642.79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78" t="s">
        <v>480</v>
      </c>
      <c r="B4" s="78">
        <v>5197.97</v>
      </c>
      <c r="C4" s="78">
        <v>1658.26</v>
      </c>
      <c r="D4" s="78">
        <v>1658.26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78" t="s">
        <v>481</v>
      </c>
      <c r="B5" s="78">
        <v>5197.97</v>
      </c>
      <c r="C5" s="78">
        <v>1658.26</v>
      </c>
      <c r="D5" s="78">
        <v>1658.26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77"/>
      <c r="B7" s="78" t="s">
        <v>482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78" t="s">
        <v>483</v>
      </c>
      <c r="B8" s="78">
        <v>3134.59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78" t="s">
        <v>484</v>
      </c>
      <c r="B9" s="78">
        <v>3134.59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78" t="s">
        <v>485</v>
      </c>
      <c r="B10" s="78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77"/>
      <c r="B12" s="78" t="s">
        <v>486</v>
      </c>
      <c r="C12" s="78" t="s">
        <v>487</v>
      </c>
      <c r="D12" s="78" t="s">
        <v>488</v>
      </c>
      <c r="E12" s="78" t="s">
        <v>489</v>
      </c>
      <c r="F12" s="78" t="s">
        <v>490</v>
      </c>
      <c r="G12" s="78" t="s">
        <v>491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78" t="s">
        <v>52</v>
      </c>
      <c r="B13" s="78">
        <v>0.19</v>
      </c>
      <c r="C13" s="78">
        <v>537.17999999999995</v>
      </c>
      <c r="D13" s="78">
        <v>0</v>
      </c>
      <c r="E13" s="78">
        <v>0</v>
      </c>
      <c r="F13" s="78">
        <v>0</v>
      </c>
      <c r="G13" s="78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78" t="s">
        <v>53</v>
      </c>
      <c r="B14" s="78">
        <v>397.79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78" t="s">
        <v>61</v>
      </c>
      <c r="B15" s="78">
        <v>229.1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78" t="s">
        <v>62</v>
      </c>
      <c r="B16" s="78">
        <v>20.309999999999999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78" t="s">
        <v>63</v>
      </c>
      <c r="B17" s="78">
        <v>448.2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78" t="s">
        <v>64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78" t="s">
        <v>65</v>
      </c>
      <c r="B19" s="78">
        <v>110.74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78" t="s">
        <v>66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78" t="s">
        <v>67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78" t="s">
        <v>68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78" t="s">
        <v>47</v>
      </c>
      <c r="B23" s="78">
        <v>0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78" t="s">
        <v>69</v>
      </c>
      <c r="B24" s="78">
        <v>0</v>
      </c>
      <c r="C24" s="78">
        <v>271.38</v>
      </c>
      <c r="D24" s="78">
        <v>0</v>
      </c>
      <c r="E24" s="78">
        <v>0</v>
      </c>
      <c r="F24" s="78">
        <v>0</v>
      </c>
      <c r="G24" s="78">
        <v>1875.51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78" t="s">
        <v>70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78" t="s">
        <v>71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78"/>
      <c r="B27" s="78"/>
      <c r="C27" s="78"/>
      <c r="D27" s="78"/>
      <c r="E27" s="78"/>
      <c r="F27" s="78"/>
      <c r="G27" s="78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78" t="s">
        <v>72</v>
      </c>
      <c r="B28" s="78">
        <v>1206.32</v>
      </c>
      <c r="C28" s="78">
        <v>808.56</v>
      </c>
      <c r="D28" s="78">
        <v>0</v>
      </c>
      <c r="E28" s="78">
        <v>0</v>
      </c>
      <c r="F28" s="78">
        <v>0</v>
      </c>
      <c r="G28" s="78">
        <v>1875.51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77"/>
      <c r="B30" s="78" t="s">
        <v>482</v>
      </c>
      <c r="C30" s="78" t="s">
        <v>363</v>
      </c>
      <c r="D30" s="78" t="s">
        <v>492</v>
      </c>
      <c r="E30" s="78" t="s">
        <v>493</v>
      </c>
      <c r="F30" s="78" t="s">
        <v>494</v>
      </c>
      <c r="G30" s="78" t="s">
        <v>495</v>
      </c>
      <c r="H30" s="78" t="s">
        <v>496</v>
      </c>
      <c r="I30" s="78" t="s">
        <v>497</v>
      </c>
      <c r="J30" s="78" t="s">
        <v>498</v>
      </c>
      <c r="K30"/>
      <c r="L30"/>
      <c r="M30"/>
      <c r="N30"/>
      <c r="O30"/>
      <c r="P30"/>
      <c r="Q30"/>
      <c r="R30"/>
      <c r="S30"/>
    </row>
    <row r="31" spans="1:19">
      <c r="A31" s="78" t="s">
        <v>499</v>
      </c>
      <c r="B31" s="78">
        <v>88.25</v>
      </c>
      <c r="C31" s="78" t="s">
        <v>500</v>
      </c>
      <c r="D31" s="78">
        <v>268.95999999999998</v>
      </c>
      <c r="E31" s="78">
        <v>1</v>
      </c>
      <c r="F31" s="78">
        <v>58.52</v>
      </c>
      <c r="G31" s="78">
        <v>8.5500000000000007</v>
      </c>
      <c r="H31" s="78">
        <v>3.88</v>
      </c>
      <c r="I31" s="78">
        <v>35.299999999999997</v>
      </c>
      <c r="J31" s="78">
        <v>5.38</v>
      </c>
      <c r="K31"/>
      <c r="L31"/>
      <c r="M31"/>
      <c r="N31"/>
      <c r="O31"/>
      <c r="P31"/>
      <c r="Q31"/>
      <c r="R31"/>
      <c r="S31"/>
    </row>
    <row r="32" spans="1:19">
      <c r="A32" s="78" t="s">
        <v>501</v>
      </c>
      <c r="B32" s="78">
        <v>88.25</v>
      </c>
      <c r="C32" s="78" t="s">
        <v>500</v>
      </c>
      <c r="D32" s="78">
        <v>268.95999999999998</v>
      </c>
      <c r="E32" s="78">
        <v>1</v>
      </c>
      <c r="F32" s="78">
        <v>58.52</v>
      </c>
      <c r="G32" s="78">
        <v>8.5500000000000007</v>
      </c>
      <c r="H32" s="78">
        <v>3.88</v>
      </c>
      <c r="I32" s="78">
        <v>35.299999999999997</v>
      </c>
      <c r="J32" s="78">
        <v>5.38</v>
      </c>
      <c r="K32"/>
      <c r="L32"/>
      <c r="M32"/>
      <c r="N32"/>
      <c r="O32"/>
      <c r="P32"/>
      <c r="Q32"/>
      <c r="R32"/>
      <c r="S32"/>
    </row>
    <row r="33" spans="1:19">
      <c r="A33" s="78" t="s">
        <v>502</v>
      </c>
      <c r="B33" s="78">
        <v>88.25</v>
      </c>
      <c r="C33" s="78" t="s">
        <v>500</v>
      </c>
      <c r="D33" s="78">
        <v>268.95999999999998</v>
      </c>
      <c r="E33" s="78">
        <v>1</v>
      </c>
      <c r="F33" s="78">
        <v>58.52</v>
      </c>
      <c r="G33" s="78">
        <v>8.5500000000000007</v>
      </c>
      <c r="H33" s="78">
        <v>21.95</v>
      </c>
      <c r="I33" s="78">
        <v>44.12</v>
      </c>
      <c r="J33" s="78">
        <v>12.9</v>
      </c>
      <c r="K33"/>
      <c r="L33"/>
      <c r="M33"/>
      <c r="N33"/>
      <c r="O33"/>
      <c r="P33"/>
      <c r="Q33"/>
      <c r="R33"/>
      <c r="S33"/>
    </row>
    <row r="34" spans="1:19">
      <c r="A34" s="78" t="s">
        <v>503</v>
      </c>
      <c r="B34" s="78">
        <v>88.25</v>
      </c>
      <c r="C34" s="78" t="s">
        <v>500</v>
      </c>
      <c r="D34" s="78">
        <v>268.95999999999998</v>
      </c>
      <c r="E34" s="78">
        <v>1</v>
      </c>
      <c r="F34" s="78">
        <v>58.52</v>
      </c>
      <c r="G34" s="78">
        <v>8.5500000000000007</v>
      </c>
      <c r="H34" s="78">
        <v>3.88</v>
      </c>
      <c r="I34" s="78">
        <v>35.299999999999997</v>
      </c>
      <c r="J34" s="78">
        <v>5.38</v>
      </c>
      <c r="K34"/>
      <c r="L34"/>
      <c r="M34"/>
      <c r="N34"/>
      <c r="O34"/>
      <c r="P34"/>
      <c r="Q34"/>
      <c r="R34"/>
      <c r="S34"/>
    </row>
    <row r="35" spans="1:19">
      <c r="A35" s="78" t="s">
        <v>504</v>
      </c>
      <c r="B35" s="78">
        <v>88.25</v>
      </c>
      <c r="C35" s="78" t="s">
        <v>500</v>
      </c>
      <c r="D35" s="78">
        <v>268.95999999999998</v>
      </c>
      <c r="E35" s="78">
        <v>1</v>
      </c>
      <c r="F35" s="78">
        <v>35.299999999999997</v>
      </c>
      <c r="G35" s="78">
        <v>5.2</v>
      </c>
      <c r="H35" s="78">
        <v>3.88</v>
      </c>
      <c r="I35" s="78">
        <v>35.299999999999997</v>
      </c>
      <c r="J35" s="78">
        <v>5.38</v>
      </c>
      <c r="K35"/>
      <c r="L35"/>
      <c r="M35"/>
      <c r="N35"/>
      <c r="O35"/>
      <c r="P35"/>
      <c r="Q35"/>
      <c r="R35"/>
      <c r="S35"/>
    </row>
    <row r="36" spans="1:19">
      <c r="A36" s="78" t="s">
        <v>505</v>
      </c>
      <c r="B36" s="78">
        <v>88.25</v>
      </c>
      <c r="C36" s="78" t="s">
        <v>500</v>
      </c>
      <c r="D36" s="78">
        <v>268.95999999999998</v>
      </c>
      <c r="E36" s="78">
        <v>1</v>
      </c>
      <c r="F36" s="78">
        <v>35.299999999999997</v>
      </c>
      <c r="G36" s="78">
        <v>5.2</v>
      </c>
      <c r="H36" s="78">
        <v>3.88</v>
      </c>
      <c r="I36" s="78">
        <v>35.299999999999997</v>
      </c>
      <c r="J36" s="78">
        <v>5.38</v>
      </c>
      <c r="K36"/>
      <c r="L36"/>
      <c r="M36"/>
      <c r="N36"/>
      <c r="O36"/>
      <c r="P36"/>
      <c r="Q36"/>
      <c r="R36"/>
      <c r="S36"/>
    </row>
    <row r="37" spans="1:19">
      <c r="A37" s="78" t="s">
        <v>506</v>
      </c>
      <c r="B37" s="78">
        <v>88.25</v>
      </c>
      <c r="C37" s="78" t="s">
        <v>500</v>
      </c>
      <c r="D37" s="78">
        <v>268.95999999999998</v>
      </c>
      <c r="E37" s="78">
        <v>1</v>
      </c>
      <c r="F37" s="78">
        <v>35.299999999999997</v>
      </c>
      <c r="G37" s="78">
        <v>5.2</v>
      </c>
      <c r="H37" s="78">
        <v>3.88</v>
      </c>
      <c r="I37" s="78">
        <v>35.299999999999997</v>
      </c>
      <c r="J37" s="78">
        <v>5.38</v>
      </c>
      <c r="K37"/>
      <c r="L37"/>
      <c r="M37"/>
      <c r="N37"/>
      <c r="O37"/>
      <c r="P37"/>
      <c r="Q37"/>
      <c r="R37"/>
      <c r="S37"/>
    </row>
    <row r="38" spans="1:19">
      <c r="A38" s="78" t="s">
        <v>507</v>
      </c>
      <c r="B38" s="78">
        <v>88.25</v>
      </c>
      <c r="C38" s="78" t="s">
        <v>500</v>
      </c>
      <c r="D38" s="78">
        <v>268.95999999999998</v>
      </c>
      <c r="E38" s="78">
        <v>1</v>
      </c>
      <c r="F38" s="78">
        <v>35.299999999999997</v>
      </c>
      <c r="G38" s="78">
        <v>5.2</v>
      </c>
      <c r="H38" s="78">
        <v>3.88</v>
      </c>
      <c r="I38" s="78">
        <v>35.299999999999997</v>
      </c>
      <c r="J38" s="78">
        <v>5.38</v>
      </c>
      <c r="K38"/>
      <c r="L38"/>
      <c r="M38"/>
      <c r="N38"/>
      <c r="O38"/>
      <c r="P38"/>
      <c r="Q38"/>
      <c r="R38"/>
      <c r="S38"/>
    </row>
    <row r="39" spans="1:19">
      <c r="A39" s="78" t="s">
        <v>508</v>
      </c>
      <c r="B39" s="78">
        <v>88.25</v>
      </c>
      <c r="C39" s="78" t="s">
        <v>500</v>
      </c>
      <c r="D39" s="78">
        <v>268.95999999999998</v>
      </c>
      <c r="E39" s="78">
        <v>2</v>
      </c>
      <c r="F39" s="78">
        <v>58.52</v>
      </c>
      <c r="G39" s="78">
        <v>8.5500000000000007</v>
      </c>
      <c r="H39" s="78">
        <v>3.88</v>
      </c>
      <c r="I39" s="78">
        <v>35.299999999999997</v>
      </c>
      <c r="J39" s="78">
        <v>5.38</v>
      </c>
      <c r="K39"/>
      <c r="L39"/>
      <c r="M39"/>
      <c r="N39"/>
      <c r="O39"/>
      <c r="P39"/>
      <c r="Q39"/>
      <c r="R39"/>
      <c r="S39"/>
    </row>
    <row r="40" spans="1:19">
      <c r="A40" s="78" t="s">
        <v>509</v>
      </c>
      <c r="B40" s="78">
        <v>88.25</v>
      </c>
      <c r="C40" s="78" t="s">
        <v>500</v>
      </c>
      <c r="D40" s="78">
        <v>268.95999999999998</v>
      </c>
      <c r="E40" s="78">
        <v>2</v>
      </c>
      <c r="F40" s="78">
        <v>58.52</v>
      </c>
      <c r="G40" s="78">
        <v>8.5500000000000007</v>
      </c>
      <c r="H40" s="78">
        <v>3.88</v>
      </c>
      <c r="I40" s="78">
        <v>35.299999999999997</v>
      </c>
      <c r="J40" s="78">
        <v>5.38</v>
      </c>
      <c r="K40"/>
      <c r="L40"/>
      <c r="M40"/>
      <c r="N40"/>
      <c r="O40"/>
      <c r="P40"/>
      <c r="Q40"/>
      <c r="R40"/>
      <c r="S40"/>
    </row>
    <row r="41" spans="1:19">
      <c r="A41" s="78" t="s">
        <v>510</v>
      </c>
      <c r="B41" s="78">
        <v>88.25</v>
      </c>
      <c r="C41" s="78" t="s">
        <v>500</v>
      </c>
      <c r="D41" s="78">
        <v>268.95999999999998</v>
      </c>
      <c r="E41" s="78">
        <v>2</v>
      </c>
      <c r="F41" s="78">
        <v>58.52</v>
      </c>
      <c r="G41" s="78">
        <v>8.5500000000000007</v>
      </c>
      <c r="H41" s="78">
        <v>3.88</v>
      </c>
      <c r="I41" s="78">
        <v>35.299999999999997</v>
      </c>
      <c r="J41" s="78">
        <v>5.38</v>
      </c>
      <c r="K41"/>
      <c r="L41"/>
      <c r="M41"/>
      <c r="N41"/>
      <c r="O41"/>
      <c r="P41"/>
      <c r="Q41"/>
      <c r="R41"/>
      <c r="S41"/>
    </row>
    <row r="42" spans="1:19">
      <c r="A42" s="78" t="s">
        <v>511</v>
      </c>
      <c r="B42" s="78">
        <v>88.25</v>
      </c>
      <c r="C42" s="78" t="s">
        <v>500</v>
      </c>
      <c r="D42" s="78">
        <v>268.95999999999998</v>
      </c>
      <c r="E42" s="78">
        <v>2</v>
      </c>
      <c r="F42" s="78">
        <v>58.52</v>
      </c>
      <c r="G42" s="78">
        <v>8.5500000000000007</v>
      </c>
      <c r="H42" s="78">
        <v>3.88</v>
      </c>
      <c r="I42" s="78">
        <v>35.299999999999997</v>
      </c>
      <c r="J42" s="78">
        <v>5.38</v>
      </c>
      <c r="K42"/>
      <c r="L42"/>
      <c r="M42"/>
      <c r="N42"/>
      <c r="O42"/>
      <c r="P42"/>
      <c r="Q42"/>
      <c r="R42"/>
      <c r="S42"/>
    </row>
    <row r="43" spans="1:19">
      <c r="A43" s="78" t="s">
        <v>512</v>
      </c>
      <c r="B43" s="78">
        <v>88.25</v>
      </c>
      <c r="C43" s="78" t="s">
        <v>500</v>
      </c>
      <c r="D43" s="78">
        <v>268.95999999999998</v>
      </c>
      <c r="E43" s="78">
        <v>2</v>
      </c>
      <c r="F43" s="78">
        <v>35.299999999999997</v>
      </c>
      <c r="G43" s="78">
        <v>5.2</v>
      </c>
      <c r="H43" s="78">
        <v>3.88</v>
      </c>
      <c r="I43" s="78">
        <v>35.299999999999997</v>
      </c>
      <c r="J43" s="78">
        <v>5.38</v>
      </c>
      <c r="K43"/>
      <c r="L43"/>
      <c r="M43"/>
      <c r="N43"/>
      <c r="O43"/>
      <c r="P43"/>
      <c r="Q43"/>
      <c r="R43"/>
      <c r="S43"/>
    </row>
    <row r="44" spans="1:19">
      <c r="A44" s="78" t="s">
        <v>513</v>
      </c>
      <c r="B44" s="78">
        <v>88.25</v>
      </c>
      <c r="C44" s="78" t="s">
        <v>500</v>
      </c>
      <c r="D44" s="78">
        <v>268.95999999999998</v>
      </c>
      <c r="E44" s="78">
        <v>2</v>
      </c>
      <c r="F44" s="78">
        <v>35.299999999999997</v>
      </c>
      <c r="G44" s="78">
        <v>5.2</v>
      </c>
      <c r="H44" s="78">
        <v>3.88</v>
      </c>
      <c r="I44" s="78">
        <v>35.299999999999997</v>
      </c>
      <c r="J44" s="78">
        <v>5.38</v>
      </c>
      <c r="K44"/>
      <c r="L44"/>
      <c r="M44"/>
      <c r="N44"/>
      <c r="O44"/>
      <c r="P44"/>
      <c r="Q44"/>
      <c r="R44"/>
      <c r="S44"/>
    </row>
    <row r="45" spans="1:19">
      <c r="A45" s="78" t="s">
        <v>514</v>
      </c>
      <c r="B45" s="78">
        <v>88.25</v>
      </c>
      <c r="C45" s="78" t="s">
        <v>500</v>
      </c>
      <c r="D45" s="78">
        <v>268.95999999999998</v>
      </c>
      <c r="E45" s="78">
        <v>2</v>
      </c>
      <c r="F45" s="78">
        <v>35.299999999999997</v>
      </c>
      <c r="G45" s="78">
        <v>5.2</v>
      </c>
      <c r="H45" s="78">
        <v>3.88</v>
      </c>
      <c r="I45" s="78">
        <v>35.299999999999997</v>
      </c>
      <c r="J45" s="78">
        <v>5.38</v>
      </c>
      <c r="K45"/>
      <c r="L45"/>
      <c r="M45"/>
      <c r="N45"/>
      <c r="O45"/>
      <c r="P45"/>
      <c r="Q45"/>
      <c r="R45"/>
      <c r="S45"/>
    </row>
    <row r="46" spans="1:19">
      <c r="A46" s="78" t="s">
        <v>515</v>
      </c>
      <c r="B46" s="78">
        <v>88.25</v>
      </c>
      <c r="C46" s="78" t="s">
        <v>500</v>
      </c>
      <c r="D46" s="78">
        <v>268.95999999999998</v>
      </c>
      <c r="E46" s="78">
        <v>2</v>
      </c>
      <c r="F46" s="78">
        <v>35.299999999999997</v>
      </c>
      <c r="G46" s="78">
        <v>5.2</v>
      </c>
      <c r="H46" s="78">
        <v>3.88</v>
      </c>
      <c r="I46" s="78">
        <v>35.299999999999997</v>
      </c>
      <c r="J46" s="78">
        <v>5.38</v>
      </c>
      <c r="K46"/>
      <c r="L46"/>
      <c r="M46"/>
      <c r="N46"/>
      <c r="O46"/>
      <c r="P46"/>
      <c r="Q46"/>
      <c r="R46"/>
      <c r="S46"/>
    </row>
    <row r="47" spans="1:19">
      <c r="A47" s="78" t="s">
        <v>516</v>
      </c>
      <c r="B47" s="78">
        <v>88.25</v>
      </c>
      <c r="C47" s="78" t="s">
        <v>500</v>
      </c>
      <c r="D47" s="78">
        <v>268.95999999999998</v>
      </c>
      <c r="E47" s="78">
        <v>1</v>
      </c>
      <c r="F47" s="78">
        <v>58.52</v>
      </c>
      <c r="G47" s="78">
        <v>8.5500000000000007</v>
      </c>
      <c r="H47" s="78">
        <v>3.88</v>
      </c>
      <c r="I47" s="78">
        <v>35.299999999999997</v>
      </c>
      <c r="J47" s="78">
        <v>5.38</v>
      </c>
      <c r="K47"/>
      <c r="L47"/>
      <c r="M47"/>
      <c r="N47"/>
      <c r="O47"/>
      <c r="P47"/>
      <c r="Q47"/>
      <c r="R47"/>
      <c r="S47"/>
    </row>
    <row r="48" spans="1:19">
      <c r="A48" s="78" t="s">
        <v>517</v>
      </c>
      <c r="B48" s="78">
        <v>88.25</v>
      </c>
      <c r="C48" s="78" t="s">
        <v>500</v>
      </c>
      <c r="D48" s="78">
        <v>268.95999999999998</v>
      </c>
      <c r="E48" s="78">
        <v>1</v>
      </c>
      <c r="F48" s="78">
        <v>58.52</v>
      </c>
      <c r="G48" s="78">
        <v>8.5500000000000007</v>
      </c>
      <c r="H48" s="78">
        <v>3.88</v>
      </c>
      <c r="I48" s="78">
        <v>35.299999999999997</v>
      </c>
      <c r="J48" s="78">
        <v>5.38</v>
      </c>
      <c r="K48"/>
      <c r="L48"/>
      <c r="M48"/>
      <c r="N48"/>
      <c r="O48"/>
      <c r="P48"/>
      <c r="Q48"/>
      <c r="R48"/>
      <c r="S48"/>
    </row>
    <row r="49" spans="1:19">
      <c r="A49" s="78" t="s">
        <v>518</v>
      </c>
      <c r="B49" s="78">
        <v>88.25</v>
      </c>
      <c r="C49" s="78" t="s">
        <v>500</v>
      </c>
      <c r="D49" s="78">
        <v>268.95999999999998</v>
      </c>
      <c r="E49" s="78">
        <v>1</v>
      </c>
      <c r="F49" s="78">
        <v>58.52</v>
      </c>
      <c r="G49" s="78">
        <v>8.5500000000000007</v>
      </c>
      <c r="H49" s="78">
        <v>3.88</v>
      </c>
      <c r="I49" s="78">
        <v>35.299999999999997</v>
      </c>
      <c r="J49" s="78">
        <v>5.38</v>
      </c>
      <c r="K49"/>
      <c r="L49"/>
      <c r="M49"/>
      <c r="N49"/>
      <c r="O49"/>
      <c r="P49"/>
      <c r="Q49"/>
      <c r="R49"/>
      <c r="S49"/>
    </row>
    <row r="50" spans="1:19">
      <c r="A50" s="78" t="s">
        <v>519</v>
      </c>
      <c r="B50" s="78">
        <v>88.25</v>
      </c>
      <c r="C50" s="78" t="s">
        <v>500</v>
      </c>
      <c r="D50" s="78">
        <v>268.95999999999998</v>
      </c>
      <c r="E50" s="78">
        <v>1</v>
      </c>
      <c r="F50" s="78">
        <v>58.52</v>
      </c>
      <c r="G50" s="78">
        <v>8.5500000000000007</v>
      </c>
      <c r="H50" s="78">
        <v>3.88</v>
      </c>
      <c r="I50" s="78">
        <v>35.299999999999997</v>
      </c>
      <c r="J50" s="78">
        <v>5.38</v>
      </c>
      <c r="K50"/>
      <c r="L50"/>
      <c r="M50"/>
      <c r="N50"/>
      <c r="O50"/>
      <c r="P50"/>
      <c r="Q50"/>
      <c r="R50"/>
      <c r="S50"/>
    </row>
    <row r="51" spans="1:19">
      <c r="A51" s="78" t="s">
        <v>520</v>
      </c>
      <c r="B51" s="78">
        <v>88.25</v>
      </c>
      <c r="C51" s="78" t="s">
        <v>500</v>
      </c>
      <c r="D51" s="78">
        <v>268.95999999999998</v>
      </c>
      <c r="E51" s="78">
        <v>1</v>
      </c>
      <c r="F51" s="78">
        <v>35.299999999999997</v>
      </c>
      <c r="G51" s="78">
        <v>5.2</v>
      </c>
      <c r="H51" s="78">
        <v>3.88</v>
      </c>
      <c r="I51" s="78">
        <v>35.299999999999997</v>
      </c>
      <c r="J51" s="78">
        <v>5.38</v>
      </c>
      <c r="K51"/>
      <c r="L51"/>
      <c r="M51"/>
      <c r="N51"/>
      <c r="O51"/>
      <c r="P51"/>
      <c r="Q51"/>
      <c r="R51"/>
      <c r="S51"/>
    </row>
    <row r="52" spans="1:19">
      <c r="A52" s="78" t="s">
        <v>521</v>
      </c>
      <c r="B52" s="78">
        <v>88.25</v>
      </c>
      <c r="C52" s="78" t="s">
        <v>500</v>
      </c>
      <c r="D52" s="78">
        <v>268.95999999999998</v>
      </c>
      <c r="E52" s="78">
        <v>1</v>
      </c>
      <c r="F52" s="78">
        <v>35.299999999999997</v>
      </c>
      <c r="G52" s="78">
        <v>5.2</v>
      </c>
      <c r="H52" s="78">
        <v>3.88</v>
      </c>
      <c r="I52" s="78">
        <v>35.299999999999997</v>
      </c>
      <c r="J52" s="78">
        <v>5.38</v>
      </c>
      <c r="K52"/>
      <c r="L52"/>
      <c r="M52"/>
      <c r="N52"/>
      <c r="O52"/>
      <c r="P52"/>
      <c r="Q52"/>
      <c r="R52"/>
      <c r="S52"/>
    </row>
    <row r="53" spans="1:19">
      <c r="A53" s="78" t="s">
        <v>522</v>
      </c>
      <c r="B53" s="78">
        <v>88.25</v>
      </c>
      <c r="C53" s="78" t="s">
        <v>500</v>
      </c>
      <c r="D53" s="78">
        <v>268.95999999999998</v>
      </c>
      <c r="E53" s="78">
        <v>1</v>
      </c>
      <c r="F53" s="78">
        <v>35.299999999999997</v>
      </c>
      <c r="G53" s="78">
        <v>5.2</v>
      </c>
      <c r="H53" s="78">
        <v>3.88</v>
      </c>
      <c r="I53" s="78">
        <v>35.299999999999997</v>
      </c>
      <c r="J53" s="78">
        <v>5.38</v>
      </c>
      <c r="K53"/>
      <c r="L53"/>
      <c r="M53"/>
      <c r="N53"/>
      <c r="O53"/>
      <c r="P53"/>
      <c r="Q53"/>
      <c r="R53"/>
      <c r="S53"/>
    </row>
    <row r="54" spans="1:19">
      <c r="A54" s="78" t="s">
        <v>523</v>
      </c>
      <c r="B54" s="78">
        <v>88.25</v>
      </c>
      <c r="C54" s="78" t="s">
        <v>500</v>
      </c>
      <c r="D54" s="78">
        <v>268.95999999999998</v>
      </c>
      <c r="E54" s="78">
        <v>1</v>
      </c>
      <c r="F54" s="78">
        <v>35.299999999999997</v>
      </c>
      <c r="G54" s="78">
        <v>5.2</v>
      </c>
      <c r="H54" s="78">
        <v>3.88</v>
      </c>
      <c r="I54" s="78">
        <v>35.299999999999997</v>
      </c>
      <c r="J54" s="78">
        <v>5.38</v>
      </c>
      <c r="K54"/>
      <c r="L54"/>
      <c r="M54"/>
      <c r="N54"/>
      <c r="O54"/>
      <c r="P54"/>
      <c r="Q54"/>
      <c r="R54"/>
      <c r="S54"/>
    </row>
    <row r="55" spans="1:19">
      <c r="A55" s="78" t="s">
        <v>524</v>
      </c>
      <c r="B55" s="78">
        <v>77.66</v>
      </c>
      <c r="C55" s="78" t="s">
        <v>500</v>
      </c>
      <c r="D55" s="78">
        <v>236.69</v>
      </c>
      <c r="E55" s="78">
        <v>1</v>
      </c>
      <c r="F55" s="78">
        <v>10.220000000000001</v>
      </c>
      <c r="G55" s="78">
        <v>2.23</v>
      </c>
      <c r="H55" s="78">
        <v>9.9</v>
      </c>
      <c r="I55" s="78"/>
      <c r="J55" s="78">
        <v>0</v>
      </c>
      <c r="K55"/>
      <c r="L55"/>
      <c r="M55"/>
      <c r="N55"/>
      <c r="O55"/>
      <c r="P55"/>
      <c r="Q55"/>
      <c r="R55"/>
      <c r="S55"/>
    </row>
    <row r="56" spans="1:19">
      <c r="A56" s="78" t="s">
        <v>525</v>
      </c>
      <c r="B56" s="78">
        <v>77.66</v>
      </c>
      <c r="C56" s="78" t="s">
        <v>500</v>
      </c>
      <c r="D56" s="78">
        <v>236.69</v>
      </c>
      <c r="E56" s="78">
        <v>1</v>
      </c>
      <c r="F56" s="78">
        <v>10.220000000000001</v>
      </c>
      <c r="G56" s="78">
        <v>4.43</v>
      </c>
      <c r="H56" s="78">
        <v>9.9</v>
      </c>
      <c r="I56" s="78"/>
      <c r="J56" s="78">
        <v>206.7379</v>
      </c>
      <c r="K56"/>
      <c r="L56"/>
      <c r="M56"/>
      <c r="N56"/>
      <c r="O56"/>
      <c r="P56"/>
      <c r="Q56"/>
      <c r="R56"/>
      <c r="S56"/>
    </row>
    <row r="57" spans="1:19">
      <c r="A57" s="78" t="s">
        <v>526</v>
      </c>
      <c r="B57" s="78">
        <v>77.66</v>
      </c>
      <c r="C57" s="78" t="s">
        <v>500</v>
      </c>
      <c r="D57" s="78">
        <v>236.69</v>
      </c>
      <c r="E57" s="78">
        <v>2</v>
      </c>
      <c r="F57" s="78">
        <v>10.220000000000001</v>
      </c>
      <c r="G57" s="78">
        <v>2.23</v>
      </c>
      <c r="H57" s="78">
        <v>9.9</v>
      </c>
      <c r="I57" s="78"/>
      <c r="J57" s="78">
        <v>0</v>
      </c>
      <c r="K57"/>
      <c r="L57"/>
      <c r="M57"/>
      <c r="N57"/>
      <c r="O57"/>
      <c r="P57"/>
      <c r="Q57"/>
      <c r="R57"/>
      <c r="S57"/>
    </row>
    <row r="58" spans="1:19">
      <c r="A58" s="78" t="s">
        <v>384</v>
      </c>
      <c r="B58" s="78">
        <v>3134.59</v>
      </c>
      <c r="C58" s="78"/>
      <c r="D58" s="78">
        <v>9553.6</v>
      </c>
      <c r="E58" s="78"/>
      <c r="F58" s="78">
        <v>1542.01</v>
      </c>
      <c r="G58" s="78">
        <v>231.09</v>
      </c>
      <c r="H58" s="78">
        <v>4.9852999999999996</v>
      </c>
      <c r="I58" s="78">
        <v>39.43</v>
      </c>
      <c r="J58" s="78">
        <v>10.180400000000001</v>
      </c>
      <c r="K58"/>
      <c r="L58"/>
      <c r="M58"/>
      <c r="N58"/>
      <c r="O58"/>
      <c r="P58"/>
      <c r="Q58"/>
      <c r="R58"/>
      <c r="S58"/>
    </row>
    <row r="59" spans="1:19">
      <c r="A59" s="78" t="s">
        <v>527</v>
      </c>
      <c r="B59" s="78">
        <v>3134.59</v>
      </c>
      <c r="C59" s="78"/>
      <c r="D59" s="78">
        <v>9553.6</v>
      </c>
      <c r="E59" s="78"/>
      <c r="F59" s="78">
        <v>1542.01</v>
      </c>
      <c r="G59" s="78">
        <v>231.09</v>
      </c>
      <c r="H59" s="78">
        <v>4.9852999999999996</v>
      </c>
      <c r="I59" s="78">
        <v>39.43</v>
      </c>
      <c r="J59" s="78">
        <v>10.180400000000001</v>
      </c>
      <c r="K59"/>
      <c r="L59"/>
      <c r="M59"/>
      <c r="N59"/>
      <c r="O59"/>
      <c r="P59"/>
      <c r="Q59"/>
      <c r="R59"/>
      <c r="S59"/>
    </row>
    <row r="60" spans="1:19">
      <c r="A60" s="78" t="s">
        <v>528</v>
      </c>
      <c r="B60" s="78">
        <v>0</v>
      </c>
      <c r="C60" s="78"/>
      <c r="D60" s="78">
        <v>0</v>
      </c>
      <c r="E60" s="78"/>
      <c r="F60" s="78">
        <v>0</v>
      </c>
      <c r="G60" s="78">
        <v>0</v>
      </c>
      <c r="H60" s="78"/>
      <c r="I60" s="78"/>
      <c r="J60" s="78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77"/>
      <c r="B62" s="78" t="s">
        <v>30</v>
      </c>
      <c r="C62" s="78" t="s">
        <v>529</v>
      </c>
      <c r="D62" s="78" t="s">
        <v>530</v>
      </c>
      <c r="E62" s="78" t="s">
        <v>531</v>
      </c>
      <c r="F62" s="78" t="s">
        <v>532</v>
      </c>
      <c r="G62" s="78" t="s">
        <v>533</v>
      </c>
      <c r="H62" s="78" t="s">
        <v>534</v>
      </c>
      <c r="I62" s="78" t="s">
        <v>535</v>
      </c>
      <c r="J62"/>
      <c r="K62"/>
      <c r="L62"/>
      <c r="M62"/>
      <c r="N62"/>
      <c r="O62"/>
      <c r="P62"/>
      <c r="Q62"/>
      <c r="R62"/>
      <c r="S62"/>
    </row>
    <row r="63" spans="1:19">
      <c r="A63" s="78" t="s">
        <v>536</v>
      </c>
      <c r="B63" s="78" t="s">
        <v>537</v>
      </c>
      <c r="C63" s="78">
        <v>0.22</v>
      </c>
      <c r="D63" s="78">
        <v>1.306</v>
      </c>
      <c r="E63" s="78">
        <v>1.623</v>
      </c>
      <c r="F63" s="78">
        <v>35.299999999999997</v>
      </c>
      <c r="G63" s="78">
        <v>180</v>
      </c>
      <c r="H63" s="78">
        <v>90</v>
      </c>
      <c r="I63" s="78" t="s">
        <v>538</v>
      </c>
      <c r="J63"/>
      <c r="K63"/>
      <c r="L63"/>
      <c r="M63"/>
      <c r="N63"/>
      <c r="O63"/>
      <c r="P63"/>
      <c r="Q63"/>
      <c r="R63"/>
      <c r="S63"/>
    </row>
    <row r="64" spans="1:19">
      <c r="A64" s="78" t="s">
        <v>539</v>
      </c>
      <c r="B64" s="78" t="s">
        <v>537</v>
      </c>
      <c r="C64" s="78">
        <v>0.22</v>
      </c>
      <c r="D64" s="78">
        <v>1.306</v>
      </c>
      <c r="E64" s="78">
        <v>1.623</v>
      </c>
      <c r="F64" s="78">
        <v>23.22</v>
      </c>
      <c r="G64" s="78">
        <v>270</v>
      </c>
      <c r="H64" s="78">
        <v>90</v>
      </c>
      <c r="I64" s="78" t="s">
        <v>540</v>
      </c>
      <c r="J64"/>
      <c r="K64"/>
      <c r="L64"/>
      <c r="M64"/>
      <c r="N64"/>
      <c r="O64"/>
      <c r="P64"/>
      <c r="Q64"/>
      <c r="R64"/>
      <c r="S64"/>
    </row>
    <row r="65" spans="1:19">
      <c r="A65" s="78" t="s">
        <v>541</v>
      </c>
      <c r="B65" s="78" t="s">
        <v>542</v>
      </c>
      <c r="C65" s="78">
        <v>0.3</v>
      </c>
      <c r="D65" s="78">
        <v>1.8620000000000001</v>
      </c>
      <c r="E65" s="78">
        <v>3.4009999999999998</v>
      </c>
      <c r="F65" s="78">
        <v>88.25</v>
      </c>
      <c r="G65" s="78">
        <v>270</v>
      </c>
      <c r="H65" s="78">
        <v>180</v>
      </c>
      <c r="I65" s="78"/>
      <c r="J65"/>
      <c r="K65"/>
      <c r="L65"/>
      <c r="M65"/>
      <c r="N65"/>
      <c r="O65"/>
      <c r="P65"/>
      <c r="Q65"/>
      <c r="R65"/>
      <c r="S65"/>
    </row>
    <row r="66" spans="1:19">
      <c r="A66" s="78" t="s">
        <v>543</v>
      </c>
      <c r="B66" s="78" t="s">
        <v>537</v>
      </c>
      <c r="C66" s="78">
        <v>0.22</v>
      </c>
      <c r="D66" s="78">
        <v>1.306</v>
      </c>
      <c r="E66" s="78">
        <v>1.623</v>
      </c>
      <c r="F66" s="78">
        <v>35.299999999999997</v>
      </c>
      <c r="G66" s="78">
        <v>0</v>
      </c>
      <c r="H66" s="78">
        <v>90</v>
      </c>
      <c r="I66" s="78" t="s">
        <v>544</v>
      </c>
      <c r="J66"/>
      <c r="K66"/>
      <c r="L66"/>
      <c r="M66"/>
      <c r="N66"/>
      <c r="O66"/>
      <c r="P66"/>
      <c r="Q66"/>
      <c r="R66"/>
      <c r="S66"/>
    </row>
    <row r="67" spans="1:19">
      <c r="A67" s="78" t="s">
        <v>545</v>
      </c>
      <c r="B67" s="78" t="s">
        <v>537</v>
      </c>
      <c r="C67" s="78">
        <v>0.22</v>
      </c>
      <c r="D67" s="78">
        <v>1.306</v>
      </c>
      <c r="E67" s="78">
        <v>1.623</v>
      </c>
      <c r="F67" s="78">
        <v>23.22</v>
      </c>
      <c r="G67" s="78">
        <v>270</v>
      </c>
      <c r="H67" s="78">
        <v>90</v>
      </c>
      <c r="I67" s="78" t="s">
        <v>540</v>
      </c>
      <c r="J67"/>
      <c r="K67"/>
      <c r="L67"/>
      <c r="M67"/>
      <c r="N67"/>
      <c r="O67"/>
      <c r="P67"/>
      <c r="Q67"/>
      <c r="R67"/>
      <c r="S67"/>
    </row>
    <row r="68" spans="1:19">
      <c r="A68" s="78" t="s">
        <v>546</v>
      </c>
      <c r="B68" s="78" t="s">
        <v>542</v>
      </c>
      <c r="C68" s="78">
        <v>0.3</v>
      </c>
      <c r="D68" s="78">
        <v>1.8620000000000001</v>
      </c>
      <c r="E68" s="78">
        <v>3.4009999999999998</v>
      </c>
      <c r="F68" s="78">
        <v>88.25</v>
      </c>
      <c r="G68" s="78">
        <v>270</v>
      </c>
      <c r="H68" s="78">
        <v>180</v>
      </c>
      <c r="I68" s="78"/>
      <c r="J68"/>
      <c r="K68"/>
      <c r="L68"/>
      <c r="M68"/>
      <c r="N68"/>
      <c r="O68"/>
      <c r="P68"/>
      <c r="Q68"/>
      <c r="R68"/>
      <c r="S68"/>
    </row>
    <row r="69" spans="1:19">
      <c r="A69" s="78" t="s">
        <v>547</v>
      </c>
      <c r="B69" s="78" t="s">
        <v>537</v>
      </c>
      <c r="C69" s="78">
        <v>0.22</v>
      </c>
      <c r="D69" s="78">
        <v>1.306</v>
      </c>
      <c r="E69" s="78">
        <v>1.623</v>
      </c>
      <c r="F69" s="78">
        <v>35.299999999999997</v>
      </c>
      <c r="G69" s="78">
        <v>180</v>
      </c>
      <c r="H69" s="78">
        <v>90</v>
      </c>
      <c r="I69" s="78" t="s">
        <v>538</v>
      </c>
      <c r="J69"/>
      <c r="K69"/>
      <c r="L69"/>
      <c r="M69"/>
      <c r="N69"/>
      <c r="O69"/>
      <c r="P69"/>
      <c r="Q69"/>
      <c r="R69"/>
      <c r="S69"/>
    </row>
    <row r="70" spans="1:19">
      <c r="A70" s="78" t="s">
        <v>548</v>
      </c>
      <c r="B70" s="78" t="s">
        <v>537</v>
      </c>
      <c r="C70" s="78">
        <v>0.22</v>
      </c>
      <c r="D70" s="78">
        <v>1.306</v>
      </c>
      <c r="E70" s="78">
        <v>1.623</v>
      </c>
      <c r="F70" s="78">
        <v>23.22</v>
      </c>
      <c r="G70" s="78">
        <v>90</v>
      </c>
      <c r="H70" s="78">
        <v>90</v>
      </c>
      <c r="I70" s="78" t="s">
        <v>549</v>
      </c>
      <c r="J70"/>
      <c r="K70"/>
      <c r="L70"/>
      <c r="M70"/>
      <c r="N70"/>
      <c r="O70"/>
      <c r="P70"/>
      <c r="Q70"/>
      <c r="R70"/>
      <c r="S70"/>
    </row>
    <row r="71" spans="1:19">
      <c r="A71" s="78" t="s">
        <v>550</v>
      </c>
      <c r="B71" s="78" t="s">
        <v>542</v>
      </c>
      <c r="C71" s="78">
        <v>0.3</v>
      </c>
      <c r="D71" s="78">
        <v>1.8620000000000001</v>
      </c>
      <c r="E71" s="78">
        <v>3.4009999999999998</v>
      </c>
      <c r="F71" s="78">
        <v>88.25</v>
      </c>
      <c r="G71" s="78">
        <v>270</v>
      </c>
      <c r="H71" s="78">
        <v>180</v>
      </c>
      <c r="I71" s="78"/>
      <c r="J71"/>
      <c r="K71"/>
      <c r="L71"/>
      <c r="M71"/>
      <c r="N71"/>
      <c r="O71"/>
      <c r="P71"/>
      <c r="Q71"/>
      <c r="R71"/>
      <c r="S71"/>
    </row>
    <row r="72" spans="1:19">
      <c r="A72" s="78" t="s">
        <v>551</v>
      </c>
      <c r="B72" s="78" t="s">
        <v>537</v>
      </c>
      <c r="C72" s="78">
        <v>0.22</v>
      </c>
      <c r="D72" s="78">
        <v>1.306</v>
      </c>
      <c r="E72" s="78">
        <v>1.623</v>
      </c>
      <c r="F72" s="78">
        <v>35.299999999999997</v>
      </c>
      <c r="G72" s="78">
        <v>0</v>
      </c>
      <c r="H72" s="78">
        <v>90</v>
      </c>
      <c r="I72" s="78" t="s">
        <v>544</v>
      </c>
      <c r="J72"/>
      <c r="K72"/>
      <c r="L72"/>
      <c r="M72"/>
      <c r="N72"/>
      <c r="O72"/>
      <c r="P72"/>
      <c r="Q72"/>
      <c r="R72"/>
      <c r="S72"/>
    </row>
    <row r="73" spans="1:19">
      <c r="A73" s="78" t="s">
        <v>552</v>
      </c>
      <c r="B73" s="78" t="s">
        <v>537</v>
      </c>
      <c r="C73" s="78">
        <v>0.22</v>
      </c>
      <c r="D73" s="78">
        <v>1.306</v>
      </c>
      <c r="E73" s="78">
        <v>1.623</v>
      </c>
      <c r="F73" s="78">
        <v>23.22</v>
      </c>
      <c r="G73" s="78">
        <v>90</v>
      </c>
      <c r="H73" s="78">
        <v>90</v>
      </c>
      <c r="I73" s="78" t="s">
        <v>549</v>
      </c>
      <c r="J73"/>
      <c r="K73"/>
      <c r="L73"/>
      <c r="M73"/>
      <c r="N73"/>
      <c r="O73"/>
      <c r="P73"/>
      <c r="Q73"/>
      <c r="R73"/>
      <c r="S73"/>
    </row>
    <row r="74" spans="1:19">
      <c r="A74" s="78" t="s">
        <v>553</v>
      </c>
      <c r="B74" s="78" t="s">
        <v>542</v>
      </c>
      <c r="C74" s="78">
        <v>0.3</v>
      </c>
      <c r="D74" s="78">
        <v>1.8620000000000001</v>
      </c>
      <c r="E74" s="78">
        <v>3.4009999999999998</v>
      </c>
      <c r="F74" s="78">
        <v>88.25</v>
      </c>
      <c r="G74" s="78">
        <v>270</v>
      </c>
      <c r="H74" s="78">
        <v>180</v>
      </c>
      <c r="I74" s="78"/>
      <c r="J74"/>
      <c r="K74"/>
      <c r="L74"/>
      <c r="M74"/>
      <c r="N74"/>
      <c r="O74"/>
      <c r="P74"/>
      <c r="Q74"/>
      <c r="R74"/>
      <c r="S74"/>
    </row>
    <row r="75" spans="1:19">
      <c r="A75" s="78" t="s">
        <v>554</v>
      </c>
      <c r="B75" s="78" t="s">
        <v>537</v>
      </c>
      <c r="C75" s="78">
        <v>0.22</v>
      </c>
      <c r="D75" s="78">
        <v>1.306</v>
      </c>
      <c r="E75" s="78">
        <v>1.623</v>
      </c>
      <c r="F75" s="78">
        <v>35.299999999999997</v>
      </c>
      <c r="G75" s="78">
        <v>0</v>
      </c>
      <c r="H75" s="78">
        <v>90</v>
      </c>
      <c r="I75" s="78" t="s">
        <v>544</v>
      </c>
      <c r="J75"/>
      <c r="K75"/>
      <c r="L75"/>
      <c r="M75"/>
      <c r="N75"/>
      <c r="O75"/>
      <c r="P75"/>
      <c r="Q75"/>
      <c r="R75"/>
      <c r="S75"/>
    </row>
    <row r="76" spans="1:19">
      <c r="A76" s="78" t="s">
        <v>555</v>
      </c>
      <c r="B76" s="78" t="s">
        <v>542</v>
      </c>
      <c r="C76" s="78">
        <v>0.3</v>
      </c>
      <c r="D76" s="78">
        <v>1.8620000000000001</v>
      </c>
      <c r="E76" s="78">
        <v>3.4009999999999998</v>
      </c>
      <c r="F76" s="78">
        <v>88.25</v>
      </c>
      <c r="G76" s="78">
        <v>270</v>
      </c>
      <c r="H76" s="78">
        <v>180</v>
      </c>
      <c r="I76" s="78"/>
      <c r="J76"/>
      <c r="K76"/>
      <c r="L76"/>
      <c r="M76"/>
      <c r="N76"/>
      <c r="O76"/>
      <c r="P76"/>
      <c r="Q76"/>
      <c r="R76"/>
      <c r="S76"/>
    </row>
    <row r="77" spans="1:19">
      <c r="A77" s="78" t="s">
        <v>556</v>
      </c>
      <c r="B77" s="78" t="s">
        <v>537</v>
      </c>
      <c r="C77" s="78">
        <v>0.22</v>
      </c>
      <c r="D77" s="78">
        <v>1.306</v>
      </c>
      <c r="E77" s="78">
        <v>1.623</v>
      </c>
      <c r="F77" s="78">
        <v>35.299999999999997</v>
      </c>
      <c r="G77" s="78">
        <v>0</v>
      </c>
      <c r="H77" s="78">
        <v>90</v>
      </c>
      <c r="I77" s="78" t="s">
        <v>544</v>
      </c>
      <c r="J77"/>
      <c r="K77"/>
      <c r="L77"/>
      <c r="M77"/>
      <c r="N77"/>
      <c r="O77"/>
      <c r="P77"/>
      <c r="Q77"/>
      <c r="R77"/>
      <c r="S77"/>
    </row>
    <row r="78" spans="1:19">
      <c r="A78" s="78" t="s">
        <v>557</v>
      </c>
      <c r="B78" s="78" t="s">
        <v>542</v>
      </c>
      <c r="C78" s="78">
        <v>0.3</v>
      </c>
      <c r="D78" s="78">
        <v>1.8620000000000001</v>
      </c>
      <c r="E78" s="78">
        <v>3.4009999999999998</v>
      </c>
      <c r="F78" s="78">
        <v>88.25</v>
      </c>
      <c r="G78" s="78">
        <v>270</v>
      </c>
      <c r="H78" s="78">
        <v>180</v>
      </c>
      <c r="I78" s="78"/>
      <c r="J78"/>
      <c r="K78"/>
      <c r="L78"/>
      <c r="M78"/>
      <c r="N78"/>
      <c r="O78"/>
      <c r="P78"/>
      <c r="Q78"/>
      <c r="R78"/>
      <c r="S78"/>
    </row>
    <row r="79" spans="1:19">
      <c r="A79" s="78" t="s">
        <v>558</v>
      </c>
      <c r="B79" s="78" t="s">
        <v>537</v>
      </c>
      <c r="C79" s="78">
        <v>0.22</v>
      </c>
      <c r="D79" s="78">
        <v>1.306</v>
      </c>
      <c r="E79" s="78">
        <v>1.623</v>
      </c>
      <c r="F79" s="78">
        <v>35.299999999999997</v>
      </c>
      <c r="G79" s="78">
        <v>180</v>
      </c>
      <c r="H79" s="78">
        <v>90</v>
      </c>
      <c r="I79" s="78" t="s">
        <v>538</v>
      </c>
      <c r="J79"/>
      <c r="K79"/>
      <c r="L79"/>
      <c r="M79"/>
      <c r="N79"/>
      <c r="O79"/>
      <c r="P79"/>
      <c r="Q79"/>
      <c r="R79"/>
      <c r="S79"/>
    </row>
    <row r="80" spans="1:19">
      <c r="A80" s="78" t="s">
        <v>559</v>
      </c>
      <c r="B80" s="78" t="s">
        <v>542</v>
      </c>
      <c r="C80" s="78">
        <v>0.3</v>
      </c>
      <c r="D80" s="78">
        <v>1.8620000000000001</v>
      </c>
      <c r="E80" s="78">
        <v>3.4009999999999998</v>
      </c>
      <c r="F80" s="78">
        <v>88.25</v>
      </c>
      <c r="G80" s="78">
        <v>270</v>
      </c>
      <c r="H80" s="78">
        <v>180</v>
      </c>
      <c r="I80" s="78"/>
      <c r="J80"/>
      <c r="K80"/>
      <c r="L80"/>
      <c r="M80"/>
      <c r="N80"/>
      <c r="O80"/>
      <c r="P80"/>
      <c r="Q80"/>
      <c r="R80"/>
      <c r="S80"/>
    </row>
    <row r="81" spans="1:19">
      <c r="A81" s="78" t="s">
        <v>560</v>
      </c>
      <c r="B81" s="78" t="s">
        <v>537</v>
      </c>
      <c r="C81" s="78">
        <v>0.22</v>
      </c>
      <c r="D81" s="78">
        <v>1.306</v>
      </c>
      <c r="E81" s="78">
        <v>1.623</v>
      </c>
      <c r="F81" s="78">
        <v>35.299999999999997</v>
      </c>
      <c r="G81" s="78">
        <v>180</v>
      </c>
      <c r="H81" s="78">
        <v>90</v>
      </c>
      <c r="I81" s="78" t="s">
        <v>538</v>
      </c>
      <c r="J81"/>
      <c r="K81"/>
      <c r="L81"/>
      <c r="M81"/>
      <c r="N81"/>
      <c r="O81"/>
      <c r="P81"/>
      <c r="Q81"/>
      <c r="R81"/>
      <c r="S81"/>
    </row>
    <row r="82" spans="1:19">
      <c r="A82" s="78" t="s">
        <v>561</v>
      </c>
      <c r="B82" s="78" t="s">
        <v>542</v>
      </c>
      <c r="C82" s="78">
        <v>0.3</v>
      </c>
      <c r="D82" s="78">
        <v>1.8620000000000001</v>
      </c>
      <c r="E82" s="78">
        <v>3.4009999999999998</v>
      </c>
      <c r="F82" s="78">
        <v>88.25</v>
      </c>
      <c r="G82" s="78">
        <v>270</v>
      </c>
      <c r="H82" s="78">
        <v>180</v>
      </c>
      <c r="I82" s="78"/>
      <c r="J82"/>
      <c r="K82"/>
      <c r="L82"/>
      <c r="M82"/>
      <c r="N82"/>
      <c r="O82"/>
      <c r="P82"/>
      <c r="Q82"/>
      <c r="R82"/>
      <c r="S82"/>
    </row>
    <row r="83" spans="1:19">
      <c r="A83" s="78" t="s">
        <v>562</v>
      </c>
      <c r="B83" s="78" t="s">
        <v>537</v>
      </c>
      <c r="C83" s="78">
        <v>0.22</v>
      </c>
      <c r="D83" s="78">
        <v>1.306</v>
      </c>
      <c r="E83" s="78">
        <v>1.623</v>
      </c>
      <c r="F83" s="78">
        <v>46.45</v>
      </c>
      <c r="G83" s="78">
        <v>270</v>
      </c>
      <c r="H83" s="78">
        <v>90</v>
      </c>
      <c r="I83" s="78" t="s">
        <v>540</v>
      </c>
      <c r="J83"/>
      <c r="K83"/>
      <c r="L83"/>
      <c r="M83"/>
      <c r="N83"/>
      <c r="O83"/>
      <c r="P83"/>
      <c r="Q83"/>
      <c r="R83"/>
      <c r="S83"/>
    </row>
    <row r="84" spans="1:19">
      <c r="A84" s="78" t="s">
        <v>563</v>
      </c>
      <c r="B84" s="78" t="s">
        <v>537</v>
      </c>
      <c r="C84" s="78">
        <v>0.22</v>
      </c>
      <c r="D84" s="78">
        <v>1.306</v>
      </c>
      <c r="E84" s="78">
        <v>1.623</v>
      </c>
      <c r="F84" s="78">
        <v>70.599999999999994</v>
      </c>
      <c r="G84" s="78">
        <v>180</v>
      </c>
      <c r="H84" s="78">
        <v>90</v>
      </c>
      <c r="I84" s="78" t="s">
        <v>538</v>
      </c>
      <c r="J84"/>
      <c r="K84"/>
      <c r="L84"/>
      <c r="M84"/>
      <c r="N84"/>
      <c r="O84"/>
      <c r="P84"/>
      <c r="Q84"/>
      <c r="R84"/>
      <c r="S84"/>
    </row>
    <row r="85" spans="1:19">
      <c r="A85" s="78" t="s">
        <v>564</v>
      </c>
      <c r="B85" s="78" t="s">
        <v>537</v>
      </c>
      <c r="C85" s="78">
        <v>0.22</v>
      </c>
      <c r="D85" s="78">
        <v>1.306</v>
      </c>
      <c r="E85" s="78">
        <v>1.623</v>
      </c>
      <c r="F85" s="78">
        <v>70.599999999999994</v>
      </c>
      <c r="G85" s="78">
        <v>0</v>
      </c>
      <c r="H85" s="78">
        <v>90</v>
      </c>
      <c r="I85" s="78" t="s">
        <v>544</v>
      </c>
      <c r="J85"/>
      <c r="K85"/>
      <c r="L85"/>
      <c r="M85"/>
      <c r="N85"/>
      <c r="O85"/>
      <c r="P85"/>
      <c r="Q85"/>
      <c r="R85"/>
      <c r="S85"/>
    </row>
    <row r="86" spans="1:19">
      <c r="A86" s="78" t="s">
        <v>565</v>
      </c>
      <c r="B86" s="78" t="s">
        <v>537</v>
      </c>
      <c r="C86" s="78">
        <v>0.22</v>
      </c>
      <c r="D86" s="78">
        <v>1.306</v>
      </c>
      <c r="E86" s="78">
        <v>1.623</v>
      </c>
      <c r="F86" s="78">
        <v>46.45</v>
      </c>
      <c r="G86" s="78">
        <v>270</v>
      </c>
      <c r="H86" s="78">
        <v>90</v>
      </c>
      <c r="I86" s="78" t="s">
        <v>540</v>
      </c>
      <c r="J86"/>
      <c r="K86"/>
      <c r="L86"/>
      <c r="M86"/>
      <c r="N86"/>
      <c r="O86"/>
      <c r="P86"/>
      <c r="Q86"/>
      <c r="R86"/>
      <c r="S86"/>
    </row>
    <row r="87" spans="1:19">
      <c r="A87" s="78" t="s">
        <v>566</v>
      </c>
      <c r="B87" s="78" t="s">
        <v>537</v>
      </c>
      <c r="C87" s="78">
        <v>0.22</v>
      </c>
      <c r="D87" s="78">
        <v>1.306</v>
      </c>
      <c r="E87" s="78">
        <v>1.623</v>
      </c>
      <c r="F87" s="78">
        <v>46.45</v>
      </c>
      <c r="G87" s="78">
        <v>90</v>
      </c>
      <c r="H87" s="78">
        <v>90</v>
      </c>
      <c r="I87" s="78" t="s">
        <v>549</v>
      </c>
      <c r="J87"/>
      <c r="K87"/>
      <c r="L87"/>
      <c r="M87"/>
      <c r="N87"/>
      <c r="O87"/>
      <c r="P87"/>
      <c r="Q87"/>
      <c r="R87"/>
      <c r="S87"/>
    </row>
    <row r="88" spans="1:19">
      <c r="A88" s="78" t="s">
        <v>567</v>
      </c>
      <c r="B88" s="78" t="s">
        <v>537</v>
      </c>
      <c r="C88" s="78">
        <v>0.22</v>
      </c>
      <c r="D88" s="78">
        <v>1.306</v>
      </c>
      <c r="E88" s="78">
        <v>1.623</v>
      </c>
      <c r="F88" s="78">
        <v>70.599999999999994</v>
      </c>
      <c r="G88" s="78">
        <v>180</v>
      </c>
      <c r="H88" s="78">
        <v>90</v>
      </c>
      <c r="I88" s="78" t="s">
        <v>538</v>
      </c>
      <c r="J88"/>
      <c r="K88"/>
      <c r="L88"/>
      <c r="M88"/>
      <c r="N88"/>
      <c r="O88"/>
      <c r="P88"/>
      <c r="Q88"/>
      <c r="R88"/>
      <c r="S88"/>
    </row>
    <row r="89" spans="1:19">
      <c r="A89" s="78" t="s">
        <v>568</v>
      </c>
      <c r="B89" s="78" t="s">
        <v>537</v>
      </c>
      <c r="C89" s="78">
        <v>0.22</v>
      </c>
      <c r="D89" s="78">
        <v>1.306</v>
      </c>
      <c r="E89" s="78">
        <v>1.623</v>
      </c>
      <c r="F89" s="78">
        <v>70.599999999999994</v>
      </c>
      <c r="G89" s="78">
        <v>0</v>
      </c>
      <c r="H89" s="78">
        <v>90</v>
      </c>
      <c r="I89" s="78" t="s">
        <v>544</v>
      </c>
      <c r="J89"/>
      <c r="K89"/>
      <c r="L89"/>
      <c r="M89"/>
      <c r="N89"/>
      <c r="O89"/>
      <c r="P89"/>
      <c r="Q89"/>
      <c r="R89"/>
      <c r="S89"/>
    </row>
    <row r="90" spans="1:19">
      <c r="A90" s="78" t="s">
        <v>569</v>
      </c>
      <c r="B90" s="78" t="s">
        <v>537</v>
      </c>
      <c r="C90" s="78">
        <v>0.22</v>
      </c>
      <c r="D90" s="78">
        <v>1.306</v>
      </c>
      <c r="E90" s="78">
        <v>1.623</v>
      </c>
      <c r="F90" s="78">
        <v>46.45</v>
      </c>
      <c r="G90" s="78">
        <v>90</v>
      </c>
      <c r="H90" s="78">
        <v>90</v>
      </c>
      <c r="I90" s="78" t="s">
        <v>549</v>
      </c>
      <c r="J90"/>
      <c r="K90"/>
      <c r="L90"/>
      <c r="M90"/>
      <c r="N90"/>
      <c r="O90"/>
      <c r="P90"/>
      <c r="Q90"/>
      <c r="R90"/>
      <c r="S90"/>
    </row>
    <row r="91" spans="1:19">
      <c r="A91" s="78" t="s">
        <v>570</v>
      </c>
      <c r="B91" s="78" t="s">
        <v>537</v>
      </c>
      <c r="C91" s="78">
        <v>0.22</v>
      </c>
      <c r="D91" s="78">
        <v>1.306</v>
      </c>
      <c r="E91" s="78">
        <v>1.623</v>
      </c>
      <c r="F91" s="78">
        <v>70.599999999999994</v>
      </c>
      <c r="G91" s="78">
        <v>0</v>
      </c>
      <c r="H91" s="78">
        <v>90</v>
      </c>
      <c r="I91" s="78" t="s">
        <v>544</v>
      </c>
      <c r="J91"/>
      <c r="K91"/>
      <c r="L91"/>
      <c r="M91"/>
      <c r="N91"/>
      <c r="O91"/>
      <c r="P91"/>
      <c r="Q91"/>
      <c r="R91"/>
      <c r="S91"/>
    </row>
    <row r="92" spans="1:19">
      <c r="A92" s="78" t="s">
        <v>571</v>
      </c>
      <c r="B92" s="78" t="s">
        <v>537</v>
      </c>
      <c r="C92" s="78">
        <v>0.22</v>
      </c>
      <c r="D92" s="78">
        <v>1.306</v>
      </c>
      <c r="E92" s="78">
        <v>1.623</v>
      </c>
      <c r="F92" s="78">
        <v>70.599999999999994</v>
      </c>
      <c r="G92" s="78">
        <v>0</v>
      </c>
      <c r="H92" s="78">
        <v>90</v>
      </c>
      <c r="I92" s="78" t="s">
        <v>544</v>
      </c>
      <c r="J92"/>
      <c r="K92"/>
      <c r="L92"/>
      <c r="M92"/>
      <c r="N92"/>
      <c r="O92"/>
      <c r="P92"/>
      <c r="Q92"/>
      <c r="R92"/>
      <c r="S92"/>
    </row>
    <row r="93" spans="1:19">
      <c r="A93" s="78" t="s">
        <v>572</v>
      </c>
      <c r="B93" s="78" t="s">
        <v>537</v>
      </c>
      <c r="C93" s="78">
        <v>0.22</v>
      </c>
      <c r="D93" s="78">
        <v>1.306</v>
      </c>
      <c r="E93" s="78">
        <v>1.623</v>
      </c>
      <c r="F93" s="78">
        <v>70.599999999999994</v>
      </c>
      <c r="G93" s="78">
        <v>180</v>
      </c>
      <c r="H93" s="78">
        <v>90</v>
      </c>
      <c r="I93" s="78" t="s">
        <v>538</v>
      </c>
      <c r="J93"/>
      <c r="K93"/>
      <c r="L93"/>
      <c r="M93"/>
      <c r="N93"/>
      <c r="O93"/>
      <c r="P93"/>
      <c r="Q93"/>
      <c r="R93"/>
      <c r="S93"/>
    </row>
    <row r="94" spans="1:19">
      <c r="A94" s="78" t="s">
        <v>573</v>
      </c>
      <c r="B94" s="78" t="s">
        <v>537</v>
      </c>
      <c r="C94" s="78">
        <v>0.22</v>
      </c>
      <c r="D94" s="78">
        <v>1.306</v>
      </c>
      <c r="E94" s="78">
        <v>1.623</v>
      </c>
      <c r="F94" s="78">
        <v>70.599999999999994</v>
      </c>
      <c r="G94" s="78">
        <v>180</v>
      </c>
      <c r="H94" s="78">
        <v>90</v>
      </c>
      <c r="I94" s="78" t="s">
        <v>538</v>
      </c>
      <c r="J94"/>
      <c r="K94"/>
      <c r="L94"/>
      <c r="M94"/>
      <c r="N94"/>
      <c r="O94"/>
      <c r="P94"/>
      <c r="Q94"/>
      <c r="R94"/>
      <c r="S94"/>
    </row>
    <row r="95" spans="1:19">
      <c r="A95" s="78" t="s">
        <v>574</v>
      </c>
      <c r="B95" s="78" t="s">
        <v>537</v>
      </c>
      <c r="C95" s="78">
        <v>0.22</v>
      </c>
      <c r="D95" s="78">
        <v>1.306</v>
      </c>
      <c r="E95" s="78">
        <v>1.623</v>
      </c>
      <c r="F95" s="78">
        <v>23.22</v>
      </c>
      <c r="G95" s="78">
        <v>270</v>
      </c>
      <c r="H95" s="78">
        <v>90</v>
      </c>
      <c r="I95" s="78" t="s">
        <v>540</v>
      </c>
      <c r="J95"/>
      <c r="K95"/>
      <c r="L95"/>
      <c r="M95"/>
      <c r="N95"/>
      <c r="O95"/>
      <c r="P95"/>
      <c r="Q95"/>
      <c r="R95"/>
      <c r="S95"/>
    </row>
    <row r="96" spans="1:19">
      <c r="A96" s="78" t="s">
        <v>575</v>
      </c>
      <c r="B96" s="78" t="s">
        <v>537</v>
      </c>
      <c r="C96" s="78">
        <v>0.22</v>
      </c>
      <c r="D96" s="78">
        <v>1.306</v>
      </c>
      <c r="E96" s="78">
        <v>1.623</v>
      </c>
      <c r="F96" s="78">
        <v>35.299999999999997</v>
      </c>
      <c r="G96" s="78">
        <v>180</v>
      </c>
      <c r="H96" s="78">
        <v>90</v>
      </c>
      <c r="I96" s="78" t="s">
        <v>538</v>
      </c>
      <c r="J96"/>
      <c r="K96"/>
      <c r="L96"/>
      <c r="M96"/>
      <c r="N96"/>
      <c r="O96"/>
      <c r="P96"/>
      <c r="Q96"/>
      <c r="R96"/>
      <c r="S96"/>
    </row>
    <row r="97" spans="1:19">
      <c r="A97" s="78" t="s">
        <v>576</v>
      </c>
      <c r="B97" s="78" t="s">
        <v>577</v>
      </c>
      <c r="C97" s="78">
        <v>0.3</v>
      </c>
      <c r="D97" s="78">
        <v>0.56899999999999995</v>
      </c>
      <c r="E97" s="78">
        <v>0.63700000000000001</v>
      </c>
      <c r="F97" s="78">
        <v>88.25</v>
      </c>
      <c r="G97" s="78">
        <v>0</v>
      </c>
      <c r="H97" s="78">
        <v>0</v>
      </c>
      <c r="I97" s="78"/>
      <c r="J97"/>
      <c r="K97"/>
      <c r="L97"/>
      <c r="M97"/>
      <c r="N97"/>
      <c r="O97"/>
      <c r="P97"/>
      <c r="Q97"/>
      <c r="R97"/>
      <c r="S97"/>
    </row>
    <row r="98" spans="1:19">
      <c r="A98" s="78" t="s">
        <v>578</v>
      </c>
      <c r="B98" s="78" t="s">
        <v>537</v>
      </c>
      <c r="C98" s="78">
        <v>0.22</v>
      </c>
      <c r="D98" s="78">
        <v>1.306</v>
      </c>
      <c r="E98" s="78">
        <v>1.623</v>
      </c>
      <c r="F98" s="78">
        <v>35.299999999999997</v>
      </c>
      <c r="G98" s="78">
        <v>0</v>
      </c>
      <c r="H98" s="78">
        <v>90</v>
      </c>
      <c r="I98" s="78" t="s">
        <v>544</v>
      </c>
      <c r="J98"/>
      <c r="K98"/>
      <c r="L98"/>
      <c r="M98"/>
      <c r="N98"/>
      <c r="O98"/>
      <c r="P98"/>
      <c r="Q98"/>
      <c r="R98"/>
      <c r="S98"/>
    </row>
    <row r="99" spans="1:19">
      <c r="A99" s="78" t="s">
        <v>579</v>
      </c>
      <c r="B99" s="78" t="s">
        <v>537</v>
      </c>
      <c r="C99" s="78">
        <v>0.22</v>
      </c>
      <c r="D99" s="78">
        <v>1.306</v>
      </c>
      <c r="E99" s="78">
        <v>1.623</v>
      </c>
      <c r="F99" s="78">
        <v>23.22</v>
      </c>
      <c r="G99" s="78">
        <v>270</v>
      </c>
      <c r="H99" s="78">
        <v>90</v>
      </c>
      <c r="I99" s="78" t="s">
        <v>540</v>
      </c>
      <c r="J99"/>
      <c r="K99"/>
      <c r="L99"/>
      <c r="M99"/>
      <c r="N99"/>
      <c r="O99"/>
      <c r="P99"/>
      <c r="Q99"/>
      <c r="R99"/>
      <c r="S99"/>
    </row>
    <row r="100" spans="1:19">
      <c r="A100" s="78" t="s">
        <v>580</v>
      </c>
      <c r="B100" s="78" t="s">
        <v>577</v>
      </c>
      <c r="C100" s="78">
        <v>0.3</v>
      </c>
      <c r="D100" s="78">
        <v>0.56899999999999995</v>
      </c>
      <c r="E100" s="78">
        <v>0.63700000000000001</v>
      </c>
      <c r="F100" s="78">
        <v>88.25</v>
      </c>
      <c r="G100" s="78">
        <v>0</v>
      </c>
      <c r="H100" s="78">
        <v>0</v>
      </c>
      <c r="I100" s="78"/>
      <c r="J100"/>
      <c r="K100"/>
      <c r="L100"/>
      <c r="M100"/>
      <c r="N100"/>
      <c r="O100"/>
      <c r="P100"/>
      <c r="Q100"/>
      <c r="R100"/>
      <c r="S100"/>
    </row>
    <row r="101" spans="1:19">
      <c r="A101" s="78" t="s">
        <v>581</v>
      </c>
      <c r="B101" s="78" t="s">
        <v>537</v>
      </c>
      <c r="C101" s="78">
        <v>0.22</v>
      </c>
      <c r="D101" s="78">
        <v>1.306</v>
      </c>
      <c r="E101" s="78">
        <v>1.623</v>
      </c>
      <c r="F101" s="78">
        <v>23.22</v>
      </c>
      <c r="G101" s="78">
        <v>90</v>
      </c>
      <c r="H101" s="78">
        <v>90</v>
      </c>
      <c r="I101" s="78" t="s">
        <v>549</v>
      </c>
      <c r="J101"/>
      <c r="K101"/>
      <c r="L101"/>
      <c r="M101"/>
      <c r="N101"/>
      <c r="O101"/>
      <c r="P101"/>
      <c r="Q101"/>
      <c r="R101"/>
      <c r="S101"/>
    </row>
    <row r="102" spans="1:19">
      <c r="A102" s="78" t="s">
        <v>582</v>
      </c>
      <c r="B102" s="78" t="s">
        <v>537</v>
      </c>
      <c r="C102" s="78">
        <v>0.22</v>
      </c>
      <c r="D102" s="78">
        <v>1.306</v>
      </c>
      <c r="E102" s="78">
        <v>1.623</v>
      </c>
      <c r="F102" s="78">
        <v>35.299999999999997</v>
      </c>
      <c r="G102" s="78">
        <v>180</v>
      </c>
      <c r="H102" s="78">
        <v>90</v>
      </c>
      <c r="I102" s="78" t="s">
        <v>538</v>
      </c>
      <c r="J102"/>
      <c r="K102"/>
      <c r="L102"/>
      <c r="M102"/>
      <c r="N102"/>
      <c r="O102"/>
      <c r="P102"/>
      <c r="Q102"/>
      <c r="R102"/>
      <c r="S102"/>
    </row>
    <row r="103" spans="1:19">
      <c r="A103" s="78" t="s">
        <v>583</v>
      </c>
      <c r="B103" s="78" t="s">
        <v>577</v>
      </c>
      <c r="C103" s="78">
        <v>0.3</v>
      </c>
      <c r="D103" s="78">
        <v>0.56899999999999995</v>
      </c>
      <c r="E103" s="78">
        <v>0.63700000000000001</v>
      </c>
      <c r="F103" s="78">
        <v>88.25</v>
      </c>
      <c r="G103" s="78">
        <v>0</v>
      </c>
      <c r="H103" s="78">
        <v>0</v>
      </c>
      <c r="I103" s="78"/>
      <c r="J103"/>
      <c r="K103"/>
      <c r="L103"/>
      <c r="M103"/>
      <c r="N103"/>
      <c r="O103"/>
      <c r="P103"/>
      <c r="Q103"/>
      <c r="R103"/>
      <c r="S103"/>
    </row>
    <row r="104" spans="1:19">
      <c r="A104" s="78" t="s">
        <v>584</v>
      </c>
      <c r="B104" s="78" t="s">
        <v>537</v>
      </c>
      <c r="C104" s="78">
        <v>0.22</v>
      </c>
      <c r="D104" s="78">
        <v>1.306</v>
      </c>
      <c r="E104" s="78">
        <v>1.623</v>
      </c>
      <c r="F104" s="78">
        <v>35.299999999999997</v>
      </c>
      <c r="G104" s="78">
        <v>0</v>
      </c>
      <c r="H104" s="78">
        <v>90</v>
      </c>
      <c r="I104" s="78" t="s">
        <v>544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78" t="s">
        <v>585</v>
      </c>
      <c r="B105" s="78" t="s">
        <v>537</v>
      </c>
      <c r="C105" s="78">
        <v>0.22</v>
      </c>
      <c r="D105" s="78">
        <v>1.306</v>
      </c>
      <c r="E105" s="78">
        <v>1.623</v>
      </c>
      <c r="F105" s="78">
        <v>23.22</v>
      </c>
      <c r="G105" s="78">
        <v>90</v>
      </c>
      <c r="H105" s="78">
        <v>90</v>
      </c>
      <c r="I105" s="78" t="s">
        <v>549</v>
      </c>
      <c r="J105"/>
      <c r="K105"/>
      <c r="L105"/>
      <c r="M105"/>
      <c r="N105"/>
      <c r="O105"/>
      <c r="P105"/>
      <c r="Q105"/>
      <c r="R105"/>
      <c r="S105"/>
    </row>
    <row r="106" spans="1:19">
      <c r="A106" s="78" t="s">
        <v>586</v>
      </c>
      <c r="B106" s="78" t="s">
        <v>577</v>
      </c>
      <c r="C106" s="78">
        <v>0.3</v>
      </c>
      <c r="D106" s="78">
        <v>0.56899999999999995</v>
      </c>
      <c r="E106" s="78">
        <v>0.63700000000000001</v>
      </c>
      <c r="F106" s="78">
        <v>88.25</v>
      </c>
      <c r="G106" s="78">
        <v>0</v>
      </c>
      <c r="H106" s="78">
        <v>0</v>
      </c>
      <c r="I106" s="78"/>
      <c r="J106"/>
      <c r="K106"/>
      <c r="L106"/>
      <c r="M106"/>
      <c r="N106"/>
      <c r="O106"/>
      <c r="P106"/>
      <c r="Q106"/>
      <c r="R106"/>
      <c r="S106"/>
    </row>
    <row r="107" spans="1:19">
      <c r="A107" s="78" t="s">
        <v>587</v>
      </c>
      <c r="B107" s="78" t="s">
        <v>537</v>
      </c>
      <c r="C107" s="78">
        <v>0.22</v>
      </c>
      <c r="D107" s="78">
        <v>1.306</v>
      </c>
      <c r="E107" s="78">
        <v>1.623</v>
      </c>
      <c r="F107" s="78">
        <v>35.299999999999997</v>
      </c>
      <c r="G107" s="78">
        <v>0</v>
      </c>
      <c r="H107" s="78">
        <v>90</v>
      </c>
      <c r="I107" s="78" t="s">
        <v>544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78" t="s">
        <v>588</v>
      </c>
      <c r="B108" s="78" t="s">
        <v>577</v>
      </c>
      <c r="C108" s="78">
        <v>0.3</v>
      </c>
      <c r="D108" s="78">
        <v>0.56899999999999995</v>
      </c>
      <c r="E108" s="78">
        <v>0.63700000000000001</v>
      </c>
      <c r="F108" s="78">
        <v>88.25</v>
      </c>
      <c r="G108" s="78">
        <v>0</v>
      </c>
      <c r="H108" s="78">
        <v>0</v>
      </c>
      <c r="I108" s="78"/>
      <c r="J108"/>
      <c r="K108"/>
      <c r="L108"/>
      <c r="M108"/>
      <c r="N108"/>
      <c r="O108"/>
      <c r="P108"/>
      <c r="Q108"/>
      <c r="R108"/>
      <c r="S108"/>
    </row>
    <row r="109" spans="1:19">
      <c r="A109" s="78" t="s">
        <v>589</v>
      </c>
      <c r="B109" s="78" t="s">
        <v>537</v>
      </c>
      <c r="C109" s="78">
        <v>0.22</v>
      </c>
      <c r="D109" s="78">
        <v>1.306</v>
      </c>
      <c r="E109" s="78">
        <v>1.623</v>
      </c>
      <c r="F109" s="78">
        <v>35.299999999999997</v>
      </c>
      <c r="G109" s="78">
        <v>0</v>
      </c>
      <c r="H109" s="78">
        <v>90</v>
      </c>
      <c r="I109" s="78" t="s">
        <v>544</v>
      </c>
      <c r="J109"/>
      <c r="K109"/>
      <c r="L109"/>
      <c r="M109"/>
      <c r="N109"/>
      <c r="O109"/>
      <c r="P109"/>
      <c r="Q109"/>
      <c r="R109"/>
      <c r="S109"/>
    </row>
    <row r="110" spans="1:19">
      <c r="A110" s="78" t="s">
        <v>590</v>
      </c>
      <c r="B110" s="78" t="s">
        <v>577</v>
      </c>
      <c r="C110" s="78">
        <v>0.3</v>
      </c>
      <c r="D110" s="78">
        <v>0.56899999999999995</v>
      </c>
      <c r="E110" s="78">
        <v>0.63700000000000001</v>
      </c>
      <c r="F110" s="78">
        <v>88.25</v>
      </c>
      <c r="G110" s="78">
        <v>0</v>
      </c>
      <c r="H110" s="78">
        <v>0</v>
      </c>
      <c r="I110" s="78"/>
      <c r="J110"/>
      <c r="K110"/>
      <c r="L110"/>
      <c r="M110"/>
      <c r="N110"/>
      <c r="O110"/>
      <c r="P110"/>
      <c r="Q110"/>
      <c r="R110"/>
      <c r="S110"/>
    </row>
    <row r="111" spans="1:19">
      <c r="A111" s="78" t="s">
        <v>591</v>
      </c>
      <c r="B111" s="78" t="s">
        <v>537</v>
      </c>
      <c r="C111" s="78">
        <v>0.22</v>
      </c>
      <c r="D111" s="78">
        <v>1.306</v>
      </c>
      <c r="E111" s="78">
        <v>1.623</v>
      </c>
      <c r="F111" s="78">
        <v>35.299999999999997</v>
      </c>
      <c r="G111" s="78">
        <v>180</v>
      </c>
      <c r="H111" s="78">
        <v>90</v>
      </c>
      <c r="I111" s="78" t="s">
        <v>538</v>
      </c>
      <c r="J111"/>
      <c r="K111"/>
      <c r="L111"/>
      <c r="M111"/>
      <c r="N111"/>
      <c r="O111"/>
      <c r="P111"/>
      <c r="Q111"/>
      <c r="R111"/>
      <c r="S111"/>
    </row>
    <row r="112" spans="1:19">
      <c r="A112" s="78" t="s">
        <v>592</v>
      </c>
      <c r="B112" s="78" t="s">
        <v>577</v>
      </c>
      <c r="C112" s="78">
        <v>0.3</v>
      </c>
      <c r="D112" s="78">
        <v>0.56899999999999995</v>
      </c>
      <c r="E112" s="78">
        <v>0.63700000000000001</v>
      </c>
      <c r="F112" s="78">
        <v>88.25</v>
      </c>
      <c r="G112" s="78">
        <v>0</v>
      </c>
      <c r="H112" s="78">
        <v>0</v>
      </c>
      <c r="I112" s="78"/>
      <c r="J112"/>
      <c r="K112"/>
      <c r="L112"/>
      <c r="M112"/>
      <c r="N112"/>
      <c r="O112"/>
      <c r="P112"/>
      <c r="Q112"/>
      <c r="R112"/>
      <c r="S112"/>
    </row>
    <row r="113" spans="1:19">
      <c r="A113" s="78" t="s">
        <v>593</v>
      </c>
      <c r="B113" s="78" t="s">
        <v>537</v>
      </c>
      <c r="C113" s="78">
        <v>0.22</v>
      </c>
      <c r="D113" s="78">
        <v>1.306</v>
      </c>
      <c r="E113" s="78">
        <v>1.623</v>
      </c>
      <c r="F113" s="78">
        <v>35.299999999999997</v>
      </c>
      <c r="G113" s="78">
        <v>180</v>
      </c>
      <c r="H113" s="78">
        <v>90</v>
      </c>
      <c r="I113" s="78" t="s">
        <v>538</v>
      </c>
      <c r="J113"/>
      <c r="K113"/>
      <c r="L113"/>
      <c r="M113"/>
      <c r="N113"/>
      <c r="O113"/>
      <c r="P113"/>
      <c r="Q113"/>
      <c r="R113"/>
      <c r="S113"/>
    </row>
    <row r="114" spans="1:19">
      <c r="A114" s="78" t="s">
        <v>594</v>
      </c>
      <c r="B114" s="78" t="s">
        <v>577</v>
      </c>
      <c r="C114" s="78">
        <v>0.3</v>
      </c>
      <c r="D114" s="78">
        <v>0.56899999999999995</v>
      </c>
      <c r="E114" s="78">
        <v>0.63700000000000001</v>
      </c>
      <c r="F114" s="78">
        <v>88.25</v>
      </c>
      <c r="G114" s="78">
        <v>0</v>
      </c>
      <c r="H114" s="78">
        <v>0</v>
      </c>
      <c r="I114" s="78"/>
      <c r="J114"/>
      <c r="K114"/>
      <c r="L114"/>
      <c r="M114"/>
      <c r="N114"/>
      <c r="O114"/>
      <c r="P114"/>
      <c r="Q114"/>
      <c r="R114"/>
      <c r="S114"/>
    </row>
    <row r="115" spans="1:19">
      <c r="A115" s="78" t="s">
        <v>595</v>
      </c>
      <c r="B115" s="78" t="s">
        <v>537</v>
      </c>
      <c r="C115" s="78">
        <v>0.22</v>
      </c>
      <c r="D115" s="78">
        <v>1.306</v>
      </c>
      <c r="E115" s="78">
        <v>1.623</v>
      </c>
      <c r="F115" s="78">
        <v>5.1100000000000003</v>
      </c>
      <c r="G115" s="78">
        <v>270</v>
      </c>
      <c r="H115" s="78">
        <v>90</v>
      </c>
      <c r="I115" s="78" t="s">
        <v>540</v>
      </c>
      <c r="J115"/>
      <c r="K115"/>
      <c r="L115"/>
      <c r="M115"/>
      <c r="N115"/>
      <c r="O115"/>
      <c r="P115"/>
      <c r="Q115"/>
      <c r="R115"/>
      <c r="S115"/>
    </row>
    <row r="116" spans="1:19">
      <c r="A116" s="78" t="s">
        <v>596</v>
      </c>
      <c r="B116" s="78" t="s">
        <v>537</v>
      </c>
      <c r="C116" s="78">
        <v>0.22</v>
      </c>
      <c r="D116" s="78">
        <v>1.306</v>
      </c>
      <c r="E116" s="78">
        <v>1.623</v>
      </c>
      <c r="F116" s="78">
        <v>5.1100000000000003</v>
      </c>
      <c r="G116" s="78">
        <v>90</v>
      </c>
      <c r="H116" s="78">
        <v>90</v>
      </c>
      <c r="I116" s="78" t="s">
        <v>549</v>
      </c>
      <c r="J116"/>
      <c r="K116"/>
      <c r="L116"/>
      <c r="M116"/>
      <c r="N116"/>
      <c r="O116"/>
      <c r="P116"/>
      <c r="Q116"/>
      <c r="R116"/>
      <c r="S116"/>
    </row>
    <row r="117" spans="1:19">
      <c r="A117" s="78" t="s">
        <v>597</v>
      </c>
      <c r="B117" s="78" t="s">
        <v>577</v>
      </c>
      <c r="C117" s="78">
        <v>0.3</v>
      </c>
      <c r="D117" s="78">
        <v>0.56899999999999995</v>
      </c>
      <c r="E117" s="78">
        <v>0.63700000000000001</v>
      </c>
      <c r="F117" s="78">
        <v>77.66</v>
      </c>
      <c r="G117" s="78">
        <v>0</v>
      </c>
      <c r="H117" s="78">
        <v>0</v>
      </c>
      <c r="I117" s="78"/>
      <c r="J117"/>
      <c r="K117"/>
      <c r="L117"/>
      <c r="M117"/>
      <c r="N117"/>
      <c r="O117"/>
      <c r="P117"/>
      <c r="Q117"/>
      <c r="R117"/>
      <c r="S117"/>
    </row>
    <row r="118" spans="1:19">
      <c r="A118" s="78" t="s">
        <v>598</v>
      </c>
      <c r="B118" s="78" t="s">
        <v>537</v>
      </c>
      <c r="C118" s="78">
        <v>0.22</v>
      </c>
      <c r="D118" s="78">
        <v>1.306</v>
      </c>
      <c r="E118" s="78">
        <v>1.623</v>
      </c>
      <c r="F118" s="78">
        <v>5.1100000000000003</v>
      </c>
      <c r="G118" s="78">
        <v>270</v>
      </c>
      <c r="H118" s="78">
        <v>90</v>
      </c>
      <c r="I118" s="78" t="s">
        <v>540</v>
      </c>
      <c r="J118"/>
      <c r="K118"/>
      <c r="L118"/>
      <c r="M118"/>
      <c r="N118"/>
      <c r="O118"/>
      <c r="P118"/>
      <c r="Q118"/>
      <c r="R118"/>
      <c r="S118"/>
    </row>
    <row r="119" spans="1:19">
      <c r="A119" s="78" t="s">
        <v>599</v>
      </c>
      <c r="B119" s="78" t="s">
        <v>537</v>
      </c>
      <c r="C119" s="78">
        <v>0.22</v>
      </c>
      <c r="D119" s="78">
        <v>1.306</v>
      </c>
      <c r="E119" s="78">
        <v>1.623</v>
      </c>
      <c r="F119" s="78">
        <v>5.1100000000000003</v>
      </c>
      <c r="G119" s="78">
        <v>90</v>
      </c>
      <c r="H119" s="78">
        <v>90</v>
      </c>
      <c r="I119" s="78" t="s">
        <v>549</v>
      </c>
      <c r="J119"/>
      <c r="K119"/>
      <c r="L119"/>
      <c r="M119"/>
      <c r="N119"/>
      <c r="O119"/>
      <c r="P119"/>
      <c r="Q119"/>
      <c r="R119"/>
      <c r="S119"/>
    </row>
    <row r="120" spans="1:19">
      <c r="A120" s="78" t="s">
        <v>600</v>
      </c>
      <c r="B120" s="78" t="s">
        <v>542</v>
      </c>
      <c r="C120" s="78">
        <v>0.3</v>
      </c>
      <c r="D120" s="78">
        <v>1.8620000000000001</v>
      </c>
      <c r="E120" s="78">
        <v>3.4009999999999998</v>
      </c>
      <c r="F120" s="78">
        <v>77.66</v>
      </c>
      <c r="G120" s="78">
        <v>270</v>
      </c>
      <c r="H120" s="78">
        <v>180</v>
      </c>
      <c r="I120" s="78"/>
      <c r="J120"/>
      <c r="K120"/>
      <c r="L120"/>
      <c r="M120"/>
      <c r="N120"/>
      <c r="O120"/>
      <c r="P120"/>
      <c r="Q120"/>
      <c r="R120"/>
      <c r="S120"/>
    </row>
    <row r="121" spans="1:19">
      <c r="A121" s="78" t="s">
        <v>601</v>
      </c>
      <c r="B121" s="78" t="s">
        <v>537</v>
      </c>
      <c r="C121" s="78">
        <v>0.22</v>
      </c>
      <c r="D121" s="78">
        <v>1.306</v>
      </c>
      <c r="E121" s="78">
        <v>1.623</v>
      </c>
      <c r="F121" s="78">
        <v>10.220000000000001</v>
      </c>
      <c r="G121" s="78">
        <v>270</v>
      </c>
      <c r="H121" s="78">
        <v>90</v>
      </c>
      <c r="I121" s="78" t="s">
        <v>540</v>
      </c>
      <c r="J121"/>
      <c r="K121"/>
      <c r="L121"/>
      <c r="M121"/>
      <c r="N121"/>
      <c r="O121"/>
      <c r="P121"/>
      <c r="Q121"/>
      <c r="R121"/>
      <c r="S121"/>
    </row>
    <row r="122" spans="1:19">
      <c r="A122" s="78" t="s">
        <v>602</v>
      </c>
      <c r="B122" s="78" t="s">
        <v>537</v>
      </c>
      <c r="C122" s="78">
        <v>0.22</v>
      </c>
      <c r="D122" s="78">
        <v>1.306</v>
      </c>
      <c r="E122" s="78">
        <v>1.623</v>
      </c>
      <c r="F122" s="78">
        <v>10.220000000000001</v>
      </c>
      <c r="G122" s="78">
        <v>90</v>
      </c>
      <c r="H122" s="78">
        <v>90</v>
      </c>
      <c r="I122" s="78" t="s">
        <v>549</v>
      </c>
      <c r="J122"/>
      <c r="K122"/>
      <c r="L122"/>
      <c r="M122"/>
      <c r="N122"/>
      <c r="O122"/>
      <c r="P122"/>
      <c r="Q122"/>
      <c r="R122"/>
      <c r="S122"/>
    </row>
    <row r="123" spans="1:1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77"/>
      <c r="B124" s="78" t="s">
        <v>30</v>
      </c>
      <c r="C124" s="78" t="s">
        <v>603</v>
      </c>
      <c r="D124" s="78" t="s">
        <v>604</v>
      </c>
      <c r="E124" s="78" t="s">
        <v>605</v>
      </c>
      <c r="F124" s="78" t="s">
        <v>24</v>
      </c>
      <c r="G124" s="78" t="s">
        <v>606</v>
      </c>
      <c r="H124" s="78" t="s">
        <v>607</v>
      </c>
      <c r="I124" s="78" t="s">
        <v>608</v>
      </c>
      <c r="J124" s="78" t="s">
        <v>533</v>
      </c>
      <c r="K124" s="78" t="s">
        <v>535</v>
      </c>
      <c r="L124"/>
      <c r="M124"/>
      <c r="N124"/>
      <c r="O124"/>
      <c r="P124"/>
      <c r="Q124"/>
      <c r="R124"/>
      <c r="S124"/>
    </row>
    <row r="125" spans="1:19">
      <c r="A125" s="78" t="s">
        <v>609</v>
      </c>
      <c r="B125" s="78" t="s">
        <v>986</v>
      </c>
      <c r="C125" s="78">
        <v>5.2</v>
      </c>
      <c r="D125" s="78">
        <v>5.2</v>
      </c>
      <c r="E125" s="78">
        <v>5.835</v>
      </c>
      <c r="F125" s="78">
        <v>0.54</v>
      </c>
      <c r="G125" s="78">
        <v>0.38400000000000001</v>
      </c>
      <c r="H125" s="78" t="s">
        <v>610</v>
      </c>
      <c r="I125" s="78" t="s">
        <v>536</v>
      </c>
      <c r="J125" s="78">
        <v>180</v>
      </c>
      <c r="K125" s="78" t="s">
        <v>538</v>
      </c>
      <c r="L125"/>
      <c r="M125"/>
      <c r="N125"/>
      <c r="O125"/>
      <c r="P125"/>
      <c r="Q125"/>
      <c r="R125"/>
      <c r="S125"/>
    </row>
    <row r="126" spans="1:19">
      <c r="A126" s="78" t="s">
        <v>611</v>
      </c>
      <c r="B126" s="78" t="s">
        <v>986</v>
      </c>
      <c r="C126" s="78">
        <v>3.34</v>
      </c>
      <c r="D126" s="78">
        <v>3.34</v>
      </c>
      <c r="E126" s="78">
        <v>5.835</v>
      </c>
      <c r="F126" s="78">
        <v>0.54</v>
      </c>
      <c r="G126" s="78">
        <v>0.38400000000000001</v>
      </c>
      <c r="H126" s="78" t="s">
        <v>610</v>
      </c>
      <c r="I126" s="78" t="s">
        <v>539</v>
      </c>
      <c r="J126" s="78">
        <v>270</v>
      </c>
      <c r="K126" s="78" t="s">
        <v>540</v>
      </c>
      <c r="L126"/>
      <c r="M126"/>
      <c r="N126"/>
      <c r="O126"/>
      <c r="P126"/>
      <c r="Q126"/>
      <c r="R126"/>
      <c r="S126"/>
    </row>
    <row r="127" spans="1:19">
      <c r="A127" s="78" t="s">
        <v>612</v>
      </c>
      <c r="B127" s="78" t="s">
        <v>986</v>
      </c>
      <c r="C127" s="78">
        <v>5.2</v>
      </c>
      <c r="D127" s="78">
        <v>5.2</v>
      </c>
      <c r="E127" s="78">
        <v>5.835</v>
      </c>
      <c r="F127" s="78">
        <v>0.54</v>
      </c>
      <c r="G127" s="78">
        <v>0.38400000000000001</v>
      </c>
      <c r="H127" s="78" t="s">
        <v>610</v>
      </c>
      <c r="I127" s="78" t="s">
        <v>543</v>
      </c>
      <c r="J127" s="78">
        <v>0</v>
      </c>
      <c r="K127" s="78" t="s">
        <v>544</v>
      </c>
      <c r="L127"/>
      <c r="M127"/>
      <c r="N127"/>
      <c r="O127"/>
      <c r="P127"/>
      <c r="Q127"/>
      <c r="R127"/>
      <c r="S127"/>
    </row>
    <row r="128" spans="1:19">
      <c r="A128" s="78" t="s">
        <v>613</v>
      </c>
      <c r="B128" s="78" t="s">
        <v>986</v>
      </c>
      <c r="C128" s="78">
        <v>3.34</v>
      </c>
      <c r="D128" s="78">
        <v>3.34</v>
      </c>
      <c r="E128" s="78">
        <v>5.835</v>
      </c>
      <c r="F128" s="78">
        <v>0.54</v>
      </c>
      <c r="G128" s="78">
        <v>0.38400000000000001</v>
      </c>
      <c r="H128" s="78" t="s">
        <v>610</v>
      </c>
      <c r="I128" s="78" t="s">
        <v>545</v>
      </c>
      <c r="J128" s="78">
        <v>270</v>
      </c>
      <c r="K128" s="78" t="s">
        <v>540</v>
      </c>
      <c r="L128"/>
      <c r="M128"/>
      <c r="N128"/>
      <c r="O128"/>
      <c r="P128"/>
      <c r="Q128"/>
      <c r="R128"/>
      <c r="S128"/>
    </row>
    <row r="129" spans="1:19">
      <c r="A129" s="78" t="s">
        <v>614</v>
      </c>
      <c r="B129" s="78" t="s">
        <v>986</v>
      </c>
      <c r="C129" s="78">
        <v>5.2</v>
      </c>
      <c r="D129" s="78">
        <v>5.2</v>
      </c>
      <c r="E129" s="78">
        <v>5.835</v>
      </c>
      <c r="F129" s="78">
        <v>0.54</v>
      </c>
      <c r="G129" s="78">
        <v>0.38400000000000001</v>
      </c>
      <c r="H129" s="78" t="s">
        <v>610</v>
      </c>
      <c r="I129" s="78" t="s">
        <v>547</v>
      </c>
      <c r="J129" s="78">
        <v>180</v>
      </c>
      <c r="K129" s="78" t="s">
        <v>538</v>
      </c>
      <c r="L129"/>
      <c r="M129"/>
      <c r="N129"/>
      <c r="O129"/>
      <c r="P129"/>
      <c r="Q129"/>
      <c r="R129"/>
      <c r="S129"/>
    </row>
    <row r="130" spans="1:19">
      <c r="A130" s="78" t="s">
        <v>615</v>
      </c>
      <c r="B130" s="78" t="s">
        <v>986</v>
      </c>
      <c r="C130" s="78">
        <v>3.34</v>
      </c>
      <c r="D130" s="78">
        <v>3.34</v>
      </c>
      <c r="E130" s="78">
        <v>5.835</v>
      </c>
      <c r="F130" s="78">
        <v>0.54</v>
      </c>
      <c r="G130" s="78">
        <v>0.38400000000000001</v>
      </c>
      <c r="H130" s="78" t="s">
        <v>610</v>
      </c>
      <c r="I130" s="78" t="s">
        <v>548</v>
      </c>
      <c r="J130" s="78">
        <v>90</v>
      </c>
      <c r="K130" s="78" t="s">
        <v>549</v>
      </c>
      <c r="L130"/>
      <c r="M130"/>
      <c r="N130"/>
      <c r="O130"/>
      <c r="P130"/>
      <c r="Q130"/>
      <c r="R130"/>
      <c r="S130"/>
    </row>
    <row r="131" spans="1:19">
      <c r="A131" s="78" t="s">
        <v>616</v>
      </c>
      <c r="B131" s="78" t="s">
        <v>986</v>
      </c>
      <c r="C131" s="78">
        <v>5.2</v>
      </c>
      <c r="D131" s="78">
        <v>5.2</v>
      </c>
      <c r="E131" s="78">
        <v>5.835</v>
      </c>
      <c r="F131" s="78">
        <v>0.54</v>
      </c>
      <c r="G131" s="78">
        <v>0.38400000000000001</v>
      </c>
      <c r="H131" s="78" t="s">
        <v>610</v>
      </c>
      <c r="I131" s="78" t="s">
        <v>551</v>
      </c>
      <c r="J131" s="78">
        <v>0</v>
      </c>
      <c r="K131" s="78" t="s">
        <v>544</v>
      </c>
      <c r="L131"/>
      <c r="M131"/>
      <c r="N131"/>
      <c r="O131"/>
      <c r="P131"/>
      <c r="Q131"/>
      <c r="R131"/>
      <c r="S131"/>
    </row>
    <row r="132" spans="1:19">
      <c r="A132" s="78" t="s">
        <v>617</v>
      </c>
      <c r="B132" s="78" t="s">
        <v>986</v>
      </c>
      <c r="C132" s="78">
        <v>3.34</v>
      </c>
      <c r="D132" s="78">
        <v>3.34</v>
      </c>
      <c r="E132" s="78">
        <v>5.835</v>
      </c>
      <c r="F132" s="78">
        <v>0.54</v>
      </c>
      <c r="G132" s="78">
        <v>0.38400000000000001</v>
      </c>
      <c r="H132" s="78" t="s">
        <v>610</v>
      </c>
      <c r="I132" s="78" t="s">
        <v>552</v>
      </c>
      <c r="J132" s="78">
        <v>90</v>
      </c>
      <c r="K132" s="78" t="s">
        <v>549</v>
      </c>
      <c r="L132"/>
      <c r="M132"/>
      <c r="N132"/>
      <c r="O132"/>
      <c r="P132"/>
      <c r="Q132"/>
      <c r="R132"/>
      <c r="S132"/>
    </row>
    <row r="133" spans="1:19">
      <c r="A133" s="78" t="s">
        <v>618</v>
      </c>
      <c r="B133" s="78" t="s">
        <v>986</v>
      </c>
      <c r="C133" s="78">
        <v>5.2</v>
      </c>
      <c r="D133" s="78">
        <v>5.2</v>
      </c>
      <c r="E133" s="78">
        <v>5.835</v>
      </c>
      <c r="F133" s="78">
        <v>0.54</v>
      </c>
      <c r="G133" s="78">
        <v>0.38400000000000001</v>
      </c>
      <c r="H133" s="78" t="s">
        <v>610</v>
      </c>
      <c r="I133" s="78" t="s">
        <v>554</v>
      </c>
      <c r="J133" s="78">
        <v>0</v>
      </c>
      <c r="K133" s="78" t="s">
        <v>544</v>
      </c>
      <c r="L133"/>
      <c r="M133"/>
      <c r="N133"/>
      <c r="O133"/>
      <c r="P133"/>
      <c r="Q133"/>
      <c r="R133"/>
      <c r="S133"/>
    </row>
    <row r="134" spans="1:19">
      <c r="A134" s="78" t="s">
        <v>619</v>
      </c>
      <c r="B134" s="78" t="s">
        <v>986</v>
      </c>
      <c r="C134" s="78">
        <v>5.2</v>
      </c>
      <c r="D134" s="78">
        <v>5.2</v>
      </c>
      <c r="E134" s="78">
        <v>5.835</v>
      </c>
      <c r="F134" s="78">
        <v>0.54</v>
      </c>
      <c r="G134" s="78">
        <v>0.38400000000000001</v>
      </c>
      <c r="H134" s="78" t="s">
        <v>610</v>
      </c>
      <c r="I134" s="78" t="s">
        <v>556</v>
      </c>
      <c r="J134" s="78">
        <v>0</v>
      </c>
      <c r="K134" s="78" t="s">
        <v>544</v>
      </c>
      <c r="L134"/>
      <c r="M134"/>
      <c r="N134"/>
      <c r="O134"/>
      <c r="P134"/>
      <c r="Q134"/>
      <c r="R134"/>
      <c r="S134"/>
    </row>
    <row r="135" spans="1:19">
      <c r="A135" s="78" t="s">
        <v>620</v>
      </c>
      <c r="B135" s="78" t="s">
        <v>986</v>
      </c>
      <c r="C135" s="78">
        <v>5.2</v>
      </c>
      <c r="D135" s="78">
        <v>5.2</v>
      </c>
      <c r="E135" s="78">
        <v>5.835</v>
      </c>
      <c r="F135" s="78">
        <v>0.54</v>
      </c>
      <c r="G135" s="78">
        <v>0.38400000000000001</v>
      </c>
      <c r="H135" s="78" t="s">
        <v>610</v>
      </c>
      <c r="I135" s="78" t="s">
        <v>558</v>
      </c>
      <c r="J135" s="78">
        <v>180</v>
      </c>
      <c r="K135" s="78" t="s">
        <v>538</v>
      </c>
      <c r="L135"/>
      <c r="M135"/>
      <c r="N135"/>
      <c r="O135"/>
      <c r="P135"/>
      <c r="Q135"/>
      <c r="R135"/>
      <c r="S135"/>
    </row>
    <row r="136" spans="1:19">
      <c r="A136" s="78" t="s">
        <v>621</v>
      </c>
      <c r="B136" s="78" t="s">
        <v>986</v>
      </c>
      <c r="C136" s="78">
        <v>5.2</v>
      </c>
      <c r="D136" s="78">
        <v>5.2</v>
      </c>
      <c r="E136" s="78">
        <v>5.835</v>
      </c>
      <c r="F136" s="78">
        <v>0.54</v>
      </c>
      <c r="G136" s="78">
        <v>0.38400000000000001</v>
      </c>
      <c r="H136" s="78" t="s">
        <v>610</v>
      </c>
      <c r="I136" s="78" t="s">
        <v>560</v>
      </c>
      <c r="J136" s="78">
        <v>180</v>
      </c>
      <c r="K136" s="78" t="s">
        <v>538</v>
      </c>
      <c r="L136"/>
      <c r="M136"/>
      <c r="N136"/>
      <c r="O136"/>
      <c r="P136"/>
      <c r="Q136"/>
      <c r="R136"/>
      <c r="S136"/>
    </row>
    <row r="137" spans="1:19">
      <c r="A137" s="78" t="s">
        <v>622</v>
      </c>
      <c r="B137" s="78" t="s">
        <v>986</v>
      </c>
      <c r="C137" s="78">
        <v>3.34</v>
      </c>
      <c r="D137" s="78">
        <v>6.69</v>
      </c>
      <c r="E137" s="78">
        <v>5.835</v>
      </c>
      <c r="F137" s="78">
        <v>0.54</v>
      </c>
      <c r="G137" s="78">
        <v>0.38400000000000001</v>
      </c>
      <c r="H137" s="78" t="s">
        <v>610</v>
      </c>
      <c r="I137" s="78" t="s">
        <v>562</v>
      </c>
      <c r="J137" s="78">
        <v>270</v>
      </c>
      <c r="K137" s="78" t="s">
        <v>540</v>
      </c>
      <c r="L137"/>
      <c r="M137"/>
      <c r="N137"/>
      <c r="O137"/>
      <c r="P137"/>
      <c r="Q137"/>
      <c r="R137"/>
      <c r="S137"/>
    </row>
    <row r="138" spans="1:19">
      <c r="A138" s="78" t="s">
        <v>623</v>
      </c>
      <c r="B138" s="78" t="s">
        <v>986</v>
      </c>
      <c r="C138" s="78">
        <v>5.2</v>
      </c>
      <c r="D138" s="78">
        <v>10.4</v>
      </c>
      <c r="E138" s="78">
        <v>5.835</v>
      </c>
      <c r="F138" s="78">
        <v>0.54</v>
      </c>
      <c r="G138" s="78">
        <v>0.38400000000000001</v>
      </c>
      <c r="H138" s="78" t="s">
        <v>610</v>
      </c>
      <c r="I138" s="78" t="s">
        <v>563</v>
      </c>
      <c r="J138" s="78">
        <v>180</v>
      </c>
      <c r="K138" s="78" t="s">
        <v>538</v>
      </c>
      <c r="L138"/>
      <c r="M138"/>
      <c r="N138"/>
      <c r="O138"/>
      <c r="P138"/>
      <c r="Q138"/>
      <c r="R138"/>
      <c r="S138"/>
    </row>
    <row r="139" spans="1:19">
      <c r="A139" s="78" t="s">
        <v>624</v>
      </c>
      <c r="B139" s="78" t="s">
        <v>986</v>
      </c>
      <c r="C139" s="78">
        <v>5.2</v>
      </c>
      <c r="D139" s="78">
        <v>10.4</v>
      </c>
      <c r="E139" s="78">
        <v>5.835</v>
      </c>
      <c r="F139" s="78">
        <v>0.54</v>
      </c>
      <c r="G139" s="78">
        <v>0.38400000000000001</v>
      </c>
      <c r="H139" s="78" t="s">
        <v>610</v>
      </c>
      <c r="I139" s="78" t="s">
        <v>564</v>
      </c>
      <c r="J139" s="78">
        <v>0</v>
      </c>
      <c r="K139" s="78" t="s">
        <v>544</v>
      </c>
      <c r="L139"/>
      <c r="M139"/>
      <c r="N139"/>
      <c r="O139"/>
      <c r="P139"/>
      <c r="Q139"/>
      <c r="R139"/>
      <c r="S139"/>
    </row>
    <row r="140" spans="1:19">
      <c r="A140" s="78" t="s">
        <v>625</v>
      </c>
      <c r="B140" s="78" t="s">
        <v>986</v>
      </c>
      <c r="C140" s="78">
        <v>3.34</v>
      </c>
      <c r="D140" s="78">
        <v>6.69</v>
      </c>
      <c r="E140" s="78">
        <v>5.835</v>
      </c>
      <c r="F140" s="78">
        <v>0.54</v>
      </c>
      <c r="G140" s="78">
        <v>0.38400000000000001</v>
      </c>
      <c r="H140" s="78" t="s">
        <v>610</v>
      </c>
      <c r="I140" s="78" t="s">
        <v>565</v>
      </c>
      <c r="J140" s="78">
        <v>270</v>
      </c>
      <c r="K140" s="78" t="s">
        <v>540</v>
      </c>
      <c r="L140"/>
      <c r="M140"/>
      <c r="N140"/>
      <c r="O140"/>
      <c r="P140"/>
      <c r="Q140"/>
      <c r="R140"/>
      <c r="S140"/>
    </row>
    <row r="141" spans="1:19">
      <c r="A141" s="78" t="s">
        <v>626</v>
      </c>
      <c r="B141" s="78" t="s">
        <v>986</v>
      </c>
      <c r="C141" s="78">
        <v>3.34</v>
      </c>
      <c r="D141" s="78">
        <v>6.69</v>
      </c>
      <c r="E141" s="78">
        <v>5.835</v>
      </c>
      <c r="F141" s="78">
        <v>0.54</v>
      </c>
      <c r="G141" s="78">
        <v>0.38400000000000001</v>
      </c>
      <c r="H141" s="78" t="s">
        <v>610</v>
      </c>
      <c r="I141" s="78" t="s">
        <v>566</v>
      </c>
      <c r="J141" s="78">
        <v>90</v>
      </c>
      <c r="K141" s="78" t="s">
        <v>549</v>
      </c>
      <c r="L141"/>
      <c r="M141"/>
      <c r="N141"/>
      <c r="O141"/>
      <c r="P141"/>
      <c r="Q141"/>
      <c r="R141"/>
      <c r="S141"/>
    </row>
    <row r="142" spans="1:19">
      <c r="A142" s="78" t="s">
        <v>627</v>
      </c>
      <c r="B142" s="78" t="s">
        <v>986</v>
      </c>
      <c r="C142" s="78">
        <v>5.2</v>
      </c>
      <c r="D142" s="78">
        <v>10.4</v>
      </c>
      <c r="E142" s="78">
        <v>5.835</v>
      </c>
      <c r="F142" s="78">
        <v>0.54</v>
      </c>
      <c r="G142" s="78">
        <v>0.38400000000000001</v>
      </c>
      <c r="H142" s="78" t="s">
        <v>610</v>
      </c>
      <c r="I142" s="78" t="s">
        <v>567</v>
      </c>
      <c r="J142" s="78">
        <v>180</v>
      </c>
      <c r="K142" s="78" t="s">
        <v>538</v>
      </c>
      <c r="L142"/>
      <c r="M142"/>
      <c r="N142"/>
      <c r="O142"/>
      <c r="P142"/>
      <c r="Q142"/>
      <c r="R142"/>
      <c r="S142"/>
    </row>
    <row r="143" spans="1:19">
      <c r="A143" s="78" t="s">
        <v>628</v>
      </c>
      <c r="B143" s="78" t="s">
        <v>986</v>
      </c>
      <c r="C143" s="78">
        <v>5.2</v>
      </c>
      <c r="D143" s="78">
        <v>10.4</v>
      </c>
      <c r="E143" s="78">
        <v>5.835</v>
      </c>
      <c r="F143" s="78">
        <v>0.54</v>
      </c>
      <c r="G143" s="78">
        <v>0.38400000000000001</v>
      </c>
      <c r="H143" s="78" t="s">
        <v>610</v>
      </c>
      <c r="I143" s="78" t="s">
        <v>568</v>
      </c>
      <c r="J143" s="78">
        <v>0</v>
      </c>
      <c r="K143" s="78" t="s">
        <v>544</v>
      </c>
      <c r="L143"/>
      <c r="M143"/>
      <c r="N143"/>
      <c r="O143"/>
      <c r="P143"/>
      <c r="Q143"/>
      <c r="R143"/>
      <c r="S143"/>
    </row>
    <row r="144" spans="1:19">
      <c r="A144" s="78" t="s">
        <v>629</v>
      </c>
      <c r="B144" s="78" t="s">
        <v>986</v>
      </c>
      <c r="C144" s="78">
        <v>3.34</v>
      </c>
      <c r="D144" s="78">
        <v>6.69</v>
      </c>
      <c r="E144" s="78">
        <v>5.835</v>
      </c>
      <c r="F144" s="78">
        <v>0.54</v>
      </c>
      <c r="G144" s="78">
        <v>0.38400000000000001</v>
      </c>
      <c r="H144" s="78" t="s">
        <v>610</v>
      </c>
      <c r="I144" s="78" t="s">
        <v>569</v>
      </c>
      <c r="J144" s="78">
        <v>90</v>
      </c>
      <c r="K144" s="78" t="s">
        <v>549</v>
      </c>
      <c r="L144"/>
      <c r="M144"/>
      <c r="N144"/>
      <c r="O144"/>
      <c r="P144"/>
      <c r="Q144"/>
      <c r="R144"/>
      <c r="S144"/>
    </row>
    <row r="145" spans="1:19">
      <c r="A145" s="78" t="s">
        <v>630</v>
      </c>
      <c r="B145" s="78" t="s">
        <v>986</v>
      </c>
      <c r="C145" s="78">
        <v>5.2</v>
      </c>
      <c r="D145" s="78">
        <v>10.4</v>
      </c>
      <c r="E145" s="78">
        <v>5.835</v>
      </c>
      <c r="F145" s="78">
        <v>0.54</v>
      </c>
      <c r="G145" s="78">
        <v>0.38400000000000001</v>
      </c>
      <c r="H145" s="78" t="s">
        <v>610</v>
      </c>
      <c r="I145" s="78" t="s">
        <v>570</v>
      </c>
      <c r="J145" s="78">
        <v>0</v>
      </c>
      <c r="K145" s="78" t="s">
        <v>544</v>
      </c>
      <c r="L145"/>
      <c r="M145"/>
      <c r="N145"/>
      <c r="O145"/>
      <c r="P145"/>
      <c r="Q145"/>
      <c r="R145"/>
      <c r="S145"/>
    </row>
    <row r="146" spans="1:19">
      <c r="A146" s="78" t="s">
        <v>631</v>
      </c>
      <c r="B146" s="78" t="s">
        <v>986</v>
      </c>
      <c r="C146" s="78">
        <v>5.2</v>
      </c>
      <c r="D146" s="78">
        <v>10.4</v>
      </c>
      <c r="E146" s="78">
        <v>5.835</v>
      </c>
      <c r="F146" s="78">
        <v>0.54</v>
      </c>
      <c r="G146" s="78">
        <v>0.38400000000000001</v>
      </c>
      <c r="H146" s="78" t="s">
        <v>610</v>
      </c>
      <c r="I146" s="78" t="s">
        <v>571</v>
      </c>
      <c r="J146" s="78">
        <v>0</v>
      </c>
      <c r="K146" s="78" t="s">
        <v>544</v>
      </c>
      <c r="L146"/>
      <c r="M146"/>
      <c r="N146"/>
      <c r="O146"/>
      <c r="P146"/>
      <c r="Q146"/>
      <c r="R146"/>
      <c r="S146"/>
    </row>
    <row r="147" spans="1:19">
      <c r="A147" s="78" t="s">
        <v>632</v>
      </c>
      <c r="B147" s="78" t="s">
        <v>986</v>
      </c>
      <c r="C147" s="78">
        <v>5.2</v>
      </c>
      <c r="D147" s="78">
        <v>10.4</v>
      </c>
      <c r="E147" s="78">
        <v>5.835</v>
      </c>
      <c r="F147" s="78">
        <v>0.54</v>
      </c>
      <c r="G147" s="78">
        <v>0.38400000000000001</v>
      </c>
      <c r="H147" s="78" t="s">
        <v>610</v>
      </c>
      <c r="I147" s="78" t="s">
        <v>572</v>
      </c>
      <c r="J147" s="78">
        <v>180</v>
      </c>
      <c r="K147" s="78" t="s">
        <v>538</v>
      </c>
      <c r="L147"/>
      <c r="M147"/>
      <c r="N147"/>
      <c r="O147"/>
      <c r="P147"/>
      <c r="Q147"/>
      <c r="R147"/>
      <c r="S147"/>
    </row>
    <row r="148" spans="1:19">
      <c r="A148" s="78" t="s">
        <v>633</v>
      </c>
      <c r="B148" s="78" t="s">
        <v>986</v>
      </c>
      <c r="C148" s="78">
        <v>5.2</v>
      </c>
      <c r="D148" s="78">
        <v>10.4</v>
      </c>
      <c r="E148" s="78">
        <v>5.835</v>
      </c>
      <c r="F148" s="78">
        <v>0.54</v>
      </c>
      <c r="G148" s="78">
        <v>0.38400000000000001</v>
      </c>
      <c r="H148" s="78" t="s">
        <v>610</v>
      </c>
      <c r="I148" s="78" t="s">
        <v>573</v>
      </c>
      <c r="J148" s="78">
        <v>180</v>
      </c>
      <c r="K148" s="78" t="s">
        <v>538</v>
      </c>
      <c r="L148"/>
      <c r="M148"/>
      <c r="N148"/>
      <c r="O148"/>
      <c r="P148"/>
      <c r="Q148"/>
      <c r="R148"/>
      <c r="S148"/>
    </row>
    <row r="149" spans="1:19">
      <c r="A149" s="78" t="s">
        <v>634</v>
      </c>
      <c r="B149" s="78" t="s">
        <v>986</v>
      </c>
      <c r="C149" s="78">
        <v>3.34</v>
      </c>
      <c r="D149" s="78">
        <v>3.34</v>
      </c>
      <c r="E149" s="78">
        <v>5.835</v>
      </c>
      <c r="F149" s="78">
        <v>0.54</v>
      </c>
      <c r="G149" s="78">
        <v>0.38400000000000001</v>
      </c>
      <c r="H149" s="78" t="s">
        <v>610</v>
      </c>
      <c r="I149" s="78" t="s">
        <v>574</v>
      </c>
      <c r="J149" s="78">
        <v>270</v>
      </c>
      <c r="K149" s="78" t="s">
        <v>540</v>
      </c>
      <c r="L149"/>
      <c r="M149"/>
      <c r="N149"/>
      <c r="O149"/>
      <c r="P149"/>
      <c r="Q149"/>
      <c r="R149"/>
      <c r="S149"/>
    </row>
    <row r="150" spans="1:19">
      <c r="A150" s="78" t="s">
        <v>635</v>
      </c>
      <c r="B150" s="78" t="s">
        <v>986</v>
      </c>
      <c r="C150" s="78">
        <v>5.2</v>
      </c>
      <c r="D150" s="78">
        <v>5.2</v>
      </c>
      <c r="E150" s="78">
        <v>5.835</v>
      </c>
      <c r="F150" s="78">
        <v>0.54</v>
      </c>
      <c r="G150" s="78">
        <v>0.38400000000000001</v>
      </c>
      <c r="H150" s="78" t="s">
        <v>610</v>
      </c>
      <c r="I150" s="78" t="s">
        <v>575</v>
      </c>
      <c r="J150" s="78">
        <v>180</v>
      </c>
      <c r="K150" s="78" t="s">
        <v>538</v>
      </c>
      <c r="L150"/>
      <c r="M150"/>
      <c r="N150"/>
      <c r="O150"/>
      <c r="P150"/>
      <c r="Q150"/>
      <c r="R150"/>
      <c r="S150"/>
    </row>
    <row r="151" spans="1:19">
      <c r="A151" s="78" t="s">
        <v>636</v>
      </c>
      <c r="B151" s="78" t="s">
        <v>986</v>
      </c>
      <c r="C151" s="78">
        <v>5.2</v>
      </c>
      <c r="D151" s="78">
        <v>5.2</v>
      </c>
      <c r="E151" s="78">
        <v>5.835</v>
      </c>
      <c r="F151" s="78">
        <v>0.54</v>
      </c>
      <c r="G151" s="78">
        <v>0.38400000000000001</v>
      </c>
      <c r="H151" s="78" t="s">
        <v>610</v>
      </c>
      <c r="I151" s="78" t="s">
        <v>578</v>
      </c>
      <c r="J151" s="78">
        <v>0</v>
      </c>
      <c r="K151" s="78" t="s">
        <v>544</v>
      </c>
      <c r="L151"/>
      <c r="M151"/>
      <c r="N151"/>
      <c r="O151"/>
      <c r="P151"/>
      <c r="Q151"/>
      <c r="R151"/>
      <c r="S151"/>
    </row>
    <row r="152" spans="1:19">
      <c r="A152" s="78" t="s">
        <v>637</v>
      </c>
      <c r="B152" s="78" t="s">
        <v>986</v>
      </c>
      <c r="C152" s="78">
        <v>3.34</v>
      </c>
      <c r="D152" s="78">
        <v>3.34</v>
      </c>
      <c r="E152" s="78">
        <v>5.835</v>
      </c>
      <c r="F152" s="78">
        <v>0.54</v>
      </c>
      <c r="G152" s="78">
        <v>0.38400000000000001</v>
      </c>
      <c r="H152" s="78" t="s">
        <v>610</v>
      </c>
      <c r="I152" s="78" t="s">
        <v>579</v>
      </c>
      <c r="J152" s="78">
        <v>270</v>
      </c>
      <c r="K152" s="78" t="s">
        <v>540</v>
      </c>
      <c r="L152"/>
      <c r="M152"/>
      <c r="N152"/>
      <c r="O152"/>
      <c r="P152"/>
      <c r="Q152"/>
      <c r="R152"/>
      <c r="S152"/>
    </row>
    <row r="153" spans="1:19">
      <c r="A153" s="78" t="s">
        <v>638</v>
      </c>
      <c r="B153" s="78" t="s">
        <v>986</v>
      </c>
      <c r="C153" s="78">
        <v>3.34</v>
      </c>
      <c r="D153" s="78">
        <v>3.34</v>
      </c>
      <c r="E153" s="78">
        <v>5.835</v>
      </c>
      <c r="F153" s="78">
        <v>0.54</v>
      </c>
      <c r="G153" s="78">
        <v>0.38400000000000001</v>
      </c>
      <c r="H153" s="78" t="s">
        <v>610</v>
      </c>
      <c r="I153" s="78" t="s">
        <v>581</v>
      </c>
      <c r="J153" s="78">
        <v>90</v>
      </c>
      <c r="K153" s="78" t="s">
        <v>549</v>
      </c>
      <c r="L153"/>
      <c r="M153"/>
      <c r="N153"/>
      <c r="O153"/>
      <c r="P153"/>
      <c r="Q153"/>
      <c r="R153"/>
      <c r="S153"/>
    </row>
    <row r="154" spans="1:19">
      <c r="A154" s="78" t="s">
        <v>639</v>
      </c>
      <c r="B154" s="78" t="s">
        <v>986</v>
      </c>
      <c r="C154" s="78">
        <v>5.2</v>
      </c>
      <c r="D154" s="78">
        <v>5.2</v>
      </c>
      <c r="E154" s="78">
        <v>5.835</v>
      </c>
      <c r="F154" s="78">
        <v>0.54</v>
      </c>
      <c r="G154" s="78">
        <v>0.38400000000000001</v>
      </c>
      <c r="H154" s="78" t="s">
        <v>610</v>
      </c>
      <c r="I154" s="78" t="s">
        <v>582</v>
      </c>
      <c r="J154" s="78">
        <v>180</v>
      </c>
      <c r="K154" s="78" t="s">
        <v>538</v>
      </c>
      <c r="L154"/>
      <c r="M154"/>
      <c r="N154"/>
      <c r="O154"/>
      <c r="P154"/>
      <c r="Q154"/>
      <c r="R154"/>
      <c r="S154"/>
    </row>
    <row r="155" spans="1:19">
      <c r="A155" s="78" t="s">
        <v>640</v>
      </c>
      <c r="B155" s="78" t="s">
        <v>986</v>
      </c>
      <c r="C155" s="78">
        <v>5.2</v>
      </c>
      <c r="D155" s="78">
        <v>5.2</v>
      </c>
      <c r="E155" s="78">
        <v>5.835</v>
      </c>
      <c r="F155" s="78">
        <v>0.54</v>
      </c>
      <c r="G155" s="78">
        <v>0.38400000000000001</v>
      </c>
      <c r="H155" s="78" t="s">
        <v>610</v>
      </c>
      <c r="I155" s="78" t="s">
        <v>584</v>
      </c>
      <c r="J155" s="78">
        <v>0</v>
      </c>
      <c r="K155" s="78" t="s">
        <v>544</v>
      </c>
      <c r="L155"/>
      <c r="M155"/>
      <c r="N155"/>
      <c r="O155"/>
      <c r="P155"/>
      <c r="Q155"/>
      <c r="R155"/>
      <c r="S155"/>
    </row>
    <row r="156" spans="1:19">
      <c r="A156" s="78" t="s">
        <v>641</v>
      </c>
      <c r="B156" s="78" t="s">
        <v>986</v>
      </c>
      <c r="C156" s="78">
        <v>3.34</v>
      </c>
      <c r="D156" s="78">
        <v>3.34</v>
      </c>
      <c r="E156" s="78">
        <v>5.835</v>
      </c>
      <c r="F156" s="78">
        <v>0.54</v>
      </c>
      <c r="G156" s="78">
        <v>0.38400000000000001</v>
      </c>
      <c r="H156" s="78" t="s">
        <v>610</v>
      </c>
      <c r="I156" s="78" t="s">
        <v>585</v>
      </c>
      <c r="J156" s="78">
        <v>90</v>
      </c>
      <c r="K156" s="78" t="s">
        <v>549</v>
      </c>
      <c r="L156"/>
      <c r="M156"/>
      <c r="N156"/>
      <c r="O156"/>
      <c r="P156"/>
      <c r="Q156"/>
      <c r="R156"/>
      <c r="S156"/>
    </row>
    <row r="157" spans="1:19">
      <c r="A157" s="78" t="s">
        <v>642</v>
      </c>
      <c r="B157" s="78" t="s">
        <v>986</v>
      </c>
      <c r="C157" s="78">
        <v>5.2</v>
      </c>
      <c r="D157" s="78">
        <v>5.2</v>
      </c>
      <c r="E157" s="78">
        <v>5.835</v>
      </c>
      <c r="F157" s="78">
        <v>0.54</v>
      </c>
      <c r="G157" s="78">
        <v>0.38400000000000001</v>
      </c>
      <c r="H157" s="78" t="s">
        <v>610</v>
      </c>
      <c r="I157" s="78" t="s">
        <v>587</v>
      </c>
      <c r="J157" s="78">
        <v>0</v>
      </c>
      <c r="K157" s="78" t="s">
        <v>544</v>
      </c>
      <c r="L157"/>
      <c r="M157"/>
      <c r="N157"/>
      <c r="O157"/>
      <c r="P157"/>
      <c r="Q157"/>
      <c r="R157"/>
      <c r="S157"/>
    </row>
    <row r="158" spans="1:19">
      <c r="A158" s="78" t="s">
        <v>643</v>
      </c>
      <c r="B158" s="78" t="s">
        <v>986</v>
      </c>
      <c r="C158" s="78">
        <v>5.2</v>
      </c>
      <c r="D158" s="78">
        <v>5.2</v>
      </c>
      <c r="E158" s="78">
        <v>5.835</v>
      </c>
      <c r="F158" s="78">
        <v>0.54</v>
      </c>
      <c r="G158" s="78">
        <v>0.38400000000000001</v>
      </c>
      <c r="H158" s="78" t="s">
        <v>610</v>
      </c>
      <c r="I158" s="78" t="s">
        <v>589</v>
      </c>
      <c r="J158" s="78">
        <v>0</v>
      </c>
      <c r="K158" s="78" t="s">
        <v>544</v>
      </c>
      <c r="L158"/>
      <c r="M158"/>
      <c r="N158"/>
      <c r="O158"/>
      <c r="P158"/>
      <c r="Q158"/>
      <c r="R158"/>
      <c r="S158"/>
    </row>
    <row r="159" spans="1:19">
      <c r="A159" s="78" t="s">
        <v>644</v>
      </c>
      <c r="B159" s="78" t="s">
        <v>986</v>
      </c>
      <c r="C159" s="78">
        <v>5.2</v>
      </c>
      <c r="D159" s="78">
        <v>5.2</v>
      </c>
      <c r="E159" s="78">
        <v>5.835</v>
      </c>
      <c r="F159" s="78">
        <v>0.54</v>
      </c>
      <c r="G159" s="78">
        <v>0.38400000000000001</v>
      </c>
      <c r="H159" s="78" t="s">
        <v>610</v>
      </c>
      <c r="I159" s="78" t="s">
        <v>591</v>
      </c>
      <c r="J159" s="78">
        <v>180</v>
      </c>
      <c r="K159" s="78" t="s">
        <v>538</v>
      </c>
      <c r="L159"/>
      <c r="M159"/>
      <c r="N159"/>
      <c r="O159"/>
      <c r="P159"/>
      <c r="Q159"/>
      <c r="R159"/>
      <c r="S159"/>
    </row>
    <row r="160" spans="1:19">
      <c r="A160" s="78" t="s">
        <v>645</v>
      </c>
      <c r="B160" s="78" t="s">
        <v>986</v>
      </c>
      <c r="C160" s="78">
        <v>5.2</v>
      </c>
      <c r="D160" s="78">
        <v>5.2</v>
      </c>
      <c r="E160" s="78">
        <v>5.835</v>
      </c>
      <c r="F160" s="78">
        <v>0.54</v>
      </c>
      <c r="G160" s="78">
        <v>0.38400000000000001</v>
      </c>
      <c r="H160" s="78" t="s">
        <v>610</v>
      </c>
      <c r="I160" s="78" t="s">
        <v>593</v>
      </c>
      <c r="J160" s="78">
        <v>180</v>
      </c>
      <c r="K160" s="78" t="s">
        <v>538</v>
      </c>
      <c r="L160"/>
      <c r="M160"/>
      <c r="N160"/>
      <c r="O160"/>
      <c r="P160"/>
      <c r="Q160"/>
      <c r="R160"/>
      <c r="S160"/>
    </row>
    <row r="161" spans="1:19">
      <c r="A161" s="78" t="s">
        <v>646</v>
      </c>
      <c r="B161" s="78" t="s">
        <v>986</v>
      </c>
      <c r="C161" s="78">
        <v>1.1100000000000001</v>
      </c>
      <c r="D161" s="78">
        <v>1.1100000000000001</v>
      </c>
      <c r="E161" s="78">
        <v>5.835</v>
      </c>
      <c r="F161" s="78">
        <v>0.54</v>
      </c>
      <c r="G161" s="78">
        <v>0.38400000000000001</v>
      </c>
      <c r="H161" s="78" t="s">
        <v>610</v>
      </c>
      <c r="I161" s="78" t="s">
        <v>595</v>
      </c>
      <c r="J161" s="78">
        <v>270</v>
      </c>
      <c r="K161" s="78" t="s">
        <v>540</v>
      </c>
      <c r="L161"/>
      <c r="M161"/>
      <c r="N161"/>
      <c r="O161"/>
      <c r="P161"/>
      <c r="Q161"/>
      <c r="R161"/>
      <c r="S161"/>
    </row>
    <row r="162" spans="1:19">
      <c r="A162" s="78" t="s">
        <v>647</v>
      </c>
      <c r="B162" s="78" t="s">
        <v>986</v>
      </c>
      <c r="C162" s="78">
        <v>1.1100000000000001</v>
      </c>
      <c r="D162" s="78">
        <v>1.1100000000000001</v>
      </c>
      <c r="E162" s="78">
        <v>5.835</v>
      </c>
      <c r="F162" s="78">
        <v>0.54</v>
      </c>
      <c r="G162" s="78">
        <v>0.38400000000000001</v>
      </c>
      <c r="H162" s="78" t="s">
        <v>610</v>
      </c>
      <c r="I162" s="78" t="s">
        <v>596</v>
      </c>
      <c r="J162" s="78">
        <v>90</v>
      </c>
      <c r="K162" s="78" t="s">
        <v>549</v>
      </c>
      <c r="L162"/>
      <c r="M162"/>
      <c r="N162"/>
      <c r="O162"/>
      <c r="P162"/>
      <c r="Q162"/>
      <c r="R162"/>
      <c r="S162"/>
    </row>
    <row r="163" spans="1:19">
      <c r="A163" s="78" t="s">
        <v>648</v>
      </c>
      <c r="B163" s="78" t="s">
        <v>986</v>
      </c>
      <c r="C163" s="78">
        <v>1.1100000000000001</v>
      </c>
      <c r="D163" s="78">
        <v>1.1100000000000001</v>
      </c>
      <c r="E163" s="78">
        <v>5.835</v>
      </c>
      <c r="F163" s="78">
        <v>0.54</v>
      </c>
      <c r="G163" s="78">
        <v>0.38400000000000001</v>
      </c>
      <c r="H163" s="78" t="s">
        <v>610</v>
      </c>
      <c r="I163" s="78" t="s">
        <v>598</v>
      </c>
      <c r="J163" s="78">
        <v>270</v>
      </c>
      <c r="K163" s="78" t="s">
        <v>540</v>
      </c>
      <c r="L163"/>
      <c r="M163"/>
      <c r="N163"/>
      <c r="O163"/>
      <c r="P163"/>
      <c r="Q163"/>
      <c r="R163"/>
      <c r="S163"/>
    </row>
    <row r="164" spans="1:19">
      <c r="A164" s="78" t="s">
        <v>649</v>
      </c>
      <c r="B164" s="78" t="s">
        <v>986</v>
      </c>
      <c r="C164" s="78">
        <v>3.32</v>
      </c>
      <c r="D164" s="78">
        <v>3.32</v>
      </c>
      <c r="E164" s="78">
        <v>5.835</v>
      </c>
      <c r="F164" s="78">
        <v>0.54</v>
      </c>
      <c r="G164" s="78">
        <v>0.38400000000000001</v>
      </c>
      <c r="H164" s="78" t="s">
        <v>610</v>
      </c>
      <c r="I164" s="78" t="s">
        <v>599</v>
      </c>
      <c r="J164" s="78">
        <v>90</v>
      </c>
      <c r="K164" s="78" t="s">
        <v>549</v>
      </c>
      <c r="L164"/>
      <c r="M164"/>
      <c r="N164"/>
      <c r="O164"/>
      <c r="P164"/>
      <c r="Q164"/>
      <c r="R164"/>
      <c r="S164"/>
    </row>
    <row r="165" spans="1:19">
      <c r="A165" s="78" t="s">
        <v>650</v>
      </c>
      <c r="B165" s="78" t="s">
        <v>986</v>
      </c>
      <c r="C165" s="78">
        <v>1.1100000000000001</v>
      </c>
      <c r="D165" s="78">
        <v>2.23</v>
      </c>
      <c r="E165" s="78">
        <v>5.835</v>
      </c>
      <c r="F165" s="78">
        <v>0.54</v>
      </c>
      <c r="G165" s="78">
        <v>0.38400000000000001</v>
      </c>
      <c r="H165" s="78" t="s">
        <v>610</v>
      </c>
      <c r="I165" s="78" t="s">
        <v>601</v>
      </c>
      <c r="J165" s="78">
        <v>270</v>
      </c>
      <c r="K165" s="78" t="s">
        <v>540</v>
      </c>
      <c r="L165"/>
      <c r="M165"/>
      <c r="N165"/>
      <c r="O165"/>
      <c r="P165"/>
      <c r="Q165"/>
      <c r="R165"/>
      <c r="S165"/>
    </row>
    <row r="166" spans="1:19">
      <c r="A166" s="78" t="s">
        <v>651</v>
      </c>
      <c r="B166" s="78" t="s">
        <v>986</v>
      </c>
      <c r="C166" s="78">
        <v>1.1100000000000001</v>
      </c>
      <c r="D166" s="78">
        <v>2.23</v>
      </c>
      <c r="E166" s="78">
        <v>5.835</v>
      </c>
      <c r="F166" s="78">
        <v>0.54</v>
      </c>
      <c r="G166" s="78">
        <v>0.38400000000000001</v>
      </c>
      <c r="H166" s="78" t="s">
        <v>610</v>
      </c>
      <c r="I166" s="78" t="s">
        <v>602</v>
      </c>
      <c r="J166" s="78">
        <v>90</v>
      </c>
      <c r="K166" s="78" t="s">
        <v>549</v>
      </c>
      <c r="L166"/>
      <c r="M166"/>
      <c r="N166"/>
      <c r="O166"/>
      <c r="P166"/>
      <c r="Q166"/>
      <c r="R166"/>
      <c r="S166"/>
    </row>
    <row r="167" spans="1:19">
      <c r="A167" s="78" t="s">
        <v>652</v>
      </c>
      <c r="B167" s="78"/>
      <c r="C167" s="78"/>
      <c r="D167" s="78">
        <v>231.09</v>
      </c>
      <c r="E167" s="78">
        <v>5.83</v>
      </c>
      <c r="F167" s="78">
        <v>0.54</v>
      </c>
      <c r="G167" s="78">
        <v>0.38400000000000001</v>
      </c>
      <c r="H167" s="78"/>
      <c r="I167" s="78"/>
      <c r="J167" s="78"/>
      <c r="K167" s="78"/>
      <c r="L167"/>
      <c r="M167"/>
      <c r="N167"/>
      <c r="O167"/>
      <c r="P167"/>
      <c r="Q167"/>
      <c r="R167"/>
      <c r="S167"/>
    </row>
    <row r="168" spans="1:19">
      <c r="A168" s="78" t="s">
        <v>653</v>
      </c>
      <c r="B168" s="78"/>
      <c r="C168" s="78"/>
      <c r="D168" s="78">
        <v>83.23</v>
      </c>
      <c r="E168" s="78">
        <v>5.83</v>
      </c>
      <c r="F168" s="78">
        <v>0.54</v>
      </c>
      <c r="G168" s="78">
        <v>0.38400000000000001</v>
      </c>
      <c r="H168" s="78"/>
      <c r="I168" s="78"/>
      <c r="J168" s="78"/>
      <c r="K168" s="78"/>
      <c r="L168"/>
      <c r="M168"/>
      <c r="N168"/>
      <c r="O168"/>
      <c r="P168"/>
      <c r="Q168"/>
      <c r="R168"/>
      <c r="S168"/>
    </row>
    <row r="169" spans="1:19">
      <c r="A169" s="78" t="s">
        <v>654</v>
      </c>
      <c r="B169" s="78"/>
      <c r="C169" s="78"/>
      <c r="D169" s="78">
        <v>147.86000000000001</v>
      </c>
      <c r="E169" s="78">
        <v>5.83</v>
      </c>
      <c r="F169" s="78">
        <v>0.54</v>
      </c>
      <c r="G169" s="78">
        <v>0.38400000000000001</v>
      </c>
      <c r="H169" s="78"/>
      <c r="I169" s="78"/>
      <c r="J169" s="78"/>
      <c r="K169" s="78"/>
      <c r="L169"/>
      <c r="M169"/>
      <c r="N169"/>
      <c r="O169"/>
      <c r="P169"/>
      <c r="Q169"/>
      <c r="R169"/>
      <c r="S169"/>
    </row>
    <row r="170" spans="1:1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1:19">
      <c r="A171" s="77"/>
      <c r="B171" s="78" t="s">
        <v>91</v>
      </c>
      <c r="C171" s="78" t="s">
        <v>655</v>
      </c>
      <c r="D171" s="78" t="s">
        <v>656</v>
      </c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1:19">
      <c r="A172" s="78" t="s">
        <v>460</v>
      </c>
      <c r="B172" s="78"/>
      <c r="C172" s="78"/>
      <c r="D172" s="78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1:1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1:19">
      <c r="A174" s="77"/>
      <c r="B174" s="78" t="s">
        <v>91</v>
      </c>
      <c r="C174" s="78" t="s">
        <v>657</v>
      </c>
      <c r="D174" s="78" t="s">
        <v>658</v>
      </c>
      <c r="E174" s="78" t="s">
        <v>659</v>
      </c>
      <c r="F174" s="78" t="s">
        <v>660</v>
      </c>
      <c r="G174" s="78" t="s">
        <v>656</v>
      </c>
      <c r="H174"/>
      <c r="I174"/>
      <c r="J174"/>
      <c r="K174"/>
      <c r="L174"/>
      <c r="M174"/>
      <c r="N174"/>
      <c r="O174"/>
      <c r="P174"/>
      <c r="Q174"/>
      <c r="R174"/>
      <c r="S174"/>
    </row>
    <row r="175" spans="1:19">
      <c r="A175" s="78" t="s">
        <v>661</v>
      </c>
      <c r="B175" s="78" t="s">
        <v>662</v>
      </c>
      <c r="C175" s="78">
        <v>5583.84</v>
      </c>
      <c r="D175" s="78">
        <v>4007.65</v>
      </c>
      <c r="E175" s="78">
        <v>1576.19</v>
      </c>
      <c r="F175" s="78">
        <v>0.72</v>
      </c>
      <c r="G175" s="78">
        <v>3.42</v>
      </c>
      <c r="H175"/>
      <c r="I175"/>
      <c r="J175"/>
      <c r="K175"/>
      <c r="L175"/>
      <c r="M175"/>
      <c r="N175"/>
      <c r="O175"/>
      <c r="P175"/>
      <c r="Q175"/>
      <c r="R175"/>
      <c r="S175"/>
    </row>
    <row r="176" spans="1:19">
      <c r="A176" s="78" t="s">
        <v>663</v>
      </c>
      <c r="B176" s="78" t="s">
        <v>662</v>
      </c>
      <c r="C176" s="78">
        <v>13897.54</v>
      </c>
      <c r="D176" s="78">
        <v>10269.34</v>
      </c>
      <c r="E176" s="78">
        <v>3628.2</v>
      </c>
      <c r="F176" s="78">
        <v>0.74</v>
      </c>
      <c r="G176" s="78">
        <v>3.47</v>
      </c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>
      <c r="A177" s="78" t="s">
        <v>664</v>
      </c>
      <c r="B177" s="78" t="s">
        <v>662</v>
      </c>
      <c r="C177" s="78">
        <v>12032.88</v>
      </c>
      <c r="D177" s="78">
        <v>8640.5300000000007</v>
      </c>
      <c r="E177" s="78">
        <v>3392.34</v>
      </c>
      <c r="F177" s="78">
        <v>0.72</v>
      </c>
      <c r="G177" s="78">
        <v>3.42</v>
      </c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>
      <c r="A178" s="78" t="s">
        <v>665</v>
      </c>
      <c r="B178" s="78" t="s">
        <v>662</v>
      </c>
      <c r="C178" s="78">
        <v>10240.66</v>
      </c>
      <c r="D178" s="78">
        <v>7349.61</v>
      </c>
      <c r="E178" s="78">
        <v>2891.04</v>
      </c>
      <c r="F178" s="78">
        <v>0.72</v>
      </c>
      <c r="G178" s="78">
        <v>3.42</v>
      </c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>
      <c r="A179" s="78" t="s">
        <v>666</v>
      </c>
      <c r="B179" s="78" t="s">
        <v>662</v>
      </c>
      <c r="C179" s="78">
        <v>7988.41</v>
      </c>
      <c r="D179" s="78">
        <v>5704.98</v>
      </c>
      <c r="E179" s="78">
        <v>2283.4299999999998</v>
      </c>
      <c r="F179" s="78">
        <v>0.71</v>
      </c>
      <c r="G179" s="78">
        <v>3.41</v>
      </c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>
      <c r="A180" s="78" t="s">
        <v>667</v>
      </c>
      <c r="B180" s="78" t="s">
        <v>662</v>
      </c>
      <c r="C180" s="78">
        <v>7923.12</v>
      </c>
      <c r="D180" s="78">
        <v>5653.17</v>
      </c>
      <c r="E180" s="78">
        <v>2269.9499999999998</v>
      </c>
      <c r="F180" s="78">
        <v>0.71</v>
      </c>
      <c r="G180" s="78">
        <v>3.41</v>
      </c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>
      <c r="A181" s="78" t="s">
        <v>668</v>
      </c>
      <c r="B181" s="78" t="s">
        <v>662</v>
      </c>
      <c r="C181" s="78">
        <v>9039.7199999999993</v>
      </c>
      <c r="D181" s="78">
        <v>6371.05</v>
      </c>
      <c r="E181" s="78">
        <v>2668.67</v>
      </c>
      <c r="F181" s="78">
        <v>0.7</v>
      </c>
      <c r="G181" s="78">
        <v>3.38</v>
      </c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>
      <c r="A182" s="78" t="s">
        <v>669</v>
      </c>
      <c r="B182" s="78" t="s">
        <v>662</v>
      </c>
      <c r="C182" s="78">
        <v>9048.85</v>
      </c>
      <c r="D182" s="78">
        <v>6378.39</v>
      </c>
      <c r="E182" s="78">
        <v>2670.46</v>
      </c>
      <c r="F182" s="78">
        <v>0.7</v>
      </c>
      <c r="G182" s="78">
        <v>3.38</v>
      </c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78" t="s">
        <v>670</v>
      </c>
      <c r="B183" s="78" t="s">
        <v>662</v>
      </c>
      <c r="C183" s="78">
        <v>14464.83</v>
      </c>
      <c r="D183" s="78">
        <v>10886.81</v>
      </c>
      <c r="E183" s="78">
        <v>3578.02</v>
      </c>
      <c r="F183" s="78">
        <v>0.75</v>
      </c>
      <c r="G183" s="78">
        <v>3.5</v>
      </c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78" t="s">
        <v>671</v>
      </c>
      <c r="B184" s="78" t="s">
        <v>662</v>
      </c>
      <c r="C184" s="78">
        <v>11198.82</v>
      </c>
      <c r="D184" s="78">
        <v>8326.6299999999992</v>
      </c>
      <c r="E184" s="78">
        <v>2872.19</v>
      </c>
      <c r="F184" s="78">
        <v>0.74</v>
      </c>
      <c r="G184" s="78">
        <v>3.48</v>
      </c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 s="78" t="s">
        <v>672</v>
      </c>
      <c r="B185" s="78" t="s">
        <v>662</v>
      </c>
      <c r="C185" s="78">
        <v>10398.14</v>
      </c>
      <c r="D185" s="78">
        <v>7595.14</v>
      </c>
      <c r="E185" s="78">
        <v>2803.01</v>
      </c>
      <c r="F185" s="78">
        <v>0.73</v>
      </c>
      <c r="G185" s="78">
        <v>3.45</v>
      </c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78" t="s">
        <v>673</v>
      </c>
      <c r="B186" s="78" t="s">
        <v>662</v>
      </c>
      <c r="C186" s="78">
        <v>5523.61</v>
      </c>
      <c r="D186" s="78">
        <v>3988.68</v>
      </c>
      <c r="E186" s="78">
        <v>1534.94</v>
      </c>
      <c r="F186" s="78">
        <v>0.72</v>
      </c>
      <c r="G186" s="78">
        <v>3.43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78" t="s">
        <v>674</v>
      </c>
      <c r="B187" s="78" t="s">
        <v>662</v>
      </c>
      <c r="C187" s="78">
        <v>9606</v>
      </c>
      <c r="D187" s="78">
        <v>6984.98</v>
      </c>
      <c r="E187" s="78">
        <v>2621.02</v>
      </c>
      <c r="F187" s="78">
        <v>0.73</v>
      </c>
      <c r="G187" s="78">
        <v>3.44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78" t="s">
        <v>675</v>
      </c>
      <c r="B188" s="78" t="s">
        <v>662</v>
      </c>
      <c r="C188" s="78">
        <v>8148.36</v>
      </c>
      <c r="D188" s="78">
        <v>5889.02</v>
      </c>
      <c r="E188" s="78">
        <v>2259.34</v>
      </c>
      <c r="F188" s="78">
        <v>0.72</v>
      </c>
      <c r="G188" s="78">
        <v>3.43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78" t="s">
        <v>676</v>
      </c>
      <c r="B189" s="78" t="s">
        <v>662</v>
      </c>
      <c r="C189" s="78">
        <v>8131.94</v>
      </c>
      <c r="D189" s="78">
        <v>5876.09</v>
      </c>
      <c r="E189" s="78">
        <v>2255.85</v>
      </c>
      <c r="F189" s="78">
        <v>0.72</v>
      </c>
      <c r="G189" s="78">
        <v>3.43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78" t="s">
        <v>677</v>
      </c>
      <c r="B190" s="78" t="s">
        <v>662</v>
      </c>
      <c r="C190" s="78">
        <v>8907.33</v>
      </c>
      <c r="D190" s="78">
        <v>6467.49</v>
      </c>
      <c r="E190" s="78">
        <v>2439.84</v>
      </c>
      <c r="F190" s="78">
        <v>0.73</v>
      </c>
      <c r="G190" s="78">
        <v>3.44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78" t="s">
        <v>678</v>
      </c>
      <c r="B191" s="78" t="s">
        <v>662</v>
      </c>
      <c r="C191" s="78">
        <v>8911.82</v>
      </c>
      <c r="D191" s="78">
        <v>6468.16</v>
      </c>
      <c r="E191" s="78">
        <v>2443.66</v>
      </c>
      <c r="F191" s="78">
        <v>0.73</v>
      </c>
      <c r="G191" s="78">
        <v>3.44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78" t="s">
        <v>679</v>
      </c>
      <c r="B192" s="78" t="s">
        <v>662</v>
      </c>
      <c r="C192" s="78">
        <v>6678.52</v>
      </c>
      <c r="D192" s="78">
        <v>5035.1000000000004</v>
      </c>
      <c r="E192" s="78">
        <v>1643.42</v>
      </c>
      <c r="F192" s="78">
        <v>0.75</v>
      </c>
      <c r="G192" s="78">
        <v>3.51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78" t="s">
        <v>680</v>
      </c>
      <c r="B193" s="78" t="s">
        <v>662</v>
      </c>
      <c r="C193" s="78">
        <v>4536.63</v>
      </c>
      <c r="D193" s="78">
        <v>3153.92</v>
      </c>
      <c r="E193" s="78">
        <v>1382.71</v>
      </c>
      <c r="F193" s="78">
        <v>0.7</v>
      </c>
      <c r="G193" s="78">
        <v>3.36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 s="78" t="s">
        <v>681</v>
      </c>
      <c r="B194" s="78" t="s">
        <v>662</v>
      </c>
      <c r="C194" s="78">
        <v>2900.67</v>
      </c>
      <c r="D194" s="78">
        <v>1981.14</v>
      </c>
      <c r="E194" s="78">
        <v>919.53</v>
      </c>
      <c r="F194" s="78">
        <v>0.68</v>
      </c>
      <c r="G194" s="78">
        <v>3.33</v>
      </c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78" t="s">
        <v>682</v>
      </c>
      <c r="B195" s="78" t="s">
        <v>662</v>
      </c>
      <c r="C195" s="78">
        <v>2910.54</v>
      </c>
      <c r="D195" s="78">
        <v>1985.43</v>
      </c>
      <c r="E195" s="78">
        <v>925.11</v>
      </c>
      <c r="F195" s="78">
        <v>0.68</v>
      </c>
      <c r="G195" s="78">
        <v>3.33</v>
      </c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78" t="s">
        <v>683</v>
      </c>
      <c r="B196" s="78" t="s">
        <v>662</v>
      </c>
      <c r="C196" s="78">
        <v>3344.93</v>
      </c>
      <c r="D196" s="78">
        <v>2265.33</v>
      </c>
      <c r="E196" s="78">
        <v>1079.5999999999999</v>
      </c>
      <c r="F196" s="78">
        <v>0.68</v>
      </c>
      <c r="G196" s="78">
        <v>3.32</v>
      </c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78" t="s">
        <v>684</v>
      </c>
      <c r="B197" s="78" t="s">
        <v>662</v>
      </c>
      <c r="C197" s="78">
        <v>3431.96</v>
      </c>
      <c r="D197" s="78">
        <v>2332.34</v>
      </c>
      <c r="E197" s="78">
        <v>1099.6199999999999</v>
      </c>
      <c r="F197" s="78">
        <v>0.68</v>
      </c>
      <c r="G197" s="78">
        <v>3.33</v>
      </c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78" t="s">
        <v>685</v>
      </c>
      <c r="B198" s="78" t="s">
        <v>662</v>
      </c>
      <c r="C198" s="78">
        <v>17246.900000000001</v>
      </c>
      <c r="D198" s="78">
        <v>12921.02</v>
      </c>
      <c r="E198" s="78">
        <v>4325.87</v>
      </c>
      <c r="F198" s="78">
        <v>0.75</v>
      </c>
      <c r="G198" s="78">
        <v>3.48</v>
      </c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77"/>
      <c r="B200" s="78" t="s">
        <v>91</v>
      </c>
      <c r="C200" s="78" t="s">
        <v>657</v>
      </c>
      <c r="D200" s="78" t="s">
        <v>656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78" t="s">
        <v>686</v>
      </c>
      <c r="B201" s="78" t="s">
        <v>687</v>
      </c>
      <c r="C201" s="78">
        <v>1451.99</v>
      </c>
      <c r="D201" s="78">
        <v>1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78" t="s">
        <v>688</v>
      </c>
      <c r="B202" s="78" t="s">
        <v>687</v>
      </c>
      <c r="C202" s="78">
        <v>0</v>
      </c>
      <c r="D202" s="78">
        <v>1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78" t="s">
        <v>689</v>
      </c>
      <c r="B203" s="78" t="s">
        <v>687</v>
      </c>
      <c r="C203" s="78">
        <v>0</v>
      </c>
      <c r="D203" s="78">
        <v>1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78" t="s">
        <v>690</v>
      </c>
      <c r="B204" s="78" t="s">
        <v>691</v>
      </c>
      <c r="C204" s="78">
        <v>5240.42</v>
      </c>
      <c r="D204" s="78">
        <v>0.78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78" t="s">
        <v>692</v>
      </c>
      <c r="B205" s="78" t="s">
        <v>691</v>
      </c>
      <c r="C205" s="78">
        <v>10273.85</v>
      </c>
      <c r="D205" s="78">
        <v>0.78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78" t="s">
        <v>693</v>
      </c>
      <c r="B206" s="78" t="s">
        <v>691</v>
      </c>
      <c r="C206" s="78">
        <v>10263.34</v>
      </c>
      <c r="D206" s="78">
        <v>0.78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78" t="s">
        <v>694</v>
      </c>
      <c r="B207" s="78" t="s">
        <v>691</v>
      </c>
      <c r="C207" s="78">
        <v>10285.36</v>
      </c>
      <c r="D207" s="78">
        <v>0.78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78" t="s">
        <v>695</v>
      </c>
      <c r="B208" s="78" t="s">
        <v>691</v>
      </c>
      <c r="C208" s="78">
        <v>6837.03</v>
      </c>
      <c r="D208" s="78">
        <v>0.78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78" t="s">
        <v>696</v>
      </c>
      <c r="B209" s="78" t="s">
        <v>691</v>
      </c>
      <c r="C209" s="78">
        <v>6837.3</v>
      </c>
      <c r="D209" s="78">
        <v>0.78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78" t="s">
        <v>697</v>
      </c>
      <c r="B210" s="78" t="s">
        <v>691</v>
      </c>
      <c r="C210" s="78">
        <v>6812.77</v>
      </c>
      <c r="D210" s="78">
        <v>0.78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78" t="s">
        <v>698</v>
      </c>
      <c r="B211" s="78" t="s">
        <v>691</v>
      </c>
      <c r="C211" s="78">
        <v>6813.05</v>
      </c>
      <c r="D211" s="78">
        <v>0.78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78" t="s">
        <v>699</v>
      </c>
      <c r="B212" s="78" t="s">
        <v>691</v>
      </c>
      <c r="C212" s="78">
        <v>10157.16</v>
      </c>
      <c r="D212" s="78">
        <v>0.78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78" t="s">
        <v>700</v>
      </c>
      <c r="B213" s="78" t="s">
        <v>691</v>
      </c>
      <c r="C213" s="78">
        <v>10170.61</v>
      </c>
      <c r="D213" s="78">
        <v>0.78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78" t="s">
        <v>701</v>
      </c>
      <c r="B214" s="78" t="s">
        <v>691</v>
      </c>
      <c r="C214" s="78">
        <v>10160.81</v>
      </c>
      <c r="D214" s="78">
        <v>0.78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78" t="s">
        <v>702</v>
      </c>
      <c r="B215" s="78" t="s">
        <v>691</v>
      </c>
      <c r="C215" s="78">
        <v>5238.6499999999996</v>
      </c>
      <c r="D215" s="78">
        <v>0.78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78" t="s">
        <v>703</v>
      </c>
      <c r="B216" s="78" t="s">
        <v>691</v>
      </c>
      <c r="C216" s="78">
        <v>10174.25</v>
      </c>
      <c r="D216" s="78">
        <v>0.78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78" t="s">
        <v>704</v>
      </c>
      <c r="B217" s="78" t="s">
        <v>691</v>
      </c>
      <c r="C217" s="78">
        <v>8470.93</v>
      </c>
      <c r="D217" s="78">
        <v>0.78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78" t="s">
        <v>705</v>
      </c>
      <c r="B218" s="78" t="s">
        <v>691</v>
      </c>
      <c r="C218" s="78">
        <v>8471.01</v>
      </c>
      <c r="D218" s="78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78" t="s">
        <v>706</v>
      </c>
      <c r="B219" s="78" t="s">
        <v>691</v>
      </c>
      <c r="C219" s="78">
        <v>8456.58</v>
      </c>
      <c r="D219" s="78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78" t="s">
        <v>707</v>
      </c>
      <c r="B220" s="78" t="s">
        <v>691</v>
      </c>
      <c r="C220" s="78">
        <v>8456.66</v>
      </c>
      <c r="D220" s="78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78" t="s">
        <v>708</v>
      </c>
      <c r="B221" s="78" t="s">
        <v>691</v>
      </c>
      <c r="C221" s="78">
        <v>6373.74</v>
      </c>
      <c r="D221" s="78">
        <v>0.78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78" t="s">
        <v>709</v>
      </c>
      <c r="B222" s="78" t="s">
        <v>691</v>
      </c>
      <c r="C222" s="78">
        <v>5244.6</v>
      </c>
      <c r="D222" s="78">
        <v>0.78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78" t="s">
        <v>710</v>
      </c>
      <c r="B223" s="78" t="s">
        <v>691</v>
      </c>
      <c r="C223" s="78">
        <v>3620.44</v>
      </c>
      <c r="D223" s="78">
        <v>0.78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78" t="s">
        <v>711</v>
      </c>
      <c r="B224" s="78" t="s">
        <v>691</v>
      </c>
      <c r="C224" s="78">
        <v>3620.55</v>
      </c>
      <c r="D224" s="78">
        <v>0.78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 s="78" t="s">
        <v>712</v>
      </c>
      <c r="B225" s="78" t="s">
        <v>691</v>
      </c>
      <c r="C225" s="78">
        <v>3622.91</v>
      </c>
      <c r="D225" s="78">
        <v>0.78</v>
      </c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78" t="s">
        <v>713</v>
      </c>
      <c r="B226" s="78" t="s">
        <v>691</v>
      </c>
      <c r="C226" s="78">
        <v>3735.63</v>
      </c>
      <c r="D226" s="78">
        <v>0.78</v>
      </c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78" t="s">
        <v>714</v>
      </c>
      <c r="B227" s="78" t="s">
        <v>691</v>
      </c>
      <c r="C227" s="78">
        <v>10251.790000000001</v>
      </c>
      <c r="D227" s="78">
        <v>0.78</v>
      </c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77"/>
      <c r="B229" s="78" t="s">
        <v>91</v>
      </c>
      <c r="C229" s="78" t="s">
        <v>715</v>
      </c>
      <c r="D229" s="78" t="s">
        <v>716</v>
      </c>
      <c r="E229" s="78" t="s">
        <v>717</v>
      </c>
      <c r="F229" s="78" t="s">
        <v>718</v>
      </c>
      <c r="G229" s="78" t="s">
        <v>719</v>
      </c>
      <c r="H229" s="78" t="s">
        <v>720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78" t="s">
        <v>721</v>
      </c>
      <c r="B230" s="78" t="s">
        <v>722</v>
      </c>
      <c r="C230" s="78">
        <v>0.54</v>
      </c>
      <c r="D230" s="78">
        <v>49.8</v>
      </c>
      <c r="E230" s="78">
        <v>0.05</v>
      </c>
      <c r="F230" s="78">
        <v>4.87</v>
      </c>
      <c r="G230" s="78">
        <v>1</v>
      </c>
      <c r="H230" s="78" t="s">
        <v>723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78" t="s">
        <v>724</v>
      </c>
      <c r="B231" s="78" t="s">
        <v>722</v>
      </c>
      <c r="C231" s="78">
        <v>0.54</v>
      </c>
      <c r="D231" s="78">
        <v>49.8</v>
      </c>
      <c r="E231" s="78">
        <v>0</v>
      </c>
      <c r="F231" s="78">
        <v>0</v>
      </c>
      <c r="G231" s="78">
        <v>1</v>
      </c>
      <c r="H231" s="78" t="s">
        <v>723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78" t="s">
        <v>725</v>
      </c>
      <c r="B232" s="78" t="s">
        <v>722</v>
      </c>
      <c r="C232" s="78">
        <v>0.54</v>
      </c>
      <c r="D232" s="78">
        <v>49.8</v>
      </c>
      <c r="E232" s="78">
        <v>0</v>
      </c>
      <c r="F232" s="78">
        <v>0</v>
      </c>
      <c r="G232" s="78">
        <v>1</v>
      </c>
      <c r="H232" s="78" t="s">
        <v>723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78" t="s">
        <v>726</v>
      </c>
      <c r="B233" s="78" t="s">
        <v>727</v>
      </c>
      <c r="C233" s="78">
        <v>0.54</v>
      </c>
      <c r="D233" s="78">
        <v>622</v>
      </c>
      <c r="E233" s="78">
        <v>0.26</v>
      </c>
      <c r="F233" s="78">
        <v>305.13</v>
      </c>
      <c r="G233" s="78">
        <v>1</v>
      </c>
      <c r="H233" s="78" t="s">
        <v>728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78" t="s">
        <v>729</v>
      </c>
      <c r="B234" s="78" t="s">
        <v>727</v>
      </c>
      <c r="C234" s="78">
        <v>0.54</v>
      </c>
      <c r="D234" s="78">
        <v>622</v>
      </c>
      <c r="E234" s="78">
        <v>0.7</v>
      </c>
      <c r="F234" s="78">
        <v>815.61</v>
      </c>
      <c r="G234" s="78">
        <v>1</v>
      </c>
      <c r="H234" s="78" t="s">
        <v>728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78" t="s">
        <v>730</v>
      </c>
      <c r="B235" s="78" t="s">
        <v>727</v>
      </c>
      <c r="C235" s="78">
        <v>0.54</v>
      </c>
      <c r="D235" s="78">
        <v>622</v>
      </c>
      <c r="E235" s="78">
        <v>0.56999999999999995</v>
      </c>
      <c r="F235" s="78">
        <v>658.35</v>
      </c>
      <c r="G235" s="78">
        <v>1</v>
      </c>
      <c r="H235" s="78" t="s">
        <v>728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78" t="s">
        <v>731</v>
      </c>
      <c r="B236" s="78" t="s">
        <v>727</v>
      </c>
      <c r="C236" s="78">
        <v>0.54</v>
      </c>
      <c r="D236" s="78">
        <v>622</v>
      </c>
      <c r="E236" s="78">
        <v>0.48</v>
      </c>
      <c r="F236" s="78">
        <v>559.54</v>
      </c>
      <c r="G236" s="78">
        <v>1</v>
      </c>
      <c r="H236" s="78" t="s">
        <v>728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 s="78" t="s">
        <v>732</v>
      </c>
      <c r="B237" s="78" t="s">
        <v>727</v>
      </c>
      <c r="C237" s="78">
        <v>0.54</v>
      </c>
      <c r="D237" s="78">
        <v>622</v>
      </c>
      <c r="E237" s="78">
        <v>0.37</v>
      </c>
      <c r="F237" s="78">
        <v>431.1</v>
      </c>
      <c r="G237" s="78">
        <v>1</v>
      </c>
      <c r="H237" s="78" t="s">
        <v>728</v>
      </c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78" t="s">
        <v>733</v>
      </c>
      <c r="B238" s="78" t="s">
        <v>727</v>
      </c>
      <c r="C238" s="78">
        <v>0.54</v>
      </c>
      <c r="D238" s="78">
        <v>622</v>
      </c>
      <c r="E238" s="78">
        <v>0.37</v>
      </c>
      <c r="F238" s="78">
        <v>426.59</v>
      </c>
      <c r="G238" s="78">
        <v>1</v>
      </c>
      <c r="H238" s="78" t="s">
        <v>728</v>
      </c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78" t="s">
        <v>734</v>
      </c>
      <c r="B239" s="78" t="s">
        <v>727</v>
      </c>
      <c r="C239" s="78">
        <v>0.54</v>
      </c>
      <c r="D239" s="78">
        <v>622</v>
      </c>
      <c r="E239" s="78">
        <v>0.41</v>
      </c>
      <c r="F239" s="78">
        <v>471.69</v>
      </c>
      <c r="G239" s="78">
        <v>1</v>
      </c>
      <c r="H239" s="78" t="s">
        <v>728</v>
      </c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78" t="s">
        <v>735</v>
      </c>
      <c r="B240" s="78" t="s">
        <v>727</v>
      </c>
      <c r="C240" s="78">
        <v>0.54</v>
      </c>
      <c r="D240" s="78">
        <v>622</v>
      </c>
      <c r="E240" s="78">
        <v>0.41</v>
      </c>
      <c r="F240" s="78">
        <v>472.34</v>
      </c>
      <c r="G240" s="78">
        <v>1</v>
      </c>
      <c r="H240" s="78" t="s">
        <v>728</v>
      </c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 s="78" t="s">
        <v>736</v>
      </c>
      <c r="B241" s="78" t="s">
        <v>727</v>
      </c>
      <c r="C241" s="78">
        <v>0.54</v>
      </c>
      <c r="D241" s="78">
        <v>622</v>
      </c>
      <c r="E241" s="78">
        <v>0.76</v>
      </c>
      <c r="F241" s="78">
        <v>886.7</v>
      </c>
      <c r="G241" s="78">
        <v>1</v>
      </c>
      <c r="H241" s="78" t="s">
        <v>728</v>
      </c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78" t="s">
        <v>737</v>
      </c>
      <c r="B242" s="78" t="s">
        <v>727</v>
      </c>
      <c r="C242" s="78">
        <v>0.54</v>
      </c>
      <c r="D242" s="78">
        <v>622</v>
      </c>
      <c r="E242" s="78">
        <v>0.57999999999999996</v>
      </c>
      <c r="F242" s="78">
        <v>667.04</v>
      </c>
      <c r="G242" s="78">
        <v>1</v>
      </c>
      <c r="H242" s="78" t="s">
        <v>728</v>
      </c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78" t="s">
        <v>738</v>
      </c>
      <c r="B243" s="78" t="s">
        <v>727</v>
      </c>
      <c r="C243" s="78">
        <v>0.54</v>
      </c>
      <c r="D243" s="78">
        <v>622</v>
      </c>
      <c r="E243" s="78">
        <v>0.51</v>
      </c>
      <c r="F243" s="78">
        <v>593.4</v>
      </c>
      <c r="G243" s="78">
        <v>1</v>
      </c>
      <c r="H243" s="78" t="s">
        <v>728</v>
      </c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 s="78" t="s">
        <v>739</v>
      </c>
      <c r="B244" s="78" t="s">
        <v>727</v>
      </c>
      <c r="C244" s="78">
        <v>0.54</v>
      </c>
      <c r="D244" s="78">
        <v>622</v>
      </c>
      <c r="E244" s="78">
        <v>0.26</v>
      </c>
      <c r="F244" s="78">
        <v>306.45999999999998</v>
      </c>
      <c r="G244" s="78">
        <v>1</v>
      </c>
      <c r="H244" s="78" t="s">
        <v>728</v>
      </c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78" t="s">
        <v>740</v>
      </c>
      <c r="B245" s="78" t="s">
        <v>727</v>
      </c>
      <c r="C245" s="78">
        <v>0.54</v>
      </c>
      <c r="D245" s="78">
        <v>622</v>
      </c>
      <c r="E245" s="78">
        <v>0.47</v>
      </c>
      <c r="F245" s="78">
        <v>542.17999999999995</v>
      </c>
      <c r="G245" s="78">
        <v>1</v>
      </c>
      <c r="H245" s="78" t="s">
        <v>728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78" t="s">
        <v>741</v>
      </c>
      <c r="B246" s="78" t="s">
        <v>727</v>
      </c>
      <c r="C246" s="78">
        <v>0.54</v>
      </c>
      <c r="D246" s="78">
        <v>622</v>
      </c>
      <c r="E246" s="78">
        <v>0.39</v>
      </c>
      <c r="F246" s="78">
        <v>453.04</v>
      </c>
      <c r="G246" s="78">
        <v>1</v>
      </c>
      <c r="H246" s="78" t="s">
        <v>728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78" t="s">
        <v>742</v>
      </c>
      <c r="B247" s="78" t="s">
        <v>727</v>
      </c>
      <c r="C247" s="78">
        <v>0.54</v>
      </c>
      <c r="D247" s="78">
        <v>622</v>
      </c>
      <c r="E247" s="78">
        <v>0.39</v>
      </c>
      <c r="F247" s="78">
        <v>451.92</v>
      </c>
      <c r="G247" s="78">
        <v>1</v>
      </c>
      <c r="H247" s="78" t="s">
        <v>728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78" t="s">
        <v>743</v>
      </c>
      <c r="B248" s="78" t="s">
        <v>727</v>
      </c>
      <c r="C248" s="78">
        <v>0.54</v>
      </c>
      <c r="D248" s="78">
        <v>622</v>
      </c>
      <c r="E248" s="78">
        <v>0.43</v>
      </c>
      <c r="F248" s="78">
        <v>500.94</v>
      </c>
      <c r="G248" s="78">
        <v>1</v>
      </c>
      <c r="H248" s="78" t="s">
        <v>728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78" t="s">
        <v>744</v>
      </c>
      <c r="B249" s="78" t="s">
        <v>727</v>
      </c>
      <c r="C249" s="78">
        <v>0.54</v>
      </c>
      <c r="D249" s="78">
        <v>622</v>
      </c>
      <c r="E249" s="78">
        <v>0.43</v>
      </c>
      <c r="F249" s="78">
        <v>500.7</v>
      </c>
      <c r="G249" s="78">
        <v>1</v>
      </c>
      <c r="H249" s="78" t="s">
        <v>728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78" t="s">
        <v>745</v>
      </c>
      <c r="B250" s="78" t="s">
        <v>727</v>
      </c>
      <c r="C250" s="78">
        <v>0.54</v>
      </c>
      <c r="D250" s="78">
        <v>622</v>
      </c>
      <c r="E250" s="78">
        <v>0.35</v>
      </c>
      <c r="F250" s="78">
        <v>411.03</v>
      </c>
      <c r="G250" s="78">
        <v>1</v>
      </c>
      <c r="H250" s="78" t="s">
        <v>728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78" t="s">
        <v>746</v>
      </c>
      <c r="B251" s="78" t="s">
        <v>727</v>
      </c>
      <c r="C251" s="78">
        <v>0.54</v>
      </c>
      <c r="D251" s="78">
        <v>622</v>
      </c>
      <c r="E251" s="78">
        <v>0.2</v>
      </c>
      <c r="F251" s="78">
        <v>228.44</v>
      </c>
      <c r="G251" s="78">
        <v>1</v>
      </c>
      <c r="H251" s="78" t="s">
        <v>728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78" t="s">
        <v>747</v>
      </c>
      <c r="B252" s="78" t="s">
        <v>727</v>
      </c>
      <c r="C252" s="78">
        <v>0.54</v>
      </c>
      <c r="D252" s="78">
        <v>622</v>
      </c>
      <c r="E252" s="78">
        <v>0.12</v>
      </c>
      <c r="F252" s="78">
        <v>139.31</v>
      </c>
      <c r="G252" s="78">
        <v>1</v>
      </c>
      <c r="H252" s="78" t="s">
        <v>728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78" t="s">
        <v>748</v>
      </c>
      <c r="B253" s="78" t="s">
        <v>727</v>
      </c>
      <c r="C253" s="78">
        <v>0.54</v>
      </c>
      <c r="D253" s="78">
        <v>622</v>
      </c>
      <c r="E253" s="78">
        <v>0.12</v>
      </c>
      <c r="F253" s="78">
        <v>139.32</v>
      </c>
      <c r="G253" s="78">
        <v>1</v>
      </c>
      <c r="H253" s="78" t="s">
        <v>728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78" t="s">
        <v>749</v>
      </c>
      <c r="B254" s="78" t="s">
        <v>727</v>
      </c>
      <c r="C254" s="78">
        <v>0.54</v>
      </c>
      <c r="D254" s="78">
        <v>622</v>
      </c>
      <c r="E254" s="78">
        <v>0.14000000000000001</v>
      </c>
      <c r="F254" s="78">
        <v>156.97999999999999</v>
      </c>
      <c r="G254" s="78">
        <v>1</v>
      </c>
      <c r="H254" s="78" t="s">
        <v>728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78" t="s">
        <v>750</v>
      </c>
      <c r="B255" s="78" t="s">
        <v>727</v>
      </c>
      <c r="C255" s="78">
        <v>0.54</v>
      </c>
      <c r="D255" s="78">
        <v>622</v>
      </c>
      <c r="E255" s="78">
        <v>0.14000000000000001</v>
      </c>
      <c r="F255" s="78">
        <v>162.6</v>
      </c>
      <c r="G255" s="78">
        <v>1</v>
      </c>
      <c r="H255" s="78" t="s">
        <v>728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78" t="s">
        <v>751</v>
      </c>
      <c r="B256" s="78" t="s">
        <v>727</v>
      </c>
      <c r="C256" s="78">
        <v>0.55000000000000004</v>
      </c>
      <c r="D256" s="78">
        <v>622</v>
      </c>
      <c r="E256" s="78">
        <v>0.9</v>
      </c>
      <c r="F256" s="78">
        <v>1027.19</v>
      </c>
      <c r="G256" s="78">
        <v>1</v>
      </c>
      <c r="H256" s="78" t="s">
        <v>728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77"/>
      <c r="B258" s="78" t="s">
        <v>91</v>
      </c>
      <c r="C258" s="78" t="s">
        <v>752</v>
      </c>
      <c r="D258" s="78" t="s">
        <v>753</v>
      </c>
      <c r="E258" s="78" t="s">
        <v>754</v>
      </c>
      <c r="F258" s="78" t="s">
        <v>755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78" t="s">
        <v>756</v>
      </c>
      <c r="B259" s="78" t="s">
        <v>757</v>
      </c>
      <c r="C259" s="78" t="s">
        <v>758</v>
      </c>
      <c r="D259" s="78">
        <v>0.01</v>
      </c>
      <c r="E259" s="78">
        <v>0</v>
      </c>
      <c r="F259" s="78">
        <v>1</v>
      </c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77"/>
      <c r="B261" s="78" t="s">
        <v>91</v>
      </c>
      <c r="C261" s="78" t="s">
        <v>759</v>
      </c>
      <c r="D261" s="78" t="s">
        <v>760</v>
      </c>
      <c r="E261" s="78" t="s">
        <v>761</v>
      </c>
      <c r="F261" s="78" t="s">
        <v>762</v>
      </c>
      <c r="G261" s="78" t="s">
        <v>763</v>
      </c>
      <c r="H261"/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 s="78" t="s">
        <v>764</v>
      </c>
      <c r="B262" s="78" t="s">
        <v>765</v>
      </c>
      <c r="C262" s="78">
        <v>0</v>
      </c>
      <c r="D262" s="78">
        <v>211500</v>
      </c>
      <c r="E262" s="78">
        <v>0.78</v>
      </c>
      <c r="F262" s="78">
        <v>687.26</v>
      </c>
      <c r="G262" s="78">
        <v>0.54</v>
      </c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1:19">
      <c r="A264" s="77"/>
      <c r="B264" s="78" t="s">
        <v>766</v>
      </c>
      <c r="C264" s="78" t="s">
        <v>767</v>
      </c>
      <c r="D264" s="78" t="s">
        <v>768</v>
      </c>
      <c r="E264" s="78" t="s">
        <v>769</v>
      </c>
      <c r="F264" s="78" t="s">
        <v>770</v>
      </c>
      <c r="G264" s="78" t="s">
        <v>771</v>
      </c>
      <c r="H264" s="78" t="s">
        <v>772</v>
      </c>
      <c r="I264"/>
      <c r="J264"/>
      <c r="K264"/>
      <c r="L264"/>
      <c r="M264"/>
      <c r="N264"/>
      <c r="O264"/>
      <c r="P264"/>
      <c r="Q264"/>
      <c r="R264"/>
      <c r="S264"/>
    </row>
    <row r="265" spans="1:19">
      <c r="A265" s="78" t="s">
        <v>773</v>
      </c>
      <c r="B265" s="78">
        <v>25607.519</v>
      </c>
      <c r="C265" s="78">
        <v>34.549700000000001</v>
      </c>
      <c r="D265" s="78">
        <v>106.35680000000001</v>
      </c>
      <c r="E265" s="78">
        <v>0</v>
      </c>
      <c r="F265" s="78">
        <v>2.0000000000000001E-4</v>
      </c>
      <c r="G265" s="78">
        <v>530169.81099999999</v>
      </c>
      <c r="H265" s="78">
        <v>10037.8487</v>
      </c>
      <c r="I265"/>
      <c r="J265"/>
      <c r="K265"/>
      <c r="L265"/>
      <c r="M265"/>
      <c r="N265"/>
      <c r="O265"/>
      <c r="P265"/>
      <c r="Q265"/>
      <c r="R265"/>
      <c r="S265"/>
    </row>
    <row r="266" spans="1:19">
      <c r="A266" s="78" t="s">
        <v>774</v>
      </c>
      <c r="B266" s="78">
        <v>18656.4038</v>
      </c>
      <c r="C266" s="78">
        <v>26.8169</v>
      </c>
      <c r="D266" s="78">
        <v>92.954800000000006</v>
      </c>
      <c r="E266" s="78">
        <v>0</v>
      </c>
      <c r="F266" s="78">
        <v>2.0000000000000001E-4</v>
      </c>
      <c r="G266" s="78">
        <v>463458.65470000001</v>
      </c>
      <c r="H266" s="78">
        <v>7484.1419999999998</v>
      </c>
      <c r="I266"/>
      <c r="J266"/>
      <c r="K266"/>
      <c r="L266"/>
      <c r="M266"/>
      <c r="N266"/>
      <c r="O266"/>
      <c r="P266"/>
      <c r="Q266"/>
      <c r="R266"/>
      <c r="S266"/>
    </row>
    <row r="267" spans="1:19">
      <c r="A267" s="78" t="s">
        <v>775</v>
      </c>
      <c r="B267" s="78">
        <v>20222.029200000001</v>
      </c>
      <c r="C267" s="78">
        <v>29.364599999999999</v>
      </c>
      <c r="D267" s="78">
        <v>103.5497</v>
      </c>
      <c r="E267" s="78">
        <v>0</v>
      </c>
      <c r="F267" s="78">
        <v>2.0000000000000001E-4</v>
      </c>
      <c r="G267" s="78">
        <v>516297.5049</v>
      </c>
      <c r="H267" s="78">
        <v>8143.1016</v>
      </c>
      <c r="I267"/>
      <c r="J267"/>
      <c r="K267"/>
      <c r="L267"/>
      <c r="M267"/>
      <c r="N267"/>
      <c r="O267"/>
      <c r="P267"/>
      <c r="Q267"/>
      <c r="R267"/>
      <c r="S267"/>
    </row>
    <row r="268" spans="1:19">
      <c r="A268" s="78" t="s">
        <v>776</v>
      </c>
      <c r="B268" s="78">
        <v>19656.208200000001</v>
      </c>
      <c r="C268" s="78">
        <v>30.955500000000001</v>
      </c>
      <c r="D268" s="78">
        <v>123.3282</v>
      </c>
      <c r="E268" s="78">
        <v>0</v>
      </c>
      <c r="F268" s="78">
        <v>2.0000000000000001E-4</v>
      </c>
      <c r="G268" s="78">
        <v>615026.90830000001</v>
      </c>
      <c r="H268" s="78">
        <v>8166.0054</v>
      </c>
      <c r="I268"/>
      <c r="J268"/>
      <c r="K268"/>
      <c r="L268"/>
      <c r="M268"/>
      <c r="N268"/>
      <c r="O268"/>
      <c r="P268"/>
      <c r="Q268"/>
      <c r="R268"/>
      <c r="S268"/>
    </row>
    <row r="269" spans="1:19">
      <c r="A269" s="78" t="s">
        <v>0</v>
      </c>
      <c r="B269" s="78">
        <v>23757.298200000001</v>
      </c>
      <c r="C269" s="78">
        <v>37.9816</v>
      </c>
      <c r="D269" s="78">
        <v>154.3937</v>
      </c>
      <c r="E269" s="78">
        <v>0</v>
      </c>
      <c r="F269" s="78">
        <v>2.9999999999999997E-4</v>
      </c>
      <c r="G269" s="78">
        <v>769969.25699999998</v>
      </c>
      <c r="H269" s="78">
        <v>9928.7533999999996</v>
      </c>
      <c r="I269"/>
      <c r="J269"/>
      <c r="K269"/>
      <c r="L269"/>
      <c r="M269"/>
      <c r="N269"/>
      <c r="O269"/>
      <c r="P269"/>
      <c r="Q269"/>
      <c r="R269"/>
      <c r="S269"/>
    </row>
    <row r="270" spans="1:19">
      <c r="A270" s="78" t="s">
        <v>777</v>
      </c>
      <c r="B270" s="78">
        <v>32859.583500000001</v>
      </c>
      <c r="C270" s="78">
        <v>53.2211</v>
      </c>
      <c r="D270" s="78">
        <v>220.0087</v>
      </c>
      <c r="E270" s="78">
        <v>0</v>
      </c>
      <c r="F270" s="78">
        <v>4.0000000000000002E-4</v>
      </c>
      <c r="G270" s="79">
        <v>1097220</v>
      </c>
      <c r="H270" s="78">
        <v>13804.268700000001</v>
      </c>
      <c r="I270"/>
      <c r="J270"/>
      <c r="K270"/>
      <c r="L270"/>
      <c r="M270"/>
      <c r="N270"/>
      <c r="O270"/>
      <c r="P270"/>
      <c r="Q270"/>
      <c r="R270"/>
      <c r="S270"/>
    </row>
    <row r="271" spans="1:19">
      <c r="A271" s="78" t="s">
        <v>778</v>
      </c>
      <c r="B271" s="78">
        <v>38618.415699999998</v>
      </c>
      <c r="C271" s="78">
        <v>62.706000000000003</v>
      </c>
      <c r="D271" s="78">
        <v>260.04719999999998</v>
      </c>
      <c r="E271" s="78">
        <v>0</v>
      </c>
      <c r="F271" s="78">
        <v>5.0000000000000001E-4</v>
      </c>
      <c r="G271" s="79">
        <v>1296900</v>
      </c>
      <c r="H271" s="78">
        <v>16239.919900000001</v>
      </c>
      <c r="I271"/>
      <c r="J271"/>
      <c r="K271"/>
      <c r="L271"/>
      <c r="M271"/>
      <c r="N271"/>
      <c r="O271"/>
      <c r="P271"/>
      <c r="Q271"/>
      <c r="R271"/>
      <c r="S271"/>
    </row>
    <row r="272" spans="1:19">
      <c r="A272" s="78" t="s">
        <v>779</v>
      </c>
      <c r="B272" s="78">
        <v>37261.159699999997</v>
      </c>
      <c r="C272" s="78">
        <v>60.473100000000002</v>
      </c>
      <c r="D272" s="78">
        <v>250.63460000000001</v>
      </c>
      <c r="E272" s="78">
        <v>0</v>
      </c>
      <c r="F272" s="78">
        <v>5.0000000000000001E-4</v>
      </c>
      <c r="G272" s="79">
        <v>1249960</v>
      </c>
      <c r="H272" s="78">
        <v>15666.1423</v>
      </c>
      <c r="I272"/>
      <c r="J272"/>
      <c r="K272"/>
      <c r="L272"/>
      <c r="M272"/>
      <c r="N272"/>
      <c r="O272"/>
      <c r="P272"/>
      <c r="Q272"/>
      <c r="R272"/>
      <c r="S272"/>
    </row>
    <row r="273" spans="1:19">
      <c r="A273" s="78" t="s">
        <v>780</v>
      </c>
      <c r="B273" s="78">
        <v>29219.559300000001</v>
      </c>
      <c r="C273" s="78">
        <v>47.234400000000001</v>
      </c>
      <c r="D273" s="78">
        <v>194.78059999999999</v>
      </c>
      <c r="E273" s="78">
        <v>0</v>
      </c>
      <c r="F273" s="78">
        <v>4.0000000000000002E-4</v>
      </c>
      <c r="G273" s="78">
        <v>971400.35600000003</v>
      </c>
      <c r="H273" s="78">
        <v>12265.6265</v>
      </c>
      <c r="I273"/>
      <c r="J273"/>
      <c r="K273"/>
      <c r="L273"/>
      <c r="M273"/>
      <c r="N273"/>
      <c r="O273"/>
      <c r="P273"/>
      <c r="Q273"/>
      <c r="R273"/>
      <c r="S273"/>
    </row>
    <row r="274" spans="1:19">
      <c r="A274" s="78" t="s">
        <v>781</v>
      </c>
      <c r="B274" s="78">
        <v>20672.495299999999</v>
      </c>
      <c r="C274" s="78">
        <v>32.7042</v>
      </c>
      <c r="D274" s="78">
        <v>131.0977</v>
      </c>
      <c r="E274" s="78">
        <v>0</v>
      </c>
      <c r="F274" s="78">
        <v>2.0000000000000001E-4</v>
      </c>
      <c r="G274" s="78">
        <v>653778.16680000001</v>
      </c>
      <c r="H274" s="78">
        <v>8603.6170999999995</v>
      </c>
      <c r="I274"/>
      <c r="J274"/>
      <c r="K274"/>
      <c r="L274"/>
      <c r="M274"/>
      <c r="N274"/>
      <c r="O274"/>
      <c r="P274"/>
      <c r="Q274"/>
      <c r="R274"/>
      <c r="S274"/>
    </row>
    <row r="275" spans="1:19">
      <c r="A275" s="78" t="s">
        <v>782</v>
      </c>
      <c r="B275" s="78">
        <v>19119.363799999999</v>
      </c>
      <c r="C275" s="78">
        <v>28.090900000000001</v>
      </c>
      <c r="D275" s="78">
        <v>100.98099999999999</v>
      </c>
      <c r="E275" s="78">
        <v>0</v>
      </c>
      <c r="F275" s="78">
        <v>2.0000000000000001E-4</v>
      </c>
      <c r="G275" s="78">
        <v>503505.45179999998</v>
      </c>
      <c r="H275" s="78">
        <v>7733.1079</v>
      </c>
      <c r="I275"/>
      <c r="J275"/>
      <c r="K275"/>
      <c r="L275"/>
      <c r="M275"/>
      <c r="N275"/>
      <c r="O275"/>
      <c r="P275"/>
      <c r="Q275"/>
      <c r="R275"/>
      <c r="S275"/>
    </row>
    <row r="276" spans="1:19">
      <c r="A276" s="78" t="s">
        <v>783</v>
      </c>
      <c r="B276" s="78">
        <v>24159.224699999999</v>
      </c>
      <c r="C276" s="78">
        <v>33.128</v>
      </c>
      <c r="D276" s="78">
        <v>105.3455</v>
      </c>
      <c r="E276" s="78">
        <v>0</v>
      </c>
      <c r="F276" s="78">
        <v>2.0000000000000001E-4</v>
      </c>
      <c r="G276" s="78">
        <v>525159.26119999995</v>
      </c>
      <c r="H276" s="78">
        <v>9525.4675000000007</v>
      </c>
      <c r="I276"/>
      <c r="J276"/>
      <c r="K276"/>
      <c r="L276"/>
      <c r="M276"/>
      <c r="N276"/>
      <c r="O276"/>
      <c r="P276"/>
      <c r="Q276"/>
      <c r="R276"/>
      <c r="S276"/>
    </row>
    <row r="277" spans="1:19">
      <c r="A277" s="78"/>
      <c r="B277" s="78"/>
      <c r="C277" s="78"/>
      <c r="D277" s="78"/>
      <c r="E277" s="78"/>
      <c r="F277" s="78"/>
      <c r="G277" s="78"/>
      <c r="H277" s="78"/>
      <c r="I277"/>
      <c r="J277"/>
      <c r="K277"/>
      <c r="L277"/>
      <c r="M277"/>
      <c r="N277"/>
      <c r="O277"/>
      <c r="P277"/>
      <c r="Q277"/>
      <c r="R277"/>
      <c r="S277"/>
    </row>
    <row r="278" spans="1:19">
      <c r="A278" s="78" t="s">
        <v>784</v>
      </c>
      <c r="B278" s="78">
        <v>309809.26049999997</v>
      </c>
      <c r="C278" s="78">
        <v>477.226</v>
      </c>
      <c r="D278" s="78">
        <v>1843.4784999999999</v>
      </c>
      <c r="E278" s="78">
        <v>0</v>
      </c>
      <c r="F278" s="78">
        <v>3.5000000000000001E-3</v>
      </c>
      <c r="G278" s="79">
        <v>9192850</v>
      </c>
      <c r="H278" s="78">
        <v>127598.001</v>
      </c>
      <c r="I278"/>
      <c r="J278"/>
      <c r="K278"/>
      <c r="L278"/>
      <c r="M278"/>
      <c r="N278"/>
      <c r="O278"/>
      <c r="P278"/>
      <c r="Q278"/>
      <c r="R278"/>
      <c r="S278"/>
    </row>
    <row r="279" spans="1:19">
      <c r="A279" s="78" t="s">
        <v>785</v>
      </c>
      <c r="B279" s="78">
        <v>18656.4038</v>
      </c>
      <c r="C279" s="78">
        <v>26.8169</v>
      </c>
      <c r="D279" s="78">
        <v>92.954800000000006</v>
      </c>
      <c r="E279" s="78">
        <v>0</v>
      </c>
      <c r="F279" s="78">
        <v>2.0000000000000001E-4</v>
      </c>
      <c r="G279" s="78">
        <v>463458.65470000001</v>
      </c>
      <c r="H279" s="78">
        <v>7484.1419999999998</v>
      </c>
      <c r="I279"/>
      <c r="J279"/>
      <c r="K279"/>
      <c r="L279"/>
      <c r="M279"/>
      <c r="N279"/>
      <c r="O279"/>
      <c r="P279"/>
      <c r="Q279"/>
      <c r="R279"/>
      <c r="S279"/>
    </row>
    <row r="280" spans="1:19">
      <c r="A280" s="78" t="s">
        <v>786</v>
      </c>
      <c r="B280" s="78">
        <v>38618.415699999998</v>
      </c>
      <c r="C280" s="78">
        <v>62.706000000000003</v>
      </c>
      <c r="D280" s="78">
        <v>260.04719999999998</v>
      </c>
      <c r="E280" s="78">
        <v>0</v>
      </c>
      <c r="F280" s="78">
        <v>5.0000000000000001E-4</v>
      </c>
      <c r="G280" s="79">
        <v>1296900</v>
      </c>
      <c r="H280" s="78">
        <v>16239.919900000001</v>
      </c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77"/>
      <c r="B282" s="78" t="s">
        <v>787</v>
      </c>
      <c r="C282" s="78" t="s">
        <v>788</v>
      </c>
      <c r="D282" s="78" t="s">
        <v>789</v>
      </c>
      <c r="E282" s="78" t="s">
        <v>790</v>
      </c>
      <c r="F282" s="78" t="s">
        <v>791</v>
      </c>
      <c r="G282" s="78" t="s">
        <v>792</v>
      </c>
      <c r="H282" s="78" t="s">
        <v>793</v>
      </c>
      <c r="I282" s="78" t="s">
        <v>794</v>
      </c>
      <c r="J282" s="78" t="s">
        <v>795</v>
      </c>
      <c r="K282" s="78" t="s">
        <v>796</v>
      </c>
      <c r="L282" s="78" t="s">
        <v>797</v>
      </c>
      <c r="M282" s="78" t="s">
        <v>798</v>
      </c>
      <c r="N282" s="78" t="s">
        <v>799</v>
      </c>
      <c r="O282" s="78" t="s">
        <v>800</v>
      </c>
      <c r="P282" s="78" t="s">
        <v>801</v>
      </c>
      <c r="Q282" s="78" t="s">
        <v>802</v>
      </c>
      <c r="R282" s="78" t="s">
        <v>803</v>
      </c>
      <c r="S282" s="78" t="s">
        <v>804</v>
      </c>
    </row>
    <row r="283" spans="1:19">
      <c r="A283" s="78" t="s">
        <v>773</v>
      </c>
      <c r="B283" s="79">
        <v>69571000000</v>
      </c>
      <c r="C283" s="78">
        <v>41550.6</v>
      </c>
      <c r="D283" s="78" t="s">
        <v>924</v>
      </c>
      <c r="E283" s="78">
        <v>12223.409</v>
      </c>
      <c r="F283" s="78">
        <v>23121.262999999999</v>
      </c>
      <c r="G283" s="78">
        <v>4913.9279999999999</v>
      </c>
      <c r="H283" s="78">
        <v>0</v>
      </c>
      <c r="I283" s="78">
        <v>0</v>
      </c>
      <c r="J283" s="78">
        <v>1292</v>
      </c>
      <c r="K283" s="78">
        <v>0</v>
      </c>
      <c r="L283" s="78">
        <v>0</v>
      </c>
      <c r="M283" s="78">
        <v>0</v>
      </c>
      <c r="N283" s="78">
        <v>0</v>
      </c>
      <c r="O283" s="78">
        <v>0</v>
      </c>
      <c r="P283" s="78">
        <v>0</v>
      </c>
      <c r="Q283" s="78">
        <v>0</v>
      </c>
      <c r="R283" s="78">
        <v>0</v>
      </c>
      <c r="S283" s="78">
        <v>0</v>
      </c>
    </row>
    <row r="284" spans="1:19">
      <c r="A284" s="78" t="s">
        <v>774</v>
      </c>
      <c r="B284" s="79">
        <v>60816900000</v>
      </c>
      <c r="C284" s="78">
        <v>41759.427000000003</v>
      </c>
      <c r="D284" s="78" t="s">
        <v>925</v>
      </c>
      <c r="E284" s="78">
        <v>9478.4159999999993</v>
      </c>
      <c r="F284" s="78">
        <v>18532.131000000001</v>
      </c>
      <c r="G284" s="78">
        <v>2992.7730000000001</v>
      </c>
      <c r="H284" s="78">
        <v>0</v>
      </c>
      <c r="I284" s="78">
        <v>10756.107</v>
      </c>
      <c r="J284" s="78">
        <v>0</v>
      </c>
      <c r="K284" s="78">
        <v>0</v>
      </c>
      <c r="L284" s="78">
        <v>0</v>
      </c>
      <c r="M284" s="78">
        <v>0</v>
      </c>
      <c r="N284" s="78">
        <v>0</v>
      </c>
      <c r="O284" s="78">
        <v>0</v>
      </c>
      <c r="P284" s="78">
        <v>0</v>
      </c>
      <c r="Q284" s="78">
        <v>0</v>
      </c>
      <c r="R284" s="78">
        <v>0</v>
      </c>
      <c r="S284" s="78">
        <v>0</v>
      </c>
    </row>
    <row r="285" spans="1:19">
      <c r="A285" s="78" t="s">
        <v>775</v>
      </c>
      <c r="B285" s="79">
        <v>67750600000</v>
      </c>
      <c r="C285" s="78">
        <v>52105.275999999998</v>
      </c>
      <c r="D285" s="78" t="s">
        <v>916</v>
      </c>
      <c r="E285" s="78">
        <v>9962.509</v>
      </c>
      <c r="F285" s="78">
        <v>23314.792000000001</v>
      </c>
      <c r="G285" s="78">
        <v>3616.7750000000001</v>
      </c>
      <c r="H285" s="78">
        <v>0</v>
      </c>
      <c r="I285" s="78">
        <v>15211.199000000001</v>
      </c>
      <c r="J285" s="78">
        <v>0</v>
      </c>
      <c r="K285" s="78">
        <v>0</v>
      </c>
      <c r="L285" s="78">
        <v>0</v>
      </c>
      <c r="M285" s="78">
        <v>0</v>
      </c>
      <c r="N285" s="78">
        <v>0</v>
      </c>
      <c r="O285" s="78">
        <v>0</v>
      </c>
      <c r="P285" s="78">
        <v>0</v>
      </c>
      <c r="Q285" s="78">
        <v>0</v>
      </c>
      <c r="R285" s="78">
        <v>0</v>
      </c>
      <c r="S285" s="78">
        <v>0</v>
      </c>
    </row>
    <row r="286" spans="1:19">
      <c r="A286" s="78" t="s">
        <v>776</v>
      </c>
      <c r="B286" s="79">
        <v>80706300000</v>
      </c>
      <c r="C286" s="78">
        <v>79611.659</v>
      </c>
      <c r="D286" s="78" t="s">
        <v>926</v>
      </c>
      <c r="E286" s="78">
        <v>9962.509</v>
      </c>
      <c r="F286" s="78">
        <v>23314.792000000001</v>
      </c>
      <c r="G286" s="78">
        <v>7966.4790000000003</v>
      </c>
      <c r="H286" s="78">
        <v>0</v>
      </c>
      <c r="I286" s="78">
        <v>38367.879000000001</v>
      </c>
      <c r="J286" s="78">
        <v>0</v>
      </c>
      <c r="K286" s="78">
        <v>0</v>
      </c>
      <c r="L286" s="78">
        <v>0</v>
      </c>
      <c r="M286" s="78">
        <v>0</v>
      </c>
      <c r="N286" s="78">
        <v>0</v>
      </c>
      <c r="O286" s="78">
        <v>0</v>
      </c>
      <c r="P286" s="78">
        <v>0</v>
      </c>
      <c r="Q286" s="78">
        <v>0</v>
      </c>
      <c r="R286" s="78">
        <v>0</v>
      </c>
      <c r="S286" s="78">
        <v>0</v>
      </c>
    </row>
    <row r="287" spans="1:19">
      <c r="A287" s="78" t="s">
        <v>0</v>
      </c>
      <c r="B287" s="79">
        <v>101038000000</v>
      </c>
      <c r="C287" s="78">
        <v>93850.231</v>
      </c>
      <c r="D287" s="78" t="s">
        <v>927</v>
      </c>
      <c r="E287" s="78">
        <v>9962.509</v>
      </c>
      <c r="F287" s="78">
        <v>23314.792000000001</v>
      </c>
      <c r="G287" s="78">
        <v>10061.116</v>
      </c>
      <c r="H287" s="78">
        <v>0</v>
      </c>
      <c r="I287" s="78">
        <v>50511.815000000002</v>
      </c>
      <c r="J287" s="78">
        <v>0</v>
      </c>
      <c r="K287" s="78">
        <v>0</v>
      </c>
      <c r="L287" s="78">
        <v>0</v>
      </c>
      <c r="M287" s="78">
        <v>0</v>
      </c>
      <c r="N287" s="78">
        <v>0</v>
      </c>
      <c r="O287" s="78">
        <v>0</v>
      </c>
      <c r="P287" s="78">
        <v>0</v>
      </c>
      <c r="Q287" s="78">
        <v>0</v>
      </c>
      <c r="R287" s="78">
        <v>0</v>
      </c>
      <c r="S287" s="78">
        <v>0</v>
      </c>
    </row>
    <row r="288" spans="1:19">
      <c r="A288" s="78" t="s">
        <v>777</v>
      </c>
      <c r="B288" s="79">
        <v>143982000000</v>
      </c>
      <c r="C288" s="78">
        <v>106474.02099999999</v>
      </c>
      <c r="D288" s="78" t="s">
        <v>827</v>
      </c>
      <c r="E288" s="78">
        <v>12223.409</v>
      </c>
      <c r="F288" s="78">
        <v>23121.262999999999</v>
      </c>
      <c r="G288" s="78">
        <v>10917.234</v>
      </c>
      <c r="H288" s="78">
        <v>0</v>
      </c>
      <c r="I288" s="78">
        <v>60212.114999999998</v>
      </c>
      <c r="J288" s="78">
        <v>0</v>
      </c>
      <c r="K288" s="78">
        <v>0</v>
      </c>
      <c r="L288" s="78">
        <v>0</v>
      </c>
      <c r="M288" s="78">
        <v>0</v>
      </c>
      <c r="N288" s="78">
        <v>0</v>
      </c>
      <c r="O288" s="78">
        <v>0</v>
      </c>
      <c r="P288" s="78">
        <v>0</v>
      </c>
      <c r="Q288" s="78">
        <v>0</v>
      </c>
      <c r="R288" s="78">
        <v>0</v>
      </c>
      <c r="S288" s="78">
        <v>0</v>
      </c>
    </row>
    <row r="289" spans="1:19">
      <c r="A289" s="78" t="s">
        <v>778</v>
      </c>
      <c r="B289" s="79">
        <v>170185000000</v>
      </c>
      <c r="C289" s="78">
        <v>106169.819</v>
      </c>
      <c r="D289" s="78" t="s">
        <v>828</v>
      </c>
      <c r="E289" s="78">
        <v>12223.409</v>
      </c>
      <c r="F289" s="78">
        <v>23121.262999999999</v>
      </c>
      <c r="G289" s="78">
        <v>10875.916999999999</v>
      </c>
      <c r="H289" s="78">
        <v>0</v>
      </c>
      <c r="I289" s="78">
        <v>59949.231</v>
      </c>
      <c r="J289" s="78">
        <v>0</v>
      </c>
      <c r="K289" s="78">
        <v>0</v>
      </c>
      <c r="L289" s="78">
        <v>0</v>
      </c>
      <c r="M289" s="78">
        <v>0</v>
      </c>
      <c r="N289" s="78">
        <v>0</v>
      </c>
      <c r="O289" s="78">
        <v>0</v>
      </c>
      <c r="P289" s="78">
        <v>0</v>
      </c>
      <c r="Q289" s="78">
        <v>0</v>
      </c>
      <c r="R289" s="78">
        <v>0</v>
      </c>
      <c r="S289" s="78">
        <v>0</v>
      </c>
    </row>
    <row r="290" spans="1:19">
      <c r="A290" s="78" t="s">
        <v>779</v>
      </c>
      <c r="B290" s="79">
        <v>164025000000</v>
      </c>
      <c r="C290" s="78">
        <v>105456.322</v>
      </c>
      <c r="D290" s="78" t="s">
        <v>829</v>
      </c>
      <c r="E290" s="78">
        <v>12223.409</v>
      </c>
      <c r="F290" s="78">
        <v>23121.262999999999</v>
      </c>
      <c r="G290" s="78">
        <v>10808.300999999999</v>
      </c>
      <c r="H290" s="78">
        <v>0</v>
      </c>
      <c r="I290" s="78">
        <v>59303.35</v>
      </c>
      <c r="J290" s="78">
        <v>0</v>
      </c>
      <c r="K290" s="78">
        <v>0</v>
      </c>
      <c r="L290" s="78">
        <v>0</v>
      </c>
      <c r="M290" s="78">
        <v>0</v>
      </c>
      <c r="N290" s="78">
        <v>0</v>
      </c>
      <c r="O290" s="78">
        <v>0</v>
      </c>
      <c r="P290" s="78">
        <v>0</v>
      </c>
      <c r="Q290" s="78">
        <v>0</v>
      </c>
      <c r="R290" s="78">
        <v>0</v>
      </c>
      <c r="S290" s="78">
        <v>0</v>
      </c>
    </row>
    <row r="291" spans="1:19">
      <c r="A291" s="78" t="s">
        <v>780</v>
      </c>
      <c r="B291" s="79">
        <v>127471000000</v>
      </c>
      <c r="C291" s="78">
        <v>99854.22</v>
      </c>
      <c r="D291" s="78" t="s">
        <v>928</v>
      </c>
      <c r="E291" s="78">
        <v>9962.509</v>
      </c>
      <c r="F291" s="78">
        <v>23314.792000000001</v>
      </c>
      <c r="G291" s="78">
        <v>10664.387000000001</v>
      </c>
      <c r="H291" s="78">
        <v>0</v>
      </c>
      <c r="I291" s="78">
        <v>55912.531999999999</v>
      </c>
      <c r="J291" s="78">
        <v>0</v>
      </c>
      <c r="K291" s="78">
        <v>0</v>
      </c>
      <c r="L291" s="78">
        <v>0</v>
      </c>
      <c r="M291" s="78">
        <v>0</v>
      </c>
      <c r="N291" s="78">
        <v>0</v>
      </c>
      <c r="O291" s="78">
        <v>0</v>
      </c>
      <c r="P291" s="78">
        <v>0</v>
      </c>
      <c r="Q291" s="78">
        <v>0</v>
      </c>
      <c r="R291" s="78">
        <v>0</v>
      </c>
      <c r="S291" s="78">
        <v>0</v>
      </c>
    </row>
    <row r="292" spans="1:19">
      <c r="A292" s="78" t="s">
        <v>781</v>
      </c>
      <c r="B292" s="79">
        <v>85791400000</v>
      </c>
      <c r="C292" s="78">
        <v>80950.422000000006</v>
      </c>
      <c r="D292" s="78" t="s">
        <v>929</v>
      </c>
      <c r="E292" s="78">
        <v>9962.509</v>
      </c>
      <c r="F292" s="78">
        <v>23314.792000000001</v>
      </c>
      <c r="G292" s="78">
        <v>8262.7219999999998</v>
      </c>
      <c r="H292" s="78">
        <v>0</v>
      </c>
      <c r="I292" s="78">
        <v>39410.398999999998</v>
      </c>
      <c r="J292" s="78">
        <v>0</v>
      </c>
      <c r="K292" s="78">
        <v>0</v>
      </c>
      <c r="L292" s="78">
        <v>0</v>
      </c>
      <c r="M292" s="78">
        <v>0</v>
      </c>
      <c r="N292" s="78">
        <v>0</v>
      </c>
      <c r="O292" s="78">
        <v>0</v>
      </c>
      <c r="P292" s="78">
        <v>0</v>
      </c>
      <c r="Q292" s="78">
        <v>0</v>
      </c>
      <c r="R292" s="78">
        <v>0</v>
      </c>
      <c r="S292" s="78">
        <v>0</v>
      </c>
    </row>
    <row r="293" spans="1:19">
      <c r="A293" s="78" t="s">
        <v>782</v>
      </c>
      <c r="B293" s="79">
        <v>66072000000</v>
      </c>
      <c r="C293" s="78">
        <v>40833.69</v>
      </c>
      <c r="D293" s="78" t="s">
        <v>930</v>
      </c>
      <c r="E293" s="78">
        <v>9478.4159999999993</v>
      </c>
      <c r="F293" s="78">
        <v>18532.131000000001</v>
      </c>
      <c r="G293" s="78">
        <v>2750.4180000000001</v>
      </c>
      <c r="H293" s="78">
        <v>0</v>
      </c>
      <c r="I293" s="78">
        <v>10072.725</v>
      </c>
      <c r="J293" s="78">
        <v>0</v>
      </c>
      <c r="K293" s="78">
        <v>0</v>
      </c>
      <c r="L293" s="78">
        <v>0</v>
      </c>
      <c r="M293" s="78">
        <v>0</v>
      </c>
      <c r="N293" s="78">
        <v>0</v>
      </c>
      <c r="O293" s="78">
        <v>0</v>
      </c>
      <c r="P293" s="78">
        <v>0</v>
      </c>
      <c r="Q293" s="78">
        <v>0</v>
      </c>
      <c r="R293" s="78">
        <v>0</v>
      </c>
      <c r="S293" s="78">
        <v>0</v>
      </c>
    </row>
    <row r="294" spans="1:19">
      <c r="A294" s="78" t="s">
        <v>783</v>
      </c>
      <c r="B294" s="79">
        <v>68913500000</v>
      </c>
      <c r="C294" s="78">
        <v>39671.178999999996</v>
      </c>
      <c r="D294" s="78" t="s">
        <v>931</v>
      </c>
      <c r="E294" s="78">
        <v>12223.409</v>
      </c>
      <c r="F294" s="78">
        <v>23121.262999999999</v>
      </c>
      <c r="G294" s="78">
        <v>3034.5079999999998</v>
      </c>
      <c r="H294" s="78">
        <v>0</v>
      </c>
      <c r="I294" s="78">
        <v>0</v>
      </c>
      <c r="J294" s="78">
        <v>1292</v>
      </c>
      <c r="K294" s="78">
        <v>0</v>
      </c>
      <c r="L294" s="78">
        <v>0</v>
      </c>
      <c r="M294" s="78">
        <v>0</v>
      </c>
      <c r="N294" s="78">
        <v>0</v>
      </c>
      <c r="O294" s="78">
        <v>0</v>
      </c>
      <c r="P294" s="78">
        <v>0</v>
      </c>
      <c r="Q294" s="78">
        <v>0</v>
      </c>
      <c r="R294" s="78">
        <v>0</v>
      </c>
      <c r="S294" s="78">
        <v>0</v>
      </c>
    </row>
    <row r="295" spans="1:19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</row>
    <row r="296" spans="1:19">
      <c r="A296" s="78" t="s">
        <v>784</v>
      </c>
      <c r="B296" s="79">
        <v>1206320000000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0</v>
      </c>
      <c r="M296" s="78">
        <v>0</v>
      </c>
      <c r="N296" s="78">
        <v>0</v>
      </c>
      <c r="O296" s="78">
        <v>0</v>
      </c>
      <c r="P296" s="78">
        <v>0</v>
      </c>
      <c r="Q296" s="78">
        <v>0</v>
      </c>
      <c r="R296" s="78">
        <v>0</v>
      </c>
      <c r="S296" s="78">
        <v>0</v>
      </c>
    </row>
    <row r="297" spans="1:19">
      <c r="A297" s="78" t="s">
        <v>785</v>
      </c>
      <c r="B297" s="79">
        <v>60816900000</v>
      </c>
      <c r="C297" s="78">
        <v>39671.178999999996</v>
      </c>
      <c r="D297" s="78"/>
      <c r="E297" s="78">
        <v>9478.4159999999993</v>
      </c>
      <c r="F297" s="78">
        <v>18532.131000000001</v>
      </c>
      <c r="G297" s="78">
        <v>2750.4180000000001</v>
      </c>
      <c r="H297" s="78">
        <v>0</v>
      </c>
      <c r="I297" s="78">
        <v>0</v>
      </c>
      <c r="J297" s="78">
        <v>0</v>
      </c>
      <c r="K297" s="78">
        <v>0</v>
      </c>
      <c r="L297" s="78">
        <v>0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</row>
    <row r="298" spans="1:19">
      <c r="A298" s="78" t="s">
        <v>786</v>
      </c>
      <c r="B298" s="79">
        <v>170185000000</v>
      </c>
      <c r="C298" s="78">
        <v>106474.02099999999</v>
      </c>
      <c r="D298" s="78"/>
      <c r="E298" s="78">
        <v>12223.409</v>
      </c>
      <c r="F298" s="78">
        <v>23314.792000000001</v>
      </c>
      <c r="G298" s="78">
        <v>10917.234</v>
      </c>
      <c r="H298" s="78">
        <v>0</v>
      </c>
      <c r="I298" s="78">
        <v>60212.114999999998</v>
      </c>
      <c r="J298" s="78">
        <v>1292</v>
      </c>
      <c r="K298" s="78">
        <v>0</v>
      </c>
      <c r="L298" s="78">
        <v>0</v>
      </c>
      <c r="M298" s="78">
        <v>0</v>
      </c>
      <c r="N298" s="78">
        <v>0</v>
      </c>
      <c r="O298" s="78">
        <v>0</v>
      </c>
      <c r="P298" s="78">
        <v>0</v>
      </c>
      <c r="Q298" s="78">
        <v>0</v>
      </c>
      <c r="R298" s="78">
        <v>0</v>
      </c>
      <c r="S298" s="78">
        <v>0</v>
      </c>
    </row>
    <row r="299" spans="1:19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1:19">
      <c r="A300" s="77"/>
      <c r="B300" s="78" t="s">
        <v>809</v>
      </c>
      <c r="C300" s="78" t="s">
        <v>810</v>
      </c>
      <c r="D300" s="78" t="s">
        <v>433</v>
      </c>
      <c r="E300" s="78" t="s">
        <v>384</v>
      </c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1:19">
      <c r="A301" s="78" t="s">
        <v>811</v>
      </c>
      <c r="B301" s="78">
        <v>32412.400000000001</v>
      </c>
      <c r="C301" s="78">
        <v>6291.33</v>
      </c>
      <c r="D301" s="78">
        <v>0</v>
      </c>
      <c r="E301" s="78">
        <v>38703.730000000003</v>
      </c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1:19">
      <c r="A302" s="78" t="s">
        <v>812</v>
      </c>
      <c r="B302" s="78">
        <v>10.34</v>
      </c>
      <c r="C302" s="78">
        <v>2.0099999999999998</v>
      </c>
      <c r="D302" s="78">
        <v>0</v>
      </c>
      <c r="E302" s="78">
        <v>12.35</v>
      </c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1:19">
      <c r="A303" s="78" t="s">
        <v>813</v>
      </c>
      <c r="B303" s="78">
        <v>10.34</v>
      </c>
      <c r="C303" s="78">
        <v>2.0099999999999998</v>
      </c>
      <c r="D303" s="78">
        <v>0</v>
      </c>
      <c r="E303" s="78">
        <v>12.35</v>
      </c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Carbon</vt:lpstr>
      <vt:lpstr>Water</vt:lpstr>
      <vt:lpstr>LghtSch</vt:lpstr>
      <vt:lpstr>EqpSch</vt:lpstr>
      <vt:lpstr>OccSch</vt:lpstr>
      <vt:lpstr>HeatSch</vt:lpstr>
      <vt:lpstr>CoolSch</vt:lpstr>
      <vt:lpstr>Miami!mrapt01miami_5</vt:lpstr>
      <vt:lpstr>Houston!mrapt02houston_5</vt:lpstr>
      <vt:lpstr>Phoenix!mrapt03phoenix_5</vt:lpstr>
      <vt:lpstr>Atlanta!mrapt04atlanta_5</vt:lpstr>
      <vt:lpstr>LosAngeles!mrapt05losangeles_5</vt:lpstr>
      <vt:lpstr>LasVegas!mrapt06lasvegas_5</vt:lpstr>
      <vt:lpstr>SanFrancisco!mrapt07sanfrancisco_5</vt:lpstr>
      <vt:lpstr>Baltimore!mrapt08baltimore_5</vt:lpstr>
      <vt:lpstr>Albuquerque!mrapt09albuquerque_5</vt:lpstr>
      <vt:lpstr>Seattle!mrapt10seattle_5</vt:lpstr>
      <vt:lpstr>Chicago!mrapt11chicago_5</vt:lpstr>
      <vt:lpstr>Boulder!mrapt12boulder_5</vt:lpstr>
      <vt:lpstr>Minneapolis!mrapt13minneapolis_5</vt:lpstr>
      <vt:lpstr>Helena!mrapt14helena_5</vt:lpstr>
      <vt:lpstr>Duluth!mrapt15duluth_5</vt:lpstr>
      <vt:lpstr>Fairbanks!mrapt16fairbanks_5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2008-04-24T20:22:06Z</cp:lastPrinted>
  <dcterms:created xsi:type="dcterms:W3CDTF">2007-11-14T19:26:56Z</dcterms:created>
  <dcterms:modified xsi:type="dcterms:W3CDTF">2010-02-17T04:49:22Z</dcterms:modified>
</cp:coreProperties>
</file>