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94"/>
  </bookViews>
  <sheets>
    <sheet name="BuildingSummary" sheetId="9" r:id="rId1"/>
    <sheet name="ZoneSummary" sheetId="10" r:id="rId2"/>
    <sheet name="LocationSummary" sheetId="8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5" r:id="rId22"/>
    <sheet name="EUI" sheetId="6" r:id="rId23"/>
    <sheet name="Water" sheetId="36" r:id="rId24"/>
    <sheet name="Carbon" sheetId="37" r:id="rId25"/>
    <sheet name="Schedules" sheetId="11" r:id="rId26"/>
    <sheet name="LtgSch" sheetId="12" r:id="rId27"/>
    <sheet name="GuestLtgSch" sheetId="13" r:id="rId28"/>
    <sheet name="EqpSch" sheetId="14" r:id="rId29"/>
    <sheet name="GuestEqpSch" sheetId="15" r:id="rId30"/>
    <sheet name="OccSch" sheetId="16" r:id="rId31"/>
    <sheet name="GuestOccSch" sheetId="17" r:id="rId32"/>
    <sheet name="HeatSch" sheetId="18" r:id="rId33"/>
    <sheet name="CoolSch" sheetId="19" r:id="rId34"/>
  </sheets>
  <definedNames>
    <definedName name="smhotel01miami_11" localSheetId="3">Miami!$A$1:$S$559</definedName>
    <definedName name="smhotel02houston_11" localSheetId="4">Houston!$A$1:$S$559</definedName>
    <definedName name="smhotel03phoenix_11" localSheetId="5">Phoenix!$A$1:$S$559</definedName>
    <definedName name="smhotel04atlanta_11" localSheetId="6">Atlanta!$A$1:$S$559</definedName>
    <definedName name="smhotel05losangeles_11" localSheetId="7">LosAngeles!$A$1:$S$559</definedName>
    <definedName name="smhotel06lasvegas_11" localSheetId="8">LasVegas!$A$1:$S$559</definedName>
    <definedName name="smhotel07sanfrancisco_11" localSheetId="9">SanFrancisco!$A$1:$S$559</definedName>
    <definedName name="smhotel08baltimore_11" localSheetId="10">Baltimore!$A$1:$S$559</definedName>
    <definedName name="smhotel09albuquerque_11" localSheetId="11">Albuquerque!$A$1:$S$559</definedName>
    <definedName name="smhotel10seattle_11" localSheetId="12">Seattle!$A$1:$S$559</definedName>
    <definedName name="smhotel11chicago_11" localSheetId="13">Chicago!$A$1:$S$559</definedName>
    <definedName name="smhotel12boulder_11" localSheetId="14">Boulder!$A$1:$S$559</definedName>
    <definedName name="smhotel13minneapolis_11" localSheetId="15">Minneapolis!$A$1:$S$559</definedName>
    <definedName name="smhotel14helena_11" localSheetId="16">Helena!$A$1:$S$559</definedName>
    <definedName name="smhotel15duluth_11" localSheetId="17">Duluth!$A$1:$S$559</definedName>
    <definedName name="smhotel16fairbanks_11" localSheetId="18">Fairbanks!$A$1:$S$559</definedName>
  </definedNames>
  <calcPr calcId="125725"/>
</workbook>
</file>

<file path=xl/calcChain.xml><?xml version="1.0" encoding="utf-8"?>
<calcChain xmlns="http://schemas.openxmlformats.org/spreadsheetml/2006/main">
  <c r="D23" i="8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12"/>
  <c r="E12"/>
  <c r="F12"/>
  <c r="G12"/>
  <c r="H12"/>
  <c r="I12"/>
  <c r="J12"/>
  <c r="K12"/>
  <c r="L12"/>
  <c r="M12"/>
  <c r="N12"/>
  <c r="O12"/>
  <c r="P12"/>
  <c r="Q12"/>
  <c r="R12"/>
  <c r="D9"/>
  <c r="E9"/>
  <c r="F9"/>
  <c r="G9"/>
  <c r="H9"/>
  <c r="I9"/>
  <c r="J9"/>
  <c r="K9"/>
  <c r="L9"/>
  <c r="M9"/>
  <c r="N9"/>
  <c r="O9"/>
  <c r="P9"/>
  <c r="Q9"/>
  <c r="R9"/>
  <c r="C24"/>
  <c r="C23"/>
  <c r="C12"/>
  <c r="C9"/>
  <c r="R502" l="1"/>
  <c r="R501"/>
  <c r="R500"/>
  <c r="R499"/>
  <c r="R498"/>
  <c r="R497"/>
  <c r="R496"/>
  <c r="R486"/>
  <c r="R485"/>
  <c r="R484"/>
  <c r="R483"/>
  <c r="R482"/>
  <c r="R481"/>
  <c r="R480"/>
  <c r="R479"/>
  <c r="R478"/>
  <c r="R477"/>
  <c r="R476"/>
  <c r="R475"/>
  <c r="R473"/>
  <c r="R472"/>
  <c r="R471"/>
  <c r="R470"/>
  <c r="R469"/>
  <c r="R468"/>
  <c r="R467"/>
  <c r="R466"/>
  <c r="R465"/>
  <c r="R464"/>
  <c r="R463"/>
  <c r="R462"/>
  <c r="R327"/>
  <c r="R325"/>
  <c r="R324"/>
  <c r="R322"/>
  <c r="R321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5"/>
  <c r="R13"/>
  <c r="R10"/>
  <c r="Q502"/>
  <c r="Q501"/>
  <c r="Q500"/>
  <c r="Q499"/>
  <c r="Q498"/>
  <c r="Q497"/>
  <c r="Q496"/>
  <c r="Q486"/>
  <c r="Q485"/>
  <c r="Q484"/>
  <c r="Q483"/>
  <c r="Q482"/>
  <c r="Q481"/>
  <c r="Q480"/>
  <c r="Q479"/>
  <c r="Q478"/>
  <c r="Q477"/>
  <c r="Q476"/>
  <c r="Q475"/>
  <c r="Q473"/>
  <c r="Q472"/>
  <c r="Q471"/>
  <c r="Q470"/>
  <c r="Q469"/>
  <c r="Q468"/>
  <c r="Q467"/>
  <c r="Q466"/>
  <c r="Q465"/>
  <c r="Q464"/>
  <c r="Q463"/>
  <c r="Q462"/>
  <c r="Q327"/>
  <c r="Q325"/>
  <c r="Q324"/>
  <c r="Q322"/>
  <c r="Q321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5"/>
  <c r="Q13"/>
  <c r="Q10"/>
  <c r="P502"/>
  <c r="P501"/>
  <c r="P500"/>
  <c r="P499"/>
  <c r="P498"/>
  <c r="P497"/>
  <c r="P496"/>
  <c r="P486"/>
  <c r="P485"/>
  <c r="P484"/>
  <c r="P483"/>
  <c r="P482"/>
  <c r="P481"/>
  <c r="P480"/>
  <c r="P479"/>
  <c r="P478"/>
  <c r="P477"/>
  <c r="P476"/>
  <c r="P475"/>
  <c r="P473"/>
  <c r="P472"/>
  <c r="P471"/>
  <c r="P470"/>
  <c r="P469"/>
  <c r="P468"/>
  <c r="P467"/>
  <c r="P466"/>
  <c r="P465"/>
  <c r="P464"/>
  <c r="P463"/>
  <c r="P462"/>
  <c r="P327"/>
  <c r="P325"/>
  <c r="P324"/>
  <c r="P322"/>
  <c r="P321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5"/>
  <c r="P13"/>
  <c r="P10"/>
  <c r="O502"/>
  <c r="O501"/>
  <c r="O500"/>
  <c r="O499"/>
  <c r="O498"/>
  <c r="O497"/>
  <c r="O496"/>
  <c r="O486"/>
  <c r="O485"/>
  <c r="O484"/>
  <c r="O483"/>
  <c r="O482"/>
  <c r="O481"/>
  <c r="O480"/>
  <c r="O479"/>
  <c r="O478"/>
  <c r="O477"/>
  <c r="O476"/>
  <c r="O475"/>
  <c r="O473"/>
  <c r="O472"/>
  <c r="O471"/>
  <c r="O470"/>
  <c r="O469"/>
  <c r="O468"/>
  <c r="O467"/>
  <c r="O466"/>
  <c r="O465"/>
  <c r="O464"/>
  <c r="O463"/>
  <c r="O462"/>
  <c r="O327"/>
  <c r="O325"/>
  <c r="O324"/>
  <c r="O322"/>
  <c r="O321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5"/>
  <c r="O13"/>
  <c r="O10"/>
  <c r="N502"/>
  <c r="N501"/>
  <c r="N500"/>
  <c r="N499"/>
  <c r="N498"/>
  <c r="N497"/>
  <c r="N496"/>
  <c r="N486"/>
  <c r="N485"/>
  <c r="N484"/>
  <c r="N483"/>
  <c r="N482"/>
  <c r="N481"/>
  <c r="N480"/>
  <c r="N479"/>
  <c r="N478"/>
  <c r="N477"/>
  <c r="N476"/>
  <c r="N475"/>
  <c r="N473"/>
  <c r="N472"/>
  <c r="N471"/>
  <c r="N470"/>
  <c r="N469"/>
  <c r="N468"/>
  <c r="N467"/>
  <c r="N466"/>
  <c r="N465"/>
  <c r="N464"/>
  <c r="N463"/>
  <c r="N462"/>
  <c r="N327"/>
  <c r="N325"/>
  <c r="N324"/>
  <c r="N322"/>
  <c r="N321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5"/>
  <c r="N13"/>
  <c r="N10"/>
  <c r="M502"/>
  <c r="M501"/>
  <c r="M500"/>
  <c r="M499"/>
  <c r="M498"/>
  <c r="M497"/>
  <c r="M496"/>
  <c r="M486"/>
  <c r="M485"/>
  <c r="M484"/>
  <c r="M483"/>
  <c r="M482"/>
  <c r="M481"/>
  <c r="M480"/>
  <c r="M479"/>
  <c r="M478"/>
  <c r="M477"/>
  <c r="M476"/>
  <c r="M475"/>
  <c r="M473"/>
  <c r="M472"/>
  <c r="M471"/>
  <c r="M470"/>
  <c r="M469"/>
  <c r="M468"/>
  <c r="M467"/>
  <c r="M466"/>
  <c r="M465"/>
  <c r="M464"/>
  <c r="M463"/>
  <c r="M462"/>
  <c r="M327"/>
  <c r="M325"/>
  <c r="M324"/>
  <c r="M322"/>
  <c r="M321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5"/>
  <c r="M13"/>
  <c r="M10"/>
  <c r="L502"/>
  <c r="L501"/>
  <c r="L500"/>
  <c r="L499"/>
  <c r="L498"/>
  <c r="L497"/>
  <c r="L496"/>
  <c r="L486"/>
  <c r="L485"/>
  <c r="L484"/>
  <c r="L483"/>
  <c r="L482"/>
  <c r="L481"/>
  <c r="L480"/>
  <c r="L479"/>
  <c r="L478"/>
  <c r="L477"/>
  <c r="L476"/>
  <c r="L475"/>
  <c r="L473"/>
  <c r="L472"/>
  <c r="L471"/>
  <c r="L470"/>
  <c r="L469"/>
  <c r="L468"/>
  <c r="L467"/>
  <c r="L466"/>
  <c r="L465"/>
  <c r="L464"/>
  <c r="L463"/>
  <c r="L462"/>
  <c r="L327"/>
  <c r="L325"/>
  <c r="L324"/>
  <c r="L322"/>
  <c r="L321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5"/>
  <c r="L13"/>
  <c r="L10"/>
  <c r="K502"/>
  <c r="K501"/>
  <c r="K500"/>
  <c r="K499"/>
  <c r="K498"/>
  <c r="K497"/>
  <c r="K496"/>
  <c r="K486"/>
  <c r="K485"/>
  <c r="K484"/>
  <c r="K483"/>
  <c r="K482"/>
  <c r="K481"/>
  <c r="K480"/>
  <c r="K479"/>
  <c r="K478"/>
  <c r="K477"/>
  <c r="K476"/>
  <c r="K475"/>
  <c r="K473"/>
  <c r="K472"/>
  <c r="K471"/>
  <c r="K470"/>
  <c r="K469"/>
  <c r="K468"/>
  <c r="K467"/>
  <c r="K466"/>
  <c r="K465"/>
  <c r="K464"/>
  <c r="K463"/>
  <c r="K462"/>
  <c r="K327"/>
  <c r="K325"/>
  <c r="K324"/>
  <c r="K322"/>
  <c r="K321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13"/>
  <c r="K10"/>
  <c r="J502"/>
  <c r="J501"/>
  <c r="J500"/>
  <c r="J499"/>
  <c r="J498"/>
  <c r="J497"/>
  <c r="J496"/>
  <c r="J486"/>
  <c r="J485"/>
  <c r="J484"/>
  <c r="J483"/>
  <c r="J482"/>
  <c r="J481"/>
  <c r="J480"/>
  <c r="J479"/>
  <c r="J478"/>
  <c r="J477"/>
  <c r="J476"/>
  <c r="J475"/>
  <c r="J473"/>
  <c r="J472"/>
  <c r="J471"/>
  <c r="J470"/>
  <c r="J469"/>
  <c r="J468"/>
  <c r="J467"/>
  <c r="J466"/>
  <c r="J465"/>
  <c r="J464"/>
  <c r="J463"/>
  <c r="J462"/>
  <c r="J327"/>
  <c r="J325"/>
  <c r="J324"/>
  <c r="J322"/>
  <c r="J321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5"/>
  <c r="J13"/>
  <c r="J10"/>
  <c r="I502"/>
  <c r="I501"/>
  <c r="I500"/>
  <c r="I499"/>
  <c r="I498"/>
  <c r="I497"/>
  <c r="I496"/>
  <c r="I486"/>
  <c r="I485"/>
  <c r="I484"/>
  <c r="I483"/>
  <c r="I482"/>
  <c r="I481"/>
  <c r="I480"/>
  <c r="I479"/>
  <c r="I478"/>
  <c r="I477"/>
  <c r="I476"/>
  <c r="I475"/>
  <c r="I473"/>
  <c r="I472"/>
  <c r="I471"/>
  <c r="I470"/>
  <c r="I469"/>
  <c r="I468"/>
  <c r="I467"/>
  <c r="I466"/>
  <c r="I465"/>
  <c r="I464"/>
  <c r="I463"/>
  <c r="I462"/>
  <c r="I327"/>
  <c r="I325"/>
  <c r="I324"/>
  <c r="I322"/>
  <c r="I321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5"/>
  <c r="I13"/>
  <c r="I10"/>
  <c r="H502"/>
  <c r="H501"/>
  <c r="H500"/>
  <c r="H499"/>
  <c r="H498"/>
  <c r="H497"/>
  <c r="H496"/>
  <c r="H486"/>
  <c r="H485"/>
  <c r="H484"/>
  <c r="H483"/>
  <c r="H482"/>
  <c r="H481"/>
  <c r="H480"/>
  <c r="H479"/>
  <c r="H478"/>
  <c r="H477"/>
  <c r="H476"/>
  <c r="H475"/>
  <c r="H473"/>
  <c r="H472"/>
  <c r="H471"/>
  <c r="H470"/>
  <c r="H469"/>
  <c r="H468"/>
  <c r="H467"/>
  <c r="H466"/>
  <c r="H465"/>
  <c r="H464"/>
  <c r="H463"/>
  <c r="H462"/>
  <c r="H327"/>
  <c r="H325"/>
  <c r="H324"/>
  <c r="H322"/>
  <c r="H321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5"/>
  <c r="H13"/>
  <c r="H10"/>
  <c r="G502"/>
  <c r="G501"/>
  <c r="G500"/>
  <c r="G499"/>
  <c r="G498"/>
  <c r="G497"/>
  <c r="G496"/>
  <c r="G486"/>
  <c r="G485"/>
  <c r="G484"/>
  <c r="G483"/>
  <c r="G482"/>
  <c r="G481"/>
  <c r="G480"/>
  <c r="G479"/>
  <c r="G478"/>
  <c r="G477"/>
  <c r="G476"/>
  <c r="G475"/>
  <c r="G473"/>
  <c r="G472"/>
  <c r="G471"/>
  <c r="G470"/>
  <c r="G469"/>
  <c r="G468"/>
  <c r="G467"/>
  <c r="G466"/>
  <c r="G465"/>
  <c r="G464"/>
  <c r="G463"/>
  <c r="G462"/>
  <c r="G327"/>
  <c r="G325"/>
  <c r="G324"/>
  <c r="G322"/>
  <c r="G321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5"/>
  <c r="G13"/>
  <c r="G10"/>
  <c r="F502"/>
  <c r="F501"/>
  <c r="F500"/>
  <c r="F499"/>
  <c r="F498"/>
  <c r="F497"/>
  <c r="F496"/>
  <c r="F486"/>
  <c r="F485"/>
  <c r="F484"/>
  <c r="F483"/>
  <c r="F482"/>
  <c r="F481"/>
  <c r="F480"/>
  <c r="F479"/>
  <c r="F478"/>
  <c r="F477"/>
  <c r="F476"/>
  <c r="F475"/>
  <c r="F473"/>
  <c r="F472"/>
  <c r="F471"/>
  <c r="F470"/>
  <c r="F469"/>
  <c r="F468"/>
  <c r="F467"/>
  <c r="F466"/>
  <c r="F465"/>
  <c r="F464"/>
  <c r="F463"/>
  <c r="F462"/>
  <c r="F327"/>
  <c r="F325"/>
  <c r="F324"/>
  <c r="F322"/>
  <c r="F321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5"/>
  <c r="F13"/>
  <c r="F10"/>
  <c r="E502"/>
  <c r="E501"/>
  <c r="E500"/>
  <c r="E499"/>
  <c r="E498"/>
  <c r="E497"/>
  <c r="E496"/>
  <c r="E486"/>
  <c r="E485"/>
  <c r="E484"/>
  <c r="E483"/>
  <c r="E482"/>
  <c r="E481"/>
  <c r="E480"/>
  <c r="E479"/>
  <c r="E478"/>
  <c r="E477"/>
  <c r="E476"/>
  <c r="E475"/>
  <c r="E473"/>
  <c r="E472"/>
  <c r="E471"/>
  <c r="E470"/>
  <c r="E469"/>
  <c r="E468"/>
  <c r="E467"/>
  <c r="E466"/>
  <c r="E465"/>
  <c r="E464"/>
  <c r="E463"/>
  <c r="E462"/>
  <c r="E327"/>
  <c r="E325"/>
  <c r="E324"/>
  <c r="E322"/>
  <c r="E321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5"/>
  <c r="E13"/>
  <c r="E10"/>
  <c r="D502"/>
  <c r="D501"/>
  <c r="D500"/>
  <c r="D499"/>
  <c r="D498"/>
  <c r="D497"/>
  <c r="D496"/>
  <c r="D486"/>
  <c r="D485"/>
  <c r="D484"/>
  <c r="D483"/>
  <c r="D482"/>
  <c r="D481"/>
  <c r="D480"/>
  <c r="D479"/>
  <c r="D478"/>
  <c r="D477"/>
  <c r="D476"/>
  <c r="D475"/>
  <c r="D473"/>
  <c r="D472"/>
  <c r="D471"/>
  <c r="D470"/>
  <c r="D469"/>
  <c r="D468"/>
  <c r="D467"/>
  <c r="D466"/>
  <c r="D465"/>
  <c r="D464"/>
  <c r="D463"/>
  <c r="D462"/>
  <c r="D327"/>
  <c r="D325"/>
  <c r="D324"/>
  <c r="D322"/>
  <c r="D321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5"/>
  <c r="D13"/>
  <c r="D10"/>
  <c r="C502"/>
  <c r="C501"/>
  <c r="C500"/>
  <c r="C499"/>
  <c r="C498"/>
  <c r="C497"/>
  <c r="C496"/>
  <c r="C486"/>
  <c r="C485"/>
  <c r="C484"/>
  <c r="C483"/>
  <c r="C482"/>
  <c r="C481"/>
  <c r="C480"/>
  <c r="C479"/>
  <c r="C478"/>
  <c r="C477"/>
  <c r="C476"/>
  <c r="C475"/>
  <c r="C473"/>
  <c r="C472"/>
  <c r="C471"/>
  <c r="C470"/>
  <c r="C469"/>
  <c r="C468"/>
  <c r="C467"/>
  <c r="C466"/>
  <c r="C465"/>
  <c r="C464"/>
  <c r="C463"/>
  <c r="C462"/>
  <c r="C327"/>
  <c r="C325"/>
  <c r="C324"/>
  <c r="C322"/>
  <c r="C321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C25"/>
  <c r="C13"/>
  <c r="C10"/>
  <c r="R489"/>
  <c r="Q489"/>
  <c r="P489"/>
  <c r="O489"/>
  <c r="N489"/>
  <c r="M489"/>
  <c r="L489"/>
  <c r="K489"/>
  <c r="J489"/>
  <c r="I489"/>
  <c r="H489"/>
  <c r="G489"/>
  <c r="F489"/>
  <c r="E489"/>
  <c r="D489"/>
  <c r="C489"/>
  <c r="R488"/>
  <c r="Q488"/>
  <c r="P488"/>
  <c r="O488"/>
  <c r="N488"/>
  <c r="M488"/>
  <c r="L488"/>
  <c r="K488"/>
  <c r="J488"/>
  <c r="I488"/>
  <c r="H488"/>
  <c r="G488"/>
  <c r="F488"/>
  <c r="E488"/>
  <c r="D488"/>
  <c r="C488"/>
  <c r="R494"/>
  <c r="R493"/>
  <c r="R492"/>
  <c r="R491"/>
  <c r="R459"/>
  <c r="R458"/>
  <c r="R457"/>
  <c r="R456"/>
  <c r="R455"/>
  <c r="R454"/>
  <c r="R453"/>
  <c r="R452"/>
  <c r="R451"/>
  <c r="R450"/>
  <c r="R449"/>
  <c r="R448"/>
  <c r="R447"/>
  <c r="R446"/>
  <c r="R445"/>
  <c r="R444"/>
  <c r="R442"/>
  <c r="R441"/>
  <c r="R440"/>
  <c r="R439"/>
  <c r="R438"/>
  <c r="R437"/>
  <c r="R436"/>
  <c r="R435"/>
  <c r="R434"/>
  <c r="R433"/>
  <c r="R432"/>
  <c r="R431"/>
  <c r="R430"/>
  <c r="R429"/>
  <c r="R428"/>
  <c r="R426"/>
  <c r="R425"/>
  <c r="R424"/>
  <c r="R423"/>
  <c r="R422"/>
  <c r="R421"/>
  <c r="R420"/>
  <c r="R419"/>
  <c r="R418"/>
  <c r="R417"/>
  <c r="R416"/>
  <c r="R415"/>
  <c r="R414"/>
  <c r="R413"/>
  <c r="R412"/>
  <c r="R410"/>
  <c r="R409"/>
  <c r="R408"/>
  <c r="R407"/>
  <c r="R406"/>
  <c r="R405"/>
  <c r="R404"/>
  <c r="R403"/>
  <c r="R402"/>
  <c r="R401"/>
  <c r="R400"/>
  <c r="R399"/>
  <c r="R398"/>
  <c r="R397"/>
  <c r="R396"/>
  <c r="R393"/>
  <c r="R392"/>
  <c r="R391"/>
  <c r="R390"/>
  <c r="R389"/>
  <c r="R388"/>
  <c r="R387"/>
  <c r="R386"/>
  <c r="R385"/>
  <c r="R384"/>
  <c r="R383"/>
  <c r="R382"/>
  <c r="R381"/>
  <c r="R380"/>
  <c r="R379"/>
  <c r="R378"/>
  <c r="R376"/>
  <c r="R375"/>
  <c r="R374"/>
  <c r="R373"/>
  <c r="R372"/>
  <c r="R371"/>
  <c r="R370"/>
  <c r="R369"/>
  <c r="R368"/>
  <c r="R367"/>
  <c r="R366"/>
  <c r="R365"/>
  <c r="R364"/>
  <c r="R363"/>
  <c r="R362"/>
  <c r="R360"/>
  <c r="R359"/>
  <c r="R358"/>
  <c r="R357"/>
  <c r="R356"/>
  <c r="R355"/>
  <c r="R354"/>
  <c r="R353"/>
  <c r="R352"/>
  <c r="R351"/>
  <c r="R350"/>
  <c r="R349"/>
  <c r="R348"/>
  <c r="R347"/>
  <c r="R346"/>
  <c r="R344"/>
  <c r="R343"/>
  <c r="R342"/>
  <c r="R341"/>
  <c r="R340"/>
  <c r="R339"/>
  <c r="R338"/>
  <c r="R337"/>
  <c r="R336"/>
  <c r="R335"/>
  <c r="R334"/>
  <c r="R333"/>
  <c r="R332"/>
  <c r="R331"/>
  <c r="R330"/>
  <c r="R17"/>
  <c r="R16"/>
  <c r="R15"/>
  <c r="Q494"/>
  <c r="Q493"/>
  <c r="Q492"/>
  <c r="Q491"/>
  <c r="Q459"/>
  <c r="Q458"/>
  <c r="Q457"/>
  <c r="Q456"/>
  <c r="Q455"/>
  <c r="Q454"/>
  <c r="Q453"/>
  <c r="Q452"/>
  <c r="Q451"/>
  <c r="Q450"/>
  <c r="Q449"/>
  <c r="Q448"/>
  <c r="Q447"/>
  <c r="Q446"/>
  <c r="Q445"/>
  <c r="Q444"/>
  <c r="Q442"/>
  <c r="Q441"/>
  <c r="Q440"/>
  <c r="Q439"/>
  <c r="Q438"/>
  <c r="Q437"/>
  <c r="Q436"/>
  <c r="Q435"/>
  <c r="Q434"/>
  <c r="Q433"/>
  <c r="Q432"/>
  <c r="Q431"/>
  <c r="Q430"/>
  <c r="Q429"/>
  <c r="Q428"/>
  <c r="Q426"/>
  <c r="Q425"/>
  <c r="Q424"/>
  <c r="Q423"/>
  <c r="Q422"/>
  <c r="Q421"/>
  <c r="Q420"/>
  <c r="Q419"/>
  <c r="Q418"/>
  <c r="Q417"/>
  <c r="Q416"/>
  <c r="Q415"/>
  <c r="Q414"/>
  <c r="Q413"/>
  <c r="Q412"/>
  <c r="Q410"/>
  <c r="Q409"/>
  <c r="Q408"/>
  <c r="Q407"/>
  <c r="Q406"/>
  <c r="Q405"/>
  <c r="Q404"/>
  <c r="Q403"/>
  <c r="Q402"/>
  <c r="Q401"/>
  <c r="Q400"/>
  <c r="Q399"/>
  <c r="Q398"/>
  <c r="Q397"/>
  <c r="Q396"/>
  <c r="Q393"/>
  <c r="Q392"/>
  <c r="Q391"/>
  <c r="Q390"/>
  <c r="Q389"/>
  <c r="Q388"/>
  <c r="Q387"/>
  <c r="Q386"/>
  <c r="Q385"/>
  <c r="Q384"/>
  <c r="Q383"/>
  <c r="Q382"/>
  <c r="Q381"/>
  <c r="Q380"/>
  <c r="Q379"/>
  <c r="Q378"/>
  <c r="Q376"/>
  <c r="Q375"/>
  <c r="Q374"/>
  <c r="Q373"/>
  <c r="Q372"/>
  <c r="Q371"/>
  <c r="Q370"/>
  <c r="Q369"/>
  <c r="Q368"/>
  <c r="Q367"/>
  <c r="Q366"/>
  <c r="Q365"/>
  <c r="Q364"/>
  <c r="Q363"/>
  <c r="Q362"/>
  <c r="Q360"/>
  <c r="Q359"/>
  <c r="Q358"/>
  <c r="Q357"/>
  <c r="Q356"/>
  <c r="Q355"/>
  <c r="Q354"/>
  <c r="Q353"/>
  <c r="Q352"/>
  <c r="Q351"/>
  <c r="Q350"/>
  <c r="Q349"/>
  <c r="Q348"/>
  <c r="Q347"/>
  <c r="Q346"/>
  <c r="Q344"/>
  <c r="Q343"/>
  <c r="Q342"/>
  <c r="Q341"/>
  <c r="Q340"/>
  <c r="Q339"/>
  <c r="Q338"/>
  <c r="Q337"/>
  <c r="Q336"/>
  <c r="Q335"/>
  <c r="Q334"/>
  <c r="Q333"/>
  <c r="Q332"/>
  <c r="Q331"/>
  <c r="Q330"/>
  <c r="Q17"/>
  <c r="Q16"/>
  <c r="Q15"/>
  <c r="P494"/>
  <c r="P493"/>
  <c r="P492"/>
  <c r="P491"/>
  <c r="P459"/>
  <c r="P458"/>
  <c r="P457"/>
  <c r="P456"/>
  <c r="P455"/>
  <c r="P454"/>
  <c r="P453"/>
  <c r="P452"/>
  <c r="P451"/>
  <c r="P450"/>
  <c r="P449"/>
  <c r="P448"/>
  <c r="P447"/>
  <c r="P446"/>
  <c r="P445"/>
  <c r="P444"/>
  <c r="P442"/>
  <c r="P441"/>
  <c r="P440"/>
  <c r="P439"/>
  <c r="P438"/>
  <c r="P437"/>
  <c r="P436"/>
  <c r="P435"/>
  <c r="P434"/>
  <c r="P433"/>
  <c r="P432"/>
  <c r="P431"/>
  <c r="P430"/>
  <c r="P429"/>
  <c r="P428"/>
  <c r="P426"/>
  <c r="P425"/>
  <c r="P424"/>
  <c r="P423"/>
  <c r="P422"/>
  <c r="P421"/>
  <c r="P420"/>
  <c r="P419"/>
  <c r="P418"/>
  <c r="P417"/>
  <c r="P416"/>
  <c r="P415"/>
  <c r="P414"/>
  <c r="P413"/>
  <c r="P412"/>
  <c r="P410"/>
  <c r="P409"/>
  <c r="P408"/>
  <c r="P407"/>
  <c r="P406"/>
  <c r="P405"/>
  <c r="P404"/>
  <c r="P403"/>
  <c r="P402"/>
  <c r="P401"/>
  <c r="P400"/>
  <c r="P399"/>
  <c r="P398"/>
  <c r="P397"/>
  <c r="P396"/>
  <c r="P393"/>
  <c r="P392"/>
  <c r="P391"/>
  <c r="P390"/>
  <c r="P389"/>
  <c r="P388"/>
  <c r="P387"/>
  <c r="P386"/>
  <c r="P385"/>
  <c r="P384"/>
  <c r="P383"/>
  <c r="P382"/>
  <c r="P381"/>
  <c r="P380"/>
  <c r="P379"/>
  <c r="P378"/>
  <c r="P376"/>
  <c r="P375"/>
  <c r="P374"/>
  <c r="P373"/>
  <c r="P372"/>
  <c r="P371"/>
  <c r="P370"/>
  <c r="P369"/>
  <c r="P368"/>
  <c r="P367"/>
  <c r="P366"/>
  <c r="P365"/>
  <c r="P364"/>
  <c r="P363"/>
  <c r="P362"/>
  <c r="P360"/>
  <c r="P359"/>
  <c r="P358"/>
  <c r="P357"/>
  <c r="P356"/>
  <c r="P355"/>
  <c r="P354"/>
  <c r="P353"/>
  <c r="P352"/>
  <c r="P351"/>
  <c r="P350"/>
  <c r="P349"/>
  <c r="P348"/>
  <c r="P347"/>
  <c r="P346"/>
  <c r="P344"/>
  <c r="P343"/>
  <c r="P342"/>
  <c r="P341"/>
  <c r="P340"/>
  <c r="P339"/>
  <c r="P338"/>
  <c r="P337"/>
  <c r="P336"/>
  <c r="P335"/>
  <c r="P334"/>
  <c r="P333"/>
  <c r="P332"/>
  <c r="P331"/>
  <c r="P330"/>
  <c r="P17"/>
  <c r="P16"/>
  <c r="P15"/>
  <c r="O494"/>
  <c r="O493"/>
  <c r="O492"/>
  <c r="O491"/>
  <c r="O459"/>
  <c r="O458"/>
  <c r="O457"/>
  <c r="O456"/>
  <c r="O455"/>
  <c r="O454"/>
  <c r="O453"/>
  <c r="O452"/>
  <c r="O451"/>
  <c r="O450"/>
  <c r="O449"/>
  <c r="O448"/>
  <c r="O447"/>
  <c r="O446"/>
  <c r="O445"/>
  <c r="O444"/>
  <c r="O442"/>
  <c r="O441"/>
  <c r="O440"/>
  <c r="O439"/>
  <c r="O438"/>
  <c r="O437"/>
  <c r="O436"/>
  <c r="O435"/>
  <c r="O434"/>
  <c r="O433"/>
  <c r="O432"/>
  <c r="O431"/>
  <c r="O430"/>
  <c r="O429"/>
  <c r="O428"/>
  <c r="O426"/>
  <c r="O425"/>
  <c r="O424"/>
  <c r="O423"/>
  <c r="O422"/>
  <c r="O421"/>
  <c r="O420"/>
  <c r="O419"/>
  <c r="O418"/>
  <c r="O417"/>
  <c r="O416"/>
  <c r="O415"/>
  <c r="O414"/>
  <c r="O413"/>
  <c r="O412"/>
  <c r="O410"/>
  <c r="O409"/>
  <c r="O408"/>
  <c r="O407"/>
  <c r="O406"/>
  <c r="O405"/>
  <c r="O404"/>
  <c r="O403"/>
  <c r="O402"/>
  <c r="O401"/>
  <c r="O400"/>
  <c r="O399"/>
  <c r="O398"/>
  <c r="O397"/>
  <c r="O396"/>
  <c r="O393"/>
  <c r="O392"/>
  <c r="O391"/>
  <c r="O390"/>
  <c r="O389"/>
  <c r="O388"/>
  <c r="O387"/>
  <c r="O386"/>
  <c r="O385"/>
  <c r="O384"/>
  <c r="O383"/>
  <c r="O382"/>
  <c r="O381"/>
  <c r="O380"/>
  <c r="O379"/>
  <c r="O378"/>
  <c r="O376"/>
  <c r="O375"/>
  <c r="O374"/>
  <c r="O373"/>
  <c r="O372"/>
  <c r="O371"/>
  <c r="O370"/>
  <c r="O369"/>
  <c r="O368"/>
  <c r="O367"/>
  <c r="O366"/>
  <c r="O365"/>
  <c r="O364"/>
  <c r="O363"/>
  <c r="O362"/>
  <c r="O360"/>
  <c r="O359"/>
  <c r="O358"/>
  <c r="O357"/>
  <c r="O356"/>
  <c r="O355"/>
  <c r="O354"/>
  <c r="O353"/>
  <c r="O352"/>
  <c r="O351"/>
  <c r="O350"/>
  <c r="O349"/>
  <c r="O348"/>
  <c r="O347"/>
  <c r="O346"/>
  <c r="O344"/>
  <c r="O343"/>
  <c r="O342"/>
  <c r="O341"/>
  <c r="O340"/>
  <c r="O339"/>
  <c r="O338"/>
  <c r="O337"/>
  <c r="O336"/>
  <c r="O335"/>
  <c r="O334"/>
  <c r="O333"/>
  <c r="O332"/>
  <c r="O331"/>
  <c r="O330"/>
  <c r="O17"/>
  <c r="O16"/>
  <c r="O15"/>
  <c r="N494"/>
  <c r="N493"/>
  <c r="N492"/>
  <c r="N491"/>
  <c r="N459"/>
  <c r="N458"/>
  <c r="N457"/>
  <c r="N456"/>
  <c r="N455"/>
  <c r="N454"/>
  <c r="N453"/>
  <c r="N452"/>
  <c r="N451"/>
  <c r="N450"/>
  <c r="N449"/>
  <c r="N448"/>
  <c r="N447"/>
  <c r="N446"/>
  <c r="N445"/>
  <c r="N444"/>
  <c r="N442"/>
  <c r="N441"/>
  <c r="N440"/>
  <c r="N439"/>
  <c r="N438"/>
  <c r="N437"/>
  <c r="N436"/>
  <c r="N435"/>
  <c r="N434"/>
  <c r="N433"/>
  <c r="N432"/>
  <c r="N431"/>
  <c r="N430"/>
  <c r="N429"/>
  <c r="N428"/>
  <c r="N426"/>
  <c r="N425"/>
  <c r="N424"/>
  <c r="N423"/>
  <c r="N422"/>
  <c r="N421"/>
  <c r="N420"/>
  <c r="N419"/>
  <c r="N418"/>
  <c r="N417"/>
  <c r="N416"/>
  <c r="N415"/>
  <c r="N414"/>
  <c r="N413"/>
  <c r="N412"/>
  <c r="N410"/>
  <c r="N409"/>
  <c r="N408"/>
  <c r="N407"/>
  <c r="N406"/>
  <c r="N405"/>
  <c r="N404"/>
  <c r="N403"/>
  <c r="N402"/>
  <c r="N401"/>
  <c r="N400"/>
  <c r="N399"/>
  <c r="N398"/>
  <c r="N397"/>
  <c r="N396"/>
  <c r="N393"/>
  <c r="N392"/>
  <c r="N391"/>
  <c r="N390"/>
  <c r="N389"/>
  <c r="N388"/>
  <c r="N387"/>
  <c r="N386"/>
  <c r="N385"/>
  <c r="N384"/>
  <c r="N383"/>
  <c r="N382"/>
  <c r="N381"/>
  <c r="N380"/>
  <c r="N379"/>
  <c r="N378"/>
  <c r="N376"/>
  <c r="N375"/>
  <c r="N374"/>
  <c r="N373"/>
  <c r="N372"/>
  <c r="N371"/>
  <c r="N370"/>
  <c r="N369"/>
  <c r="N368"/>
  <c r="N367"/>
  <c r="N366"/>
  <c r="N365"/>
  <c r="N364"/>
  <c r="N363"/>
  <c r="N362"/>
  <c r="N360"/>
  <c r="N359"/>
  <c r="N358"/>
  <c r="N357"/>
  <c r="N356"/>
  <c r="N355"/>
  <c r="N354"/>
  <c r="N353"/>
  <c r="N352"/>
  <c r="N351"/>
  <c r="N350"/>
  <c r="N349"/>
  <c r="N348"/>
  <c r="N347"/>
  <c r="N346"/>
  <c r="N344"/>
  <c r="N343"/>
  <c r="N342"/>
  <c r="N341"/>
  <c r="N340"/>
  <c r="N339"/>
  <c r="N338"/>
  <c r="N337"/>
  <c r="N336"/>
  <c r="N335"/>
  <c r="N334"/>
  <c r="N333"/>
  <c r="N332"/>
  <c r="N331"/>
  <c r="N330"/>
  <c r="N17"/>
  <c r="N16"/>
  <c r="N15"/>
  <c r="M494"/>
  <c r="M493"/>
  <c r="M492"/>
  <c r="M491"/>
  <c r="M459"/>
  <c r="M458"/>
  <c r="M457"/>
  <c r="M456"/>
  <c r="M455"/>
  <c r="M454"/>
  <c r="M453"/>
  <c r="M452"/>
  <c r="M451"/>
  <c r="M450"/>
  <c r="M449"/>
  <c r="M448"/>
  <c r="M447"/>
  <c r="M446"/>
  <c r="M445"/>
  <c r="M444"/>
  <c r="M442"/>
  <c r="M441"/>
  <c r="M440"/>
  <c r="M439"/>
  <c r="M438"/>
  <c r="M437"/>
  <c r="M436"/>
  <c r="M435"/>
  <c r="M434"/>
  <c r="M433"/>
  <c r="M432"/>
  <c r="M431"/>
  <c r="M430"/>
  <c r="M429"/>
  <c r="M428"/>
  <c r="M426"/>
  <c r="M425"/>
  <c r="M424"/>
  <c r="M423"/>
  <c r="M422"/>
  <c r="M421"/>
  <c r="M420"/>
  <c r="M419"/>
  <c r="M418"/>
  <c r="M417"/>
  <c r="M416"/>
  <c r="M415"/>
  <c r="M414"/>
  <c r="M413"/>
  <c r="M412"/>
  <c r="M410"/>
  <c r="M409"/>
  <c r="M408"/>
  <c r="M407"/>
  <c r="M406"/>
  <c r="M405"/>
  <c r="M404"/>
  <c r="M403"/>
  <c r="M402"/>
  <c r="M401"/>
  <c r="M400"/>
  <c r="M399"/>
  <c r="M398"/>
  <c r="M397"/>
  <c r="M396"/>
  <c r="M393"/>
  <c r="M392"/>
  <c r="M391"/>
  <c r="M390"/>
  <c r="M389"/>
  <c r="M388"/>
  <c r="M387"/>
  <c r="M386"/>
  <c r="M385"/>
  <c r="M384"/>
  <c r="M383"/>
  <c r="M382"/>
  <c r="M381"/>
  <c r="M380"/>
  <c r="M379"/>
  <c r="M378"/>
  <c r="M376"/>
  <c r="M375"/>
  <c r="M374"/>
  <c r="M373"/>
  <c r="M372"/>
  <c r="M371"/>
  <c r="M370"/>
  <c r="M369"/>
  <c r="M368"/>
  <c r="M367"/>
  <c r="M366"/>
  <c r="M365"/>
  <c r="M364"/>
  <c r="M363"/>
  <c r="M362"/>
  <c r="M360"/>
  <c r="M359"/>
  <c r="M358"/>
  <c r="M357"/>
  <c r="M356"/>
  <c r="M355"/>
  <c r="M354"/>
  <c r="M353"/>
  <c r="M352"/>
  <c r="M351"/>
  <c r="M350"/>
  <c r="M349"/>
  <c r="M348"/>
  <c r="M347"/>
  <c r="M346"/>
  <c r="M344"/>
  <c r="M343"/>
  <c r="M342"/>
  <c r="M341"/>
  <c r="M340"/>
  <c r="M339"/>
  <c r="M338"/>
  <c r="M337"/>
  <c r="M336"/>
  <c r="M335"/>
  <c r="M334"/>
  <c r="M333"/>
  <c r="M332"/>
  <c r="M331"/>
  <c r="M330"/>
  <c r="M17"/>
  <c r="M16"/>
  <c r="M15"/>
  <c r="L494"/>
  <c r="L493"/>
  <c r="L492"/>
  <c r="L491"/>
  <c r="L459"/>
  <c r="L458"/>
  <c r="L457"/>
  <c r="L456"/>
  <c r="L455"/>
  <c r="L454"/>
  <c r="L453"/>
  <c r="L452"/>
  <c r="L451"/>
  <c r="L450"/>
  <c r="L449"/>
  <c r="L448"/>
  <c r="L447"/>
  <c r="L446"/>
  <c r="L445"/>
  <c r="L444"/>
  <c r="L442"/>
  <c r="L441"/>
  <c r="L440"/>
  <c r="L439"/>
  <c r="L438"/>
  <c r="L437"/>
  <c r="L436"/>
  <c r="L435"/>
  <c r="L434"/>
  <c r="L433"/>
  <c r="L432"/>
  <c r="L431"/>
  <c r="L430"/>
  <c r="L429"/>
  <c r="L428"/>
  <c r="L426"/>
  <c r="L425"/>
  <c r="L424"/>
  <c r="L423"/>
  <c r="L422"/>
  <c r="L421"/>
  <c r="L420"/>
  <c r="L419"/>
  <c r="L418"/>
  <c r="L417"/>
  <c r="L416"/>
  <c r="L415"/>
  <c r="L414"/>
  <c r="L413"/>
  <c r="L412"/>
  <c r="L410"/>
  <c r="L409"/>
  <c r="L408"/>
  <c r="L407"/>
  <c r="L406"/>
  <c r="L405"/>
  <c r="L404"/>
  <c r="L403"/>
  <c r="L402"/>
  <c r="L401"/>
  <c r="L400"/>
  <c r="L399"/>
  <c r="L398"/>
  <c r="L397"/>
  <c r="L396"/>
  <c r="L393"/>
  <c r="L392"/>
  <c r="L391"/>
  <c r="L390"/>
  <c r="L389"/>
  <c r="L388"/>
  <c r="L387"/>
  <c r="L386"/>
  <c r="L385"/>
  <c r="L384"/>
  <c r="L383"/>
  <c r="L382"/>
  <c r="L381"/>
  <c r="L380"/>
  <c r="L379"/>
  <c r="L378"/>
  <c r="L376"/>
  <c r="L375"/>
  <c r="L374"/>
  <c r="L373"/>
  <c r="L372"/>
  <c r="L371"/>
  <c r="L370"/>
  <c r="L369"/>
  <c r="L368"/>
  <c r="L367"/>
  <c r="L366"/>
  <c r="L365"/>
  <c r="L364"/>
  <c r="L363"/>
  <c r="L362"/>
  <c r="L360"/>
  <c r="L359"/>
  <c r="L358"/>
  <c r="L357"/>
  <c r="L356"/>
  <c r="L355"/>
  <c r="L354"/>
  <c r="L353"/>
  <c r="L352"/>
  <c r="L351"/>
  <c r="L350"/>
  <c r="L349"/>
  <c r="L348"/>
  <c r="L347"/>
  <c r="L346"/>
  <c r="L344"/>
  <c r="L343"/>
  <c r="L342"/>
  <c r="L341"/>
  <c r="L340"/>
  <c r="L339"/>
  <c r="L338"/>
  <c r="L337"/>
  <c r="L336"/>
  <c r="L335"/>
  <c r="L334"/>
  <c r="L333"/>
  <c r="L332"/>
  <c r="L331"/>
  <c r="L330"/>
  <c r="L17"/>
  <c r="L16"/>
  <c r="L15"/>
  <c r="K494"/>
  <c r="K493"/>
  <c r="K492"/>
  <c r="K491"/>
  <c r="K459"/>
  <c r="K458"/>
  <c r="K457"/>
  <c r="K456"/>
  <c r="K455"/>
  <c r="K454"/>
  <c r="K453"/>
  <c r="K452"/>
  <c r="K451"/>
  <c r="K450"/>
  <c r="K449"/>
  <c r="K448"/>
  <c r="K447"/>
  <c r="K446"/>
  <c r="K445"/>
  <c r="K444"/>
  <c r="K442"/>
  <c r="K441"/>
  <c r="K440"/>
  <c r="K439"/>
  <c r="K438"/>
  <c r="K437"/>
  <c r="K436"/>
  <c r="K435"/>
  <c r="K434"/>
  <c r="K433"/>
  <c r="K432"/>
  <c r="K431"/>
  <c r="K430"/>
  <c r="K429"/>
  <c r="K428"/>
  <c r="K426"/>
  <c r="K425"/>
  <c r="K424"/>
  <c r="K423"/>
  <c r="K422"/>
  <c r="K421"/>
  <c r="K420"/>
  <c r="K419"/>
  <c r="K418"/>
  <c r="K417"/>
  <c r="K416"/>
  <c r="K415"/>
  <c r="K414"/>
  <c r="K413"/>
  <c r="K412"/>
  <c r="K410"/>
  <c r="K409"/>
  <c r="K408"/>
  <c r="K407"/>
  <c r="K406"/>
  <c r="K405"/>
  <c r="K404"/>
  <c r="K403"/>
  <c r="K402"/>
  <c r="K401"/>
  <c r="K400"/>
  <c r="K399"/>
  <c r="K398"/>
  <c r="K397"/>
  <c r="K396"/>
  <c r="K393"/>
  <c r="K392"/>
  <c r="K391"/>
  <c r="K390"/>
  <c r="K389"/>
  <c r="K388"/>
  <c r="K387"/>
  <c r="K386"/>
  <c r="K385"/>
  <c r="K384"/>
  <c r="K383"/>
  <c r="K382"/>
  <c r="K381"/>
  <c r="K380"/>
  <c r="K379"/>
  <c r="K378"/>
  <c r="K376"/>
  <c r="K375"/>
  <c r="K374"/>
  <c r="K373"/>
  <c r="K372"/>
  <c r="K371"/>
  <c r="K370"/>
  <c r="K369"/>
  <c r="K368"/>
  <c r="K367"/>
  <c r="K366"/>
  <c r="K365"/>
  <c r="K364"/>
  <c r="K363"/>
  <c r="K362"/>
  <c r="K360"/>
  <c r="K359"/>
  <c r="K358"/>
  <c r="K357"/>
  <c r="K356"/>
  <c r="K355"/>
  <c r="K354"/>
  <c r="K353"/>
  <c r="K352"/>
  <c r="K351"/>
  <c r="K350"/>
  <c r="K349"/>
  <c r="K348"/>
  <c r="K347"/>
  <c r="K346"/>
  <c r="K344"/>
  <c r="K343"/>
  <c r="K342"/>
  <c r="K341"/>
  <c r="K340"/>
  <c r="K339"/>
  <c r="K338"/>
  <c r="K337"/>
  <c r="K336"/>
  <c r="K335"/>
  <c r="K334"/>
  <c r="K333"/>
  <c r="K332"/>
  <c r="K331"/>
  <c r="K330"/>
  <c r="K17"/>
  <c r="K16"/>
  <c r="K15"/>
  <c r="J494"/>
  <c r="J493"/>
  <c r="J492"/>
  <c r="J491"/>
  <c r="J459"/>
  <c r="J458"/>
  <c r="J457"/>
  <c r="J456"/>
  <c r="J455"/>
  <c r="J454"/>
  <c r="J453"/>
  <c r="J452"/>
  <c r="J451"/>
  <c r="J450"/>
  <c r="J449"/>
  <c r="J448"/>
  <c r="J447"/>
  <c r="J446"/>
  <c r="J445"/>
  <c r="J444"/>
  <c r="J442"/>
  <c r="J441"/>
  <c r="J440"/>
  <c r="J439"/>
  <c r="J438"/>
  <c r="J437"/>
  <c r="J436"/>
  <c r="J435"/>
  <c r="J434"/>
  <c r="J433"/>
  <c r="J432"/>
  <c r="J431"/>
  <c r="J430"/>
  <c r="J429"/>
  <c r="J428"/>
  <c r="J426"/>
  <c r="J425"/>
  <c r="J424"/>
  <c r="J423"/>
  <c r="J422"/>
  <c r="J421"/>
  <c r="J420"/>
  <c r="J419"/>
  <c r="J418"/>
  <c r="J417"/>
  <c r="J416"/>
  <c r="J415"/>
  <c r="J414"/>
  <c r="J413"/>
  <c r="J412"/>
  <c r="J410"/>
  <c r="J409"/>
  <c r="J408"/>
  <c r="J407"/>
  <c r="J406"/>
  <c r="J405"/>
  <c r="J404"/>
  <c r="J403"/>
  <c r="J402"/>
  <c r="J401"/>
  <c r="J400"/>
  <c r="J399"/>
  <c r="J398"/>
  <c r="J397"/>
  <c r="J396"/>
  <c r="J393"/>
  <c r="J392"/>
  <c r="J391"/>
  <c r="J390"/>
  <c r="J389"/>
  <c r="J388"/>
  <c r="J387"/>
  <c r="J386"/>
  <c r="J385"/>
  <c r="J384"/>
  <c r="J383"/>
  <c r="J382"/>
  <c r="J381"/>
  <c r="J380"/>
  <c r="J379"/>
  <c r="J378"/>
  <c r="J376"/>
  <c r="J375"/>
  <c r="J374"/>
  <c r="J373"/>
  <c r="J372"/>
  <c r="J371"/>
  <c r="J370"/>
  <c r="J369"/>
  <c r="J368"/>
  <c r="J367"/>
  <c r="J366"/>
  <c r="J365"/>
  <c r="J364"/>
  <c r="J363"/>
  <c r="J362"/>
  <c r="J360"/>
  <c r="J359"/>
  <c r="J358"/>
  <c r="J357"/>
  <c r="J356"/>
  <c r="J355"/>
  <c r="J354"/>
  <c r="J353"/>
  <c r="J352"/>
  <c r="J351"/>
  <c r="J350"/>
  <c r="J349"/>
  <c r="J348"/>
  <c r="J347"/>
  <c r="J346"/>
  <c r="J344"/>
  <c r="J343"/>
  <c r="J342"/>
  <c r="J341"/>
  <c r="J340"/>
  <c r="J339"/>
  <c r="J338"/>
  <c r="J337"/>
  <c r="J336"/>
  <c r="J335"/>
  <c r="J334"/>
  <c r="J333"/>
  <c r="J332"/>
  <c r="J331"/>
  <c r="J330"/>
  <c r="J17"/>
  <c r="J16"/>
  <c r="J15"/>
  <c r="I494"/>
  <c r="I493"/>
  <c r="I492"/>
  <c r="I491"/>
  <c r="I459"/>
  <c r="I458"/>
  <c r="I457"/>
  <c r="I456"/>
  <c r="I455"/>
  <c r="I454"/>
  <c r="I453"/>
  <c r="I452"/>
  <c r="I451"/>
  <c r="I450"/>
  <c r="I449"/>
  <c r="I448"/>
  <c r="I447"/>
  <c r="I446"/>
  <c r="I445"/>
  <c r="I444"/>
  <c r="I442"/>
  <c r="I441"/>
  <c r="I440"/>
  <c r="I439"/>
  <c r="I438"/>
  <c r="I437"/>
  <c r="I436"/>
  <c r="I435"/>
  <c r="I434"/>
  <c r="I433"/>
  <c r="I432"/>
  <c r="I431"/>
  <c r="I430"/>
  <c r="I429"/>
  <c r="I428"/>
  <c r="I426"/>
  <c r="I425"/>
  <c r="I424"/>
  <c r="I423"/>
  <c r="I422"/>
  <c r="I421"/>
  <c r="I420"/>
  <c r="I419"/>
  <c r="I418"/>
  <c r="I417"/>
  <c r="I416"/>
  <c r="I415"/>
  <c r="I414"/>
  <c r="I413"/>
  <c r="I412"/>
  <c r="I410"/>
  <c r="I409"/>
  <c r="I408"/>
  <c r="I407"/>
  <c r="I406"/>
  <c r="I405"/>
  <c r="I404"/>
  <c r="I403"/>
  <c r="I402"/>
  <c r="I401"/>
  <c r="I400"/>
  <c r="I399"/>
  <c r="I398"/>
  <c r="I397"/>
  <c r="I396"/>
  <c r="I393"/>
  <c r="I392"/>
  <c r="I391"/>
  <c r="I390"/>
  <c r="I389"/>
  <c r="I388"/>
  <c r="I387"/>
  <c r="I386"/>
  <c r="I385"/>
  <c r="I384"/>
  <c r="I383"/>
  <c r="I382"/>
  <c r="I381"/>
  <c r="I380"/>
  <c r="I379"/>
  <c r="I378"/>
  <c r="I376"/>
  <c r="I375"/>
  <c r="I374"/>
  <c r="I373"/>
  <c r="I372"/>
  <c r="I371"/>
  <c r="I370"/>
  <c r="I369"/>
  <c r="I368"/>
  <c r="I367"/>
  <c r="I366"/>
  <c r="I365"/>
  <c r="I364"/>
  <c r="I363"/>
  <c r="I362"/>
  <c r="I360"/>
  <c r="I359"/>
  <c r="I358"/>
  <c r="I357"/>
  <c r="I356"/>
  <c r="I355"/>
  <c r="I354"/>
  <c r="I353"/>
  <c r="I352"/>
  <c r="I351"/>
  <c r="I350"/>
  <c r="I349"/>
  <c r="I348"/>
  <c r="I347"/>
  <c r="I346"/>
  <c r="I344"/>
  <c r="I343"/>
  <c r="I342"/>
  <c r="I341"/>
  <c r="I340"/>
  <c r="I339"/>
  <c r="I338"/>
  <c r="I337"/>
  <c r="I336"/>
  <c r="I335"/>
  <c r="I334"/>
  <c r="I333"/>
  <c r="I332"/>
  <c r="I331"/>
  <c r="I330"/>
  <c r="I17"/>
  <c r="I16"/>
  <c r="I15"/>
  <c r="H494"/>
  <c r="H493"/>
  <c r="H492"/>
  <c r="H491"/>
  <c r="H459"/>
  <c r="H458"/>
  <c r="H457"/>
  <c r="H456"/>
  <c r="H455"/>
  <c r="H454"/>
  <c r="H453"/>
  <c r="H452"/>
  <c r="H451"/>
  <c r="H450"/>
  <c r="H449"/>
  <c r="H448"/>
  <c r="H447"/>
  <c r="H446"/>
  <c r="H445"/>
  <c r="H444"/>
  <c r="H442"/>
  <c r="H441"/>
  <c r="H440"/>
  <c r="H439"/>
  <c r="H438"/>
  <c r="H437"/>
  <c r="H436"/>
  <c r="H435"/>
  <c r="H434"/>
  <c r="H433"/>
  <c r="H432"/>
  <c r="H431"/>
  <c r="H430"/>
  <c r="H429"/>
  <c r="H428"/>
  <c r="H426"/>
  <c r="H425"/>
  <c r="H424"/>
  <c r="H423"/>
  <c r="H422"/>
  <c r="H421"/>
  <c r="H420"/>
  <c r="H419"/>
  <c r="H418"/>
  <c r="H417"/>
  <c r="H416"/>
  <c r="H415"/>
  <c r="H414"/>
  <c r="H413"/>
  <c r="H412"/>
  <c r="H410"/>
  <c r="H409"/>
  <c r="H408"/>
  <c r="H407"/>
  <c r="H406"/>
  <c r="H405"/>
  <c r="H404"/>
  <c r="H403"/>
  <c r="H402"/>
  <c r="H401"/>
  <c r="H400"/>
  <c r="H399"/>
  <c r="H398"/>
  <c r="H397"/>
  <c r="H396"/>
  <c r="H393"/>
  <c r="H392"/>
  <c r="H391"/>
  <c r="H390"/>
  <c r="H389"/>
  <c r="H388"/>
  <c r="H387"/>
  <c r="H386"/>
  <c r="H385"/>
  <c r="H384"/>
  <c r="H383"/>
  <c r="H382"/>
  <c r="H381"/>
  <c r="H380"/>
  <c r="H379"/>
  <c r="H378"/>
  <c r="H376"/>
  <c r="H375"/>
  <c r="H374"/>
  <c r="H373"/>
  <c r="H372"/>
  <c r="H371"/>
  <c r="H370"/>
  <c r="H369"/>
  <c r="H368"/>
  <c r="H367"/>
  <c r="H366"/>
  <c r="H365"/>
  <c r="H364"/>
  <c r="H363"/>
  <c r="H362"/>
  <c r="H360"/>
  <c r="H359"/>
  <c r="H358"/>
  <c r="H357"/>
  <c r="H356"/>
  <c r="H355"/>
  <c r="H354"/>
  <c r="H353"/>
  <c r="H352"/>
  <c r="H351"/>
  <c r="H350"/>
  <c r="H349"/>
  <c r="H348"/>
  <c r="H347"/>
  <c r="H346"/>
  <c r="H344"/>
  <c r="H343"/>
  <c r="H342"/>
  <c r="H341"/>
  <c r="H340"/>
  <c r="H339"/>
  <c r="H338"/>
  <c r="H337"/>
  <c r="H336"/>
  <c r="H335"/>
  <c r="H334"/>
  <c r="H333"/>
  <c r="H332"/>
  <c r="H331"/>
  <c r="H330"/>
  <c r="H17"/>
  <c r="H16"/>
  <c r="H15"/>
  <c r="G494"/>
  <c r="G493"/>
  <c r="G492"/>
  <c r="G491"/>
  <c r="G459"/>
  <c r="G458"/>
  <c r="G457"/>
  <c r="G456"/>
  <c r="G455"/>
  <c r="G454"/>
  <c r="G453"/>
  <c r="G452"/>
  <c r="G451"/>
  <c r="G450"/>
  <c r="G449"/>
  <c r="G448"/>
  <c r="G447"/>
  <c r="G446"/>
  <c r="G445"/>
  <c r="G444"/>
  <c r="G442"/>
  <c r="G441"/>
  <c r="G440"/>
  <c r="G439"/>
  <c r="G438"/>
  <c r="G437"/>
  <c r="G436"/>
  <c r="G435"/>
  <c r="G434"/>
  <c r="G433"/>
  <c r="G432"/>
  <c r="G431"/>
  <c r="G430"/>
  <c r="G429"/>
  <c r="G428"/>
  <c r="G426"/>
  <c r="G425"/>
  <c r="G424"/>
  <c r="G423"/>
  <c r="G422"/>
  <c r="G421"/>
  <c r="G420"/>
  <c r="G419"/>
  <c r="G418"/>
  <c r="G417"/>
  <c r="G416"/>
  <c r="G415"/>
  <c r="G414"/>
  <c r="G413"/>
  <c r="G412"/>
  <c r="G410"/>
  <c r="G409"/>
  <c r="G408"/>
  <c r="G407"/>
  <c r="G406"/>
  <c r="G405"/>
  <c r="G404"/>
  <c r="G403"/>
  <c r="G402"/>
  <c r="G401"/>
  <c r="G400"/>
  <c r="G399"/>
  <c r="G398"/>
  <c r="G397"/>
  <c r="G396"/>
  <c r="G393"/>
  <c r="G392"/>
  <c r="G391"/>
  <c r="G390"/>
  <c r="G389"/>
  <c r="G388"/>
  <c r="G387"/>
  <c r="G386"/>
  <c r="G385"/>
  <c r="G384"/>
  <c r="G383"/>
  <c r="G382"/>
  <c r="G381"/>
  <c r="G380"/>
  <c r="G379"/>
  <c r="G378"/>
  <c r="G376"/>
  <c r="G375"/>
  <c r="G374"/>
  <c r="G373"/>
  <c r="G372"/>
  <c r="G371"/>
  <c r="G370"/>
  <c r="G369"/>
  <c r="G368"/>
  <c r="G367"/>
  <c r="G366"/>
  <c r="G365"/>
  <c r="G364"/>
  <c r="G363"/>
  <c r="G362"/>
  <c r="G360"/>
  <c r="G359"/>
  <c r="G358"/>
  <c r="G357"/>
  <c r="G356"/>
  <c r="G355"/>
  <c r="G354"/>
  <c r="G353"/>
  <c r="G352"/>
  <c r="G351"/>
  <c r="G350"/>
  <c r="G349"/>
  <c r="G348"/>
  <c r="G347"/>
  <c r="G346"/>
  <c r="G344"/>
  <c r="G343"/>
  <c r="G342"/>
  <c r="G341"/>
  <c r="G340"/>
  <c r="G339"/>
  <c r="G338"/>
  <c r="G337"/>
  <c r="G336"/>
  <c r="G335"/>
  <c r="G334"/>
  <c r="G333"/>
  <c r="G332"/>
  <c r="G331"/>
  <c r="G330"/>
  <c r="G17"/>
  <c r="G16"/>
  <c r="G15"/>
  <c r="F494"/>
  <c r="F493"/>
  <c r="F492"/>
  <c r="F491"/>
  <c r="F459"/>
  <c r="F458"/>
  <c r="F457"/>
  <c r="F456"/>
  <c r="F455"/>
  <c r="F454"/>
  <c r="F453"/>
  <c r="F452"/>
  <c r="F451"/>
  <c r="F450"/>
  <c r="F449"/>
  <c r="F448"/>
  <c r="F447"/>
  <c r="F446"/>
  <c r="F445"/>
  <c r="F444"/>
  <c r="F442"/>
  <c r="F441"/>
  <c r="F440"/>
  <c r="F439"/>
  <c r="F438"/>
  <c r="F437"/>
  <c r="F436"/>
  <c r="F435"/>
  <c r="F434"/>
  <c r="F433"/>
  <c r="F432"/>
  <c r="F431"/>
  <c r="F430"/>
  <c r="F429"/>
  <c r="F428"/>
  <c r="F426"/>
  <c r="F425"/>
  <c r="F424"/>
  <c r="F423"/>
  <c r="F422"/>
  <c r="F421"/>
  <c r="F420"/>
  <c r="F419"/>
  <c r="F418"/>
  <c r="F417"/>
  <c r="F416"/>
  <c r="F415"/>
  <c r="F414"/>
  <c r="F413"/>
  <c r="F412"/>
  <c r="F410"/>
  <c r="F409"/>
  <c r="F408"/>
  <c r="F407"/>
  <c r="F406"/>
  <c r="F405"/>
  <c r="F404"/>
  <c r="F403"/>
  <c r="F402"/>
  <c r="F401"/>
  <c r="F400"/>
  <c r="F399"/>
  <c r="F398"/>
  <c r="F397"/>
  <c r="F396"/>
  <c r="F393"/>
  <c r="F392"/>
  <c r="F391"/>
  <c r="F390"/>
  <c r="F389"/>
  <c r="F388"/>
  <c r="F387"/>
  <c r="F386"/>
  <c r="F385"/>
  <c r="F384"/>
  <c r="F383"/>
  <c r="F382"/>
  <c r="F381"/>
  <c r="F380"/>
  <c r="F379"/>
  <c r="F378"/>
  <c r="F376"/>
  <c r="F375"/>
  <c r="F374"/>
  <c r="F373"/>
  <c r="F372"/>
  <c r="F371"/>
  <c r="F370"/>
  <c r="F369"/>
  <c r="F368"/>
  <c r="F367"/>
  <c r="F366"/>
  <c r="F365"/>
  <c r="F364"/>
  <c r="F363"/>
  <c r="F362"/>
  <c r="F360"/>
  <c r="F359"/>
  <c r="F358"/>
  <c r="F357"/>
  <c r="F356"/>
  <c r="F355"/>
  <c r="F354"/>
  <c r="F353"/>
  <c r="F352"/>
  <c r="F351"/>
  <c r="F350"/>
  <c r="F349"/>
  <c r="F348"/>
  <c r="F347"/>
  <c r="F346"/>
  <c r="F344"/>
  <c r="F343"/>
  <c r="F342"/>
  <c r="F341"/>
  <c r="F340"/>
  <c r="F339"/>
  <c r="F338"/>
  <c r="F337"/>
  <c r="F336"/>
  <c r="F335"/>
  <c r="F334"/>
  <c r="F333"/>
  <c r="F332"/>
  <c r="F331"/>
  <c r="F330"/>
  <c r="F17"/>
  <c r="F16"/>
  <c r="F15"/>
  <c r="E494"/>
  <c r="E493"/>
  <c r="E492"/>
  <c r="E491"/>
  <c r="E459"/>
  <c r="E458"/>
  <c r="E457"/>
  <c r="E456"/>
  <c r="E455"/>
  <c r="E454"/>
  <c r="E453"/>
  <c r="E452"/>
  <c r="E451"/>
  <c r="E450"/>
  <c r="E449"/>
  <c r="E448"/>
  <c r="E447"/>
  <c r="E446"/>
  <c r="E445"/>
  <c r="E444"/>
  <c r="E442"/>
  <c r="E441"/>
  <c r="E440"/>
  <c r="E439"/>
  <c r="E438"/>
  <c r="E437"/>
  <c r="E436"/>
  <c r="E435"/>
  <c r="E434"/>
  <c r="E433"/>
  <c r="E432"/>
  <c r="E431"/>
  <c r="E430"/>
  <c r="E429"/>
  <c r="E428"/>
  <c r="E426"/>
  <c r="E425"/>
  <c r="E424"/>
  <c r="E423"/>
  <c r="E422"/>
  <c r="E421"/>
  <c r="E420"/>
  <c r="E419"/>
  <c r="E418"/>
  <c r="E417"/>
  <c r="E416"/>
  <c r="E415"/>
  <c r="E414"/>
  <c r="E413"/>
  <c r="E412"/>
  <c r="E410"/>
  <c r="E409"/>
  <c r="E408"/>
  <c r="E407"/>
  <c r="E406"/>
  <c r="E405"/>
  <c r="E404"/>
  <c r="E403"/>
  <c r="E402"/>
  <c r="E401"/>
  <c r="E400"/>
  <c r="E399"/>
  <c r="E398"/>
  <c r="E397"/>
  <c r="E396"/>
  <c r="E393"/>
  <c r="E392"/>
  <c r="E391"/>
  <c r="E390"/>
  <c r="E389"/>
  <c r="E388"/>
  <c r="E387"/>
  <c r="E386"/>
  <c r="E385"/>
  <c r="E384"/>
  <c r="E383"/>
  <c r="E382"/>
  <c r="E381"/>
  <c r="E380"/>
  <c r="E379"/>
  <c r="E378"/>
  <c r="E376"/>
  <c r="E375"/>
  <c r="E374"/>
  <c r="E373"/>
  <c r="E372"/>
  <c r="E371"/>
  <c r="E370"/>
  <c r="E369"/>
  <c r="E368"/>
  <c r="E367"/>
  <c r="E366"/>
  <c r="E365"/>
  <c r="E364"/>
  <c r="E363"/>
  <c r="E362"/>
  <c r="E360"/>
  <c r="E359"/>
  <c r="E358"/>
  <c r="E357"/>
  <c r="E356"/>
  <c r="E355"/>
  <c r="E354"/>
  <c r="E353"/>
  <c r="E352"/>
  <c r="E351"/>
  <c r="E350"/>
  <c r="E349"/>
  <c r="E348"/>
  <c r="E347"/>
  <c r="E346"/>
  <c r="E344"/>
  <c r="E343"/>
  <c r="E342"/>
  <c r="E341"/>
  <c r="E340"/>
  <c r="E339"/>
  <c r="E338"/>
  <c r="E337"/>
  <c r="E336"/>
  <c r="E335"/>
  <c r="E334"/>
  <c r="E333"/>
  <c r="E332"/>
  <c r="E331"/>
  <c r="E330"/>
  <c r="E17"/>
  <c r="E16"/>
  <c r="E15"/>
  <c r="D494"/>
  <c r="D493"/>
  <c r="D492"/>
  <c r="D491"/>
  <c r="D459"/>
  <c r="D458"/>
  <c r="D457"/>
  <c r="D456"/>
  <c r="D455"/>
  <c r="D454"/>
  <c r="D453"/>
  <c r="D452"/>
  <c r="D451"/>
  <c r="D450"/>
  <c r="D449"/>
  <c r="D448"/>
  <c r="D447"/>
  <c r="D446"/>
  <c r="D445"/>
  <c r="D444"/>
  <c r="D442"/>
  <c r="D441"/>
  <c r="D440"/>
  <c r="D439"/>
  <c r="D438"/>
  <c r="D437"/>
  <c r="D436"/>
  <c r="D435"/>
  <c r="D434"/>
  <c r="D433"/>
  <c r="D432"/>
  <c r="D431"/>
  <c r="D430"/>
  <c r="D429"/>
  <c r="D428"/>
  <c r="D426"/>
  <c r="D425"/>
  <c r="D424"/>
  <c r="D423"/>
  <c r="D422"/>
  <c r="D421"/>
  <c r="D420"/>
  <c r="D419"/>
  <c r="D418"/>
  <c r="D417"/>
  <c r="D416"/>
  <c r="D415"/>
  <c r="D414"/>
  <c r="D413"/>
  <c r="D412"/>
  <c r="D410"/>
  <c r="D409"/>
  <c r="D408"/>
  <c r="D407"/>
  <c r="D406"/>
  <c r="D405"/>
  <c r="D404"/>
  <c r="D403"/>
  <c r="D402"/>
  <c r="D401"/>
  <c r="D400"/>
  <c r="D399"/>
  <c r="D398"/>
  <c r="D397"/>
  <c r="D396"/>
  <c r="D393"/>
  <c r="D392"/>
  <c r="D391"/>
  <c r="D390"/>
  <c r="D389"/>
  <c r="D388"/>
  <c r="D387"/>
  <c r="D386"/>
  <c r="D385"/>
  <c r="D384"/>
  <c r="D383"/>
  <c r="D382"/>
  <c r="D381"/>
  <c r="D380"/>
  <c r="D379"/>
  <c r="D378"/>
  <c r="D376"/>
  <c r="D375"/>
  <c r="D374"/>
  <c r="D373"/>
  <c r="D372"/>
  <c r="D371"/>
  <c r="D370"/>
  <c r="D369"/>
  <c r="D368"/>
  <c r="D367"/>
  <c r="D366"/>
  <c r="D365"/>
  <c r="D364"/>
  <c r="D363"/>
  <c r="D362"/>
  <c r="D360"/>
  <c r="D359"/>
  <c r="D358"/>
  <c r="D357"/>
  <c r="D356"/>
  <c r="D355"/>
  <c r="D354"/>
  <c r="D353"/>
  <c r="D352"/>
  <c r="D351"/>
  <c r="D350"/>
  <c r="D349"/>
  <c r="D348"/>
  <c r="D347"/>
  <c r="D346"/>
  <c r="D344"/>
  <c r="D343"/>
  <c r="D342"/>
  <c r="D341"/>
  <c r="D340"/>
  <c r="D339"/>
  <c r="D338"/>
  <c r="D337"/>
  <c r="D336"/>
  <c r="D335"/>
  <c r="D334"/>
  <c r="D333"/>
  <c r="D332"/>
  <c r="D331"/>
  <c r="D330"/>
  <c r="D17"/>
  <c r="D16"/>
  <c r="D15"/>
  <c r="C494"/>
  <c r="C493"/>
  <c r="C492"/>
  <c r="C491"/>
  <c r="C459"/>
  <c r="C458"/>
  <c r="C457"/>
  <c r="C456"/>
  <c r="C455"/>
  <c r="C454"/>
  <c r="C453"/>
  <c r="C452"/>
  <c r="C451"/>
  <c r="C450"/>
  <c r="C449"/>
  <c r="C448"/>
  <c r="C447"/>
  <c r="C446"/>
  <c r="C445"/>
  <c r="C444"/>
  <c r="C442"/>
  <c r="C441"/>
  <c r="C440"/>
  <c r="C439"/>
  <c r="C438"/>
  <c r="C437"/>
  <c r="C436"/>
  <c r="C435"/>
  <c r="C434"/>
  <c r="C433"/>
  <c r="C432"/>
  <c r="C431"/>
  <c r="C430"/>
  <c r="C429"/>
  <c r="C428"/>
  <c r="C426"/>
  <c r="C425"/>
  <c r="C424"/>
  <c r="C423"/>
  <c r="C422"/>
  <c r="C421"/>
  <c r="C420"/>
  <c r="C419"/>
  <c r="C418"/>
  <c r="C417"/>
  <c r="C416"/>
  <c r="C415"/>
  <c r="C414"/>
  <c r="C413"/>
  <c r="C412"/>
  <c r="C410"/>
  <c r="C409"/>
  <c r="C408"/>
  <c r="C407"/>
  <c r="C406"/>
  <c r="C405"/>
  <c r="C404"/>
  <c r="C403"/>
  <c r="C402"/>
  <c r="C401"/>
  <c r="C400"/>
  <c r="C399"/>
  <c r="C398"/>
  <c r="C397"/>
  <c r="C396"/>
  <c r="C393"/>
  <c r="C392"/>
  <c r="C391"/>
  <c r="C390"/>
  <c r="C389"/>
  <c r="C388"/>
  <c r="C387"/>
  <c r="C386"/>
  <c r="C385"/>
  <c r="C384"/>
  <c r="C383"/>
  <c r="C382"/>
  <c r="C381"/>
  <c r="C380"/>
  <c r="C379"/>
  <c r="C378"/>
  <c r="C376"/>
  <c r="C375"/>
  <c r="C374"/>
  <c r="C373"/>
  <c r="C372"/>
  <c r="C371"/>
  <c r="C370"/>
  <c r="C369"/>
  <c r="C368"/>
  <c r="C367"/>
  <c r="C366"/>
  <c r="C365"/>
  <c r="C364"/>
  <c r="C363"/>
  <c r="C362"/>
  <c r="C360"/>
  <c r="C359"/>
  <c r="C358"/>
  <c r="C357"/>
  <c r="C356"/>
  <c r="C355"/>
  <c r="C354"/>
  <c r="C353"/>
  <c r="C352"/>
  <c r="C351"/>
  <c r="C350"/>
  <c r="C349"/>
  <c r="C348"/>
  <c r="C347"/>
  <c r="C346"/>
  <c r="C344"/>
  <c r="C343"/>
  <c r="C342"/>
  <c r="C341"/>
  <c r="C340"/>
  <c r="C339"/>
  <c r="C338"/>
  <c r="C337"/>
  <c r="C336"/>
  <c r="C335"/>
  <c r="C334"/>
  <c r="C333"/>
  <c r="C332"/>
  <c r="C331"/>
  <c r="C330"/>
  <c r="C17"/>
  <c r="C16"/>
  <c r="C15"/>
  <c r="D71" i="10"/>
  <c r="E71"/>
  <c r="G71"/>
  <c r="H71"/>
  <c r="J71"/>
  <c r="C41" i="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SmHotel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2" name="Connection1" type="4" refreshedVersion="3" background="1" saveData="1">
    <webPr sourceData="1" parsePre="1" consecutive="1" xl2000="1" url="file:///C:/Projects/Benchmarks/branches/v1.2_4.0/SmHotel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3" name="Connection10" type="4" refreshedVersion="3" background="1" saveData="1">
    <webPr sourceData="1" parsePre="1" consecutive="1" xl2000="1" url="file:///C:/Projects/Benchmarks/branches/v1.2_4.0/SmHotel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4" name="Connection11" type="4" refreshedVersion="3" background="1" saveData="1">
    <webPr sourceData="1" parsePre="1" consecutive="1" xl2000="1" url="file:///C:/Projects/Benchmarks/branches/v1.2_4.0/SmHotel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5" name="Connection12" type="4" refreshedVersion="3" background="1" saveData="1">
    <webPr sourceData="1" parsePre="1" consecutive="1" xl2000="1" url="file:///C:/Projects/Benchmarks/branches/v1.2_4.0/SmHotel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6" name="Connection13" type="4" refreshedVersion="3" background="1" saveData="1">
    <webPr sourceData="1" parsePre="1" consecutive="1" xl2000="1" url="file:///C:/Projects/Benchmarks/branches/v1.2_4.0/SmHotel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7" name="Connection14" type="4" refreshedVersion="3" background="1" saveData="1">
    <webPr sourceData="1" parsePre="1" consecutive="1" xl2000="1" url="file:///C:/Projects/Benchmarks/branches/v1.2_4.0/SmHotel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8" name="Connection15" type="4" refreshedVersion="3" background="1" saveData="1">
    <webPr sourceData="1" parsePre="1" consecutive="1" xl2000="1" url="file:///C:/Projects/Benchmarks/branches/v1.2_4.0/SmHotel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9" name="Connection2" type="4" refreshedVersion="3" background="1" saveData="1">
    <webPr sourceData="1" parsePre="1" consecutive="1" xl2000="1" url="file:///C:/Projects/Benchmarks/branches/v1.2_4.0/SmHotel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10" name="Connection3" type="4" refreshedVersion="3" background="1" saveData="1">
    <webPr sourceData="1" parsePre="1" consecutive="1" xl2000="1" url="file:///C:/Projects/Benchmarks/branches/v1.2_4.0/SmHotel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11" name="Connection4" type="4" refreshedVersion="3" background="1" saveData="1">
    <webPr sourceData="1" parsePre="1" consecutive="1" xl2000="1" url="file:///C:/Projects/Benchmarks/branches/v1.2_4.0/SmHotel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12" name="Connection5" type="4" refreshedVersion="3" background="1" saveData="1">
    <webPr sourceData="1" parsePre="1" consecutive="1" xl2000="1" url="file:///C:/Projects/Benchmarks/branches/v1.2_4.0/SmHotel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13" name="Connection6" type="4" refreshedVersion="3" background="1" saveData="1">
    <webPr sourceData="1" parsePre="1" consecutive="1" xl2000="1" url="file:///C:/Projects/Benchmarks/branches/v1.2_4.0/SmHotel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14" name="Connection7" type="4" refreshedVersion="3" background="1" saveData="1">
    <webPr sourceData="1" parsePre="1" consecutive="1" xl2000="1" url="file:///C:/Projects/Benchmarks/branches/v1.2_4.0/SmHotel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15" name="Connection8" type="4" refreshedVersion="3" background="1" saveData="1">
    <webPr sourceData="1" parsePre="1" consecutive="1" xl2000="1" url="file:///C:/Projects/Benchmarks/branches/v1.2_4.0/SmHotel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  <connection id="16" name="Connection9" type="4" refreshedVersion="3" background="1" saveData="1">
    <webPr sourceData="1" parsePre="1" consecutive="1" xl2000="1" url="file:///C:/Projects/Benchmarks/branches/v1.2_4.0/SmHotel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2"/>
        <x v="285"/>
        <x v="627"/>
      </tables>
    </webPr>
  </connection>
</connections>
</file>

<file path=xl/sharedStrings.xml><?xml version="1.0" encoding="utf-8"?>
<sst xmlns="http://schemas.openxmlformats.org/spreadsheetml/2006/main" count="26027" uniqueCount="1192">
  <si>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</si>
  <si>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</si>
  <si>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</si>
  <si>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</si>
  <si>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</si>
  <si>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</si>
  <si>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</si>
  <si>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</si>
  <si>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</si>
  <si>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</si>
  <si>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ReheatCoilAvailSched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</si>
  <si>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</si>
  <si>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</si>
  <si>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</si>
  <si>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</si>
  <si>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</si>
  <si>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</si>
  <si>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</si>
  <si>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</si>
  <si>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</si>
  <si>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Hours_of_operation</t>
  </si>
  <si>
    <t>WD, SummerDesign</t>
  </si>
  <si>
    <t>HVACOperationSchd</t>
  </si>
  <si>
    <t>SummerDesign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</si>
  <si>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</si>
  <si>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</si>
  <si>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</si>
  <si>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</si>
  <si>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</si>
  <si>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</si>
  <si>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</si>
  <si>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on/off</t>
  </si>
  <si>
    <t>BLDG_ELEVATORS</t>
  </si>
  <si>
    <t>fraction</t>
  </si>
  <si>
    <t>Through 3/31</t>
  </si>
  <si>
    <t>Through 9/30</t>
  </si>
  <si>
    <t>Lodging</t>
  </si>
  <si>
    <t>Sat</t>
  </si>
  <si>
    <t>WinterDesign</t>
  </si>
  <si>
    <t>DOE Commercial Building Benchmark - Small Hotel</t>
  </si>
  <si>
    <t>First Floor</t>
  </si>
  <si>
    <t>Upper Floors</t>
  </si>
  <si>
    <t>PNNL - 17875 Technical Support Document:  The Development of the Advanced Energy Design Guide for Highway Lodging Buildings</t>
  </si>
  <si>
    <t>[4] PNNL - 17875 Technical Support Document:  The Development of the Advanced Energy Design Guide for Highway Lodging Buildings</t>
  </si>
  <si>
    <t xml:space="preserve">REARSTAIRSFLR1 </t>
  </si>
  <si>
    <t xml:space="preserve">Yes </t>
  </si>
  <si>
    <t xml:space="preserve">CORRIDORFLR1 </t>
  </si>
  <si>
    <t xml:space="preserve">REARSTORAGEFLR1 </t>
  </si>
  <si>
    <t xml:space="preserve">No </t>
  </si>
  <si>
    <t xml:space="preserve">FRONTLOUNGEFLR1 </t>
  </si>
  <si>
    <t xml:space="preserve">RESTROOMFLR1 </t>
  </si>
  <si>
    <t xml:space="preserve">MEETINGROOMFLR1 </t>
  </si>
  <si>
    <t xml:space="preserve">MECHANICALROOMFLR1 </t>
  </si>
  <si>
    <t xml:space="preserve">GUESTROOM101 </t>
  </si>
  <si>
    <t xml:space="preserve">GUESTROOM102 </t>
  </si>
  <si>
    <t xml:space="preserve">GUESTROOM103 </t>
  </si>
  <si>
    <t xml:space="preserve">GUESTROOM104 </t>
  </si>
  <si>
    <t xml:space="preserve">GUESTROOM105 </t>
  </si>
  <si>
    <t xml:space="preserve">EMPLOYEELOUNGEFLR1 </t>
  </si>
  <si>
    <t xml:space="preserve">LAUNDRYROOMFLR1 </t>
  </si>
  <si>
    <t xml:space="preserve">ELEVATORCOREFLR1 </t>
  </si>
  <si>
    <t xml:space="preserve">EXERCISECENTERFLR1 </t>
  </si>
  <si>
    <t xml:space="preserve">FRONTOFFICEFLR1 </t>
  </si>
  <si>
    <t xml:space="preserve">FRONTSTAIRSFLR1 </t>
  </si>
  <si>
    <t xml:space="preserve">FRONTSTORAGEFLR1 </t>
  </si>
  <si>
    <t xml:space="preserve">REARSTAIRSFLR2 </t>
  </si>
  <si>
    <t xml:space="preserve">CORRIDORFLR2 </t>
  </si>
  <si>
    <t xml:space="preserve">REARSTORAGEFLR2 </t>
  </si>
  <si>
    <t xml:space="preserve">GUESTROOM201 </t>
  </si>
  <si>
    <t xml:space="preserve">GUESTROOM202_205 </t>
  </si>
  <si>
    <t xml:space="preserve">GUESTROOM206_208 </t>
  </si>
  <si>
    <t xml:space="preserve">GUESTROOM209_212 </t>
  </si>
  <si>
    <t xml:space="preserve">GUESTROOM213 </t>
  </si>
  <si>
    <t xml:space="preserve">GUESTROOM214 </t>
  </si>
  <si>
    <t xml:space="preserve">GUESTROOM215_218 </t>
  </si>
  <si>
    <t xml:space="preserve">ELEVATORCOREFLR2 </t>
  </si>
  <si>
    <t xml:space="preserve">GUESTROOM219 </t>
  </si>
  <si>
    <t xml:space="preserve">GUESTROOM220_223 </t>
  </si>
  <si>
    <t xml:space="preserve">GUESTROOM224 </t>
  </si>
  <si>
    <t xml:space="preserve">FRONTSTORAGEFLR2 </t>
  </si>
  <si>
    <t xml:space="preserve">FRONTSTAIRSFLR2 </t>
  </si>
  <si>
    <t xml:space="preserve">REARSTAIRSFLR3 </t>
  </si>
  <si>
    <t xml:space="preserve">CORRIDORFLR3 </t>
  </si>
  <si>
    <t xml:space="preserve">REARSTORAGEFLR3 </t>
  </si>
  <si>
    <t xml:space="preserve">GUESTROOM301 </t>
  </si>
  <si>
    <t xml:space="preserve">GUESTROOM302_305 </t>
  </si>
  <si>
    <t xml:space="preserve">GUESTROOM306_308 </t>
  </si>
  <si>
    <t xml:space="preserve">GUESTROOM309_312 </t>
  </si>
  <si>
    <t xml:space="preserve">GUESTROOM313 </t>
  </si>
  <si>
    <t xml:space="preserve">GUESTROOM314 </t>
  </si>
  <si>
    <t xml:space="preserve">GUESTROOM315_318 </t>
  </si>
  <si>
    <t xml:space="preserve">ELEVATORCOREFLR3 </t>
  </si>
  <si>
    <t xml:space="preserve">GUESTROOM319 </t>
  </si>
  <si>
    <t xml:space="preserve">GUESTROOM320_323 </t>
  </si>
  <si>
    <t xml:space="preserve">GUESTROOM324 </t>
  </si>
  <si>
    <t xml:space="preserve">FRONTSTORAGEFLR3 </t>
  </si>
  <si>
    <t xml:space="preserve">FRONTSTAIRSFLR3 </t>
  </si>
  <si>
    <t xml:space="preserve">REARSTAIRSFLR4 </t>
  </si>
  <si>
    <t xml:space="preserve">CORRIDORFLR4 </t>
  </si>
  <si>
    <t xml:space="preserve">REARSTORAGEFLR4 </t>
  </si>
  <si>
    <t xml:space="preserve">GUESTROOM401 </t>
  </si>
  <si>
    <t xml:space="preserve">GUESTROOM402_405 </t>
  </si>
  <si>
    <t xml:space="preserve">GUESTROOM406_408 </t>
  </si>
  <si>
    <t xml:space="preserve">GUESTROOM409_412 </t>
  </si>
  <si>
    <t xml:space="preserve">GUESTROOM413 </t>
  </si>
  <si>
    <t xml:space="preserve">GUESTROOM414 </t>
  </si>
  <si>
    <t xml:space="preserve">GUESTROOM415_418 </t>
  </si>
  <si>
    <t xml:space="preserve">ELEVATORCOREFLR4 </t>
  </si>
  <si>
    <t xml:space="preserve">GUESTROOM419 </t>
  </si>
  <si>
    <t xml:space="preserve">GUESTROOM420_423 </t>
  </si>
  <si>
    <t xml:space="preserve">GUESTROOM424 </t>
  </si>
  <si>
    <t xml:space="preserve">FRONTSTORAGEFLR4 </t>
  </si>
  <si>
    <t xml:space="preserve">FRONTSTAIRSFLR4 </t>
  </si>
  <si>
    <t>3.35 1st floor, 2.74 upper floors</t>
  </si>
  <si>
    <t>Hours Per Day</t>
  </si>
  <si>
    <t>Hours Per Week</t>
  </si>
  <si>
    <t>Hours Per Year</t>
  </si>
  <si>
    <t>GuestRoom_Ltg_Sch_Base</t>
  </si>
  <si>
    <t>Sat, Sun, Hol</t>
  </si>
  <si>
    <t>SummerDesign, CustomDay1, CustomDay2</t>
  </si>
  <si>
    <t>Lobby_Ltg_Sch</t>
  </si>
  <si>
    <t>Office_Ltg_Sch_Base</t>
  </si>
  <si>
    <t>WD, Sat, Sun, Hol</t>
  </si>
  <si>
    <t>EmployeeLounge_Ltg_Sch</t>
  </si>
  <si>
    <t>MeetingRoom_Ltg_Sch_Base</t>
  </si>
  <si>
    <t>Storage_Ltg_Sch</t>
  </si>
  <si>
    <t>MechanicalRoom_Ltg_Sch</t>
  </si>
  <si>
    <t>ExerciseRoom_Ltg_Sch_Base</t>
  </si>
  <si>
    <t>LaundryRoom_Ltg_Sch</t>
  </si>
  <si>
    <t>Corridor_Ltg_Sch</t>
  </si>
  <si>
    <t>Exterior_Ltg_Sch</t>
  </si>
  <si>
    <t>GuestRoom_Eqp_Sch</t>
  </si>
  <si>
    <t>Lobby_Eqp_Sch</t>
  </si>
  <si>
    <t>Office_Eqp_Sch</t>
  </si>
  <si>
    <t>EmployeeLounge_Eqp_Sch</t>
  </si>
  <si>
    <t>LaundryRoom_Eqp_Elec_Sch</t>
  </si>
  <si>
    <t>LaundryRoom_Eqp_Gas_Sch</t>
  </si>
  <si>
    <t>MeetingRoom_Eqp_Sch</t>
  </si>
  <si>
    <t>ExerciseRoom_Eqp_Sch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</si>
  <si>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</si>
  <si>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</si>
  <si>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</si>
  <si>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</si>
  <si>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</si>
  <si>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</si>
  <si>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</si>
  <si>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Office_Occ_Sch</t>
  </si>
  <si>
    <t>EmployeeLounge_Occ_Sch</t>
  </si>
  <si>
    <t>MeetingRoom_Occ_Sch</t>
  </si>
  <si>
    <t>LaundryRoom_Occ_Sch</t>
  </si>
  <si>
    <t>ExerciseRoom_Occ_Sch</t>
  </si>
  <si>
    <t>INFIL_QUARTER_ON_SCH</t>
  </si>
  <si>
    <t>GuestRoom_SWH_Sch</t>
  </si>
  <si>
    <t>LaundryRoom_SWH_Sch</t>
  </si>
  <si>
    <t>SemiHeated_HtgSP_Sch</t>
  </si>
  <si>
    <t>Base_OccGuestRoom_HtgSP_Sch</t>
  </si>
  <si>
    <t>Base_OccGuestRoom_ClgSP_Sch</t>
  </si>
  <si>
    <t>VacGuestRoom_HtgSP_Sch</t>
  </si>
  <si>
    <t>VacGuestRoom_ClgSP_Sch</t>
  </si>
  <si>
    <t>CommonArea_HtgSP_Sch</t>
  </si>
  <si>
    <t>CommonArea_ClgSP_Sch</t>
  </si>
  <si>
    <t>Off During Unoccupied Period</t>
  </si>
  <si>
    <t>SHWSys1 Water Heater Setpoint Temperature Schedule Name</t>
  </si>
  <si>
    <t>SHWSys1 Water Heater Ambient Temperature Schedule Name</t>
  </si>
  <si>
    <t>Value</t>
  </si>
  <si>
    <t>Data Source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</si>
  <si>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</si>
  <si>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</si>
  <si>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</si>
  <si>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</si>
  <si>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</si>
  <si>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</si>
  <si>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</si>
  <si>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</si>
  <si>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</si>
  <si>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Steel frame</t>
  </si>
  <si>
    <t>15 cm wood</t>
  </si>
  <si>
    <t>See Benchmark Technical Report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</si>
  <si>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</si>
  <si>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</si>
  <si>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</si>
  <si>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</si>
  <si>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</si>
  <si>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</si>
  <si>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</si>
  <si>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</si>
  <si>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</si>
  <si>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</si>
  <si>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</si>
  <si>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</si>
  <si>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Small Hotel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</si>
  <si>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</si>
  <si>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</si>
  <si>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</si>
  <si>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</si>
  <si>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</si>
  <si>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</si>
  <si>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</si>
  <si>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</si>
  <si>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</si>
  <si>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</si>
  <si>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</si>
  <si>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</si>
  <si>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</si>
  <si>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</si>
  <si>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</si>
  <si>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</si>
  <si>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</si>
  <si>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</si>
  <si>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</si>
  <si>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</si>
  <si>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</si>
  <si>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</si>
  <si>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</si>
  <si>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</si>
  <si>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</si>
  <si>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</si>
  <si>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</si>
  <si>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</si>
  <si>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</si>
  <si>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</si>
  <si>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</si>
  <si>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</si>
  <si>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</si>
  <si>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</si>
  <si>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</si>
  <si>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</si>
  <si>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</si>
  <si>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</si>
  <si>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</si>
  <si>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</si>
  <si>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</si>
  <si>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</si>
  <si>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</si>
  <si>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</si>
  <si>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</si>
  <si>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</si>
  <si>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</si>
  <si>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</si>
  <si>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</si>
  <si>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</si>
  <si>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</si>
  <si>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</si>
  <si>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</si>
  <si>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</si>
  <si>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</si>
  <si>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</si>
  <si>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</si>
  <si>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</si>
  <si>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</si>
  <si>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</si>
  <si>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</si>
  <si>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</si>
  <si>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</si>
  <si>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</si>
  <si>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</si>
  <si>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</si>
  <si>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</si>
  <si>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</si>
  <si>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</si>
  <si>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</si>
  <si>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</si>
  <si>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HTGSETP_SCH_KEYCARD</t>
  </si>
  <si>
    <t>SummerDesign, WinterDesign</t>
  </si>
  <si>
    <t>Other</t>
  </si>
  <si>
    <t>CLGSETP_SCH_KEYCARD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</si>
  <si>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</si>
  <si>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</si>
  <si>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</si>
  <si>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</si>
  <si>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</si>
  <si>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</si>
  <si>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</si>
  <si>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</si>
  <si>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</si>
  <si>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</si>
  <si>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</si>
  <si>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</si>
  <si>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</si>
  <si>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</si>
  <si>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</si>
  <si>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</si>
  <si>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</si>
  <si>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</si>
  <si>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</si>
  <si>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</si>
  <si>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</si>
  <si>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</si>
  <si>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</si>
  <si>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</si>
  <si>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</si>
  <si>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</si>
  <si>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</si>
  <si>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</si>
  <si>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</si>
  <si>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</si>
  <si>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</si>
  <si>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</si>
  <si>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</si>
  <si>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</si>
  <si>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</si>
  <si>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</si>
  <si>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</si>
  <si>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</si>
  <si>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</si>
  <si>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</si>
  <si>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</si>
  <si>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</si>
  <si>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</si>
  <si>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</si>
  <si>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</si>
  <si>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</si>
  <si>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</si>
  <si>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</si>
  <si>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</si>
  <si>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</si>
  <si>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</si>
  <si>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</si>
  <si>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</si>
  <si>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</si>
  <si>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</si>
  <si>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</si>
  <si>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</si>
  <si>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</si>
  <si>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</si>
  <si>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</si>
  <si>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</si>
  <si>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</si>
  <si>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</si>
  <si>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</si>
  <si>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</si>
  <si>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</si>
  <si>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</si>
  <si>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</si>
  <si>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</si>
  <si>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</si>
  <si>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</si>
  <si>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</si>
  <si>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</si>
  <si>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</si>
  <si>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</si>
  <si>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</si>
  <si>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</si>
  <si>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</si>
  <si>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</si>
  <si>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</si>
  <si>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</si>
  <si>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</si>
  <si>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</si>
  <si>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</si>
  <si>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</si>
  <si>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</si>
  <si>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</si>
  <si>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</si>
  <si>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</si>
  <si>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</si>
  <si>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</si>
  <si>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</si>
  <si>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</si>
  <si>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</si>
  <si>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</si>
  <si>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</si>
  <si>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</si>
  <si>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</si>
  <si>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</si>
  <si>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</si>
  <si>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</si>
  <si>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</si>
  <si>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</si>
  <si>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</si>
  <si>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</si>
  <si>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</si>
  <si>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</si>
  <si>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</si>
  <si>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</si>
  <si>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</si>
  <si>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</si>
  <si>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</si>
  <si>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</si>
  <si>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</si>
  <si>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SHWSys1-Loop-Temp-Schedule</t>
  </si>
  <si>
    <t>ALWAYS_ON</t>
  </si>
  <si>
    <t>On/Off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</si>
  <si>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</si>
  <si>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</si>
  <si>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</si>
  <si>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</si>
  <si>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</si>
  <si>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</si>
  <si>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</si>
  <si>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</si>
  <si>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</si>
  <si>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</si>
  <si>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</si>
  <si>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</si>
  <si>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</si>
  <si>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</si>
  <si>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</si>
  <si>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</si>
  <si>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</si>
  <si>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</si>
  <si>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</si>
  <si>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</si>
  <si>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</si>
  <si>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</si>
  <si>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</si>
  <si>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</si>
  <si>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</si>
  <si>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</si>
  <si>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</si>
  <si>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</si>
  <si>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</si>
  <si>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</si>
  <si>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</si>
  <si>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</si>
  <si>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</si>
  <si>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</si>
  <si>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</si>
  <si>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</si>
  <si>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</si>
  <si>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</si>
  <si>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</si>
  <si>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</si>
  <si>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</si>
  <si>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</si>
  <si>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</si>
  <si>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</si>
  <si>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</si>
  <si>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</si>
  <si>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</si>
  <si>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</si>
  <si>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</si>
  <si>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</si>
  <si>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</si>
  <si>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</si>
  <si>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</si>
  <si>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REARSTAIRSFLR1</t>
  </si>
  <si>
    <t>Yes</t>
  </si>
  <si>
    <t>CORRIDORFLR1</t>
  </si>
  <si>
    <t>REARSTORAGEFLR1</t>
  </si>
  <si>
    <t>FRONTLOUNGEFLR1</t>
  </si>
  <si>
    <t>RESTROOMFLR1</t>
  </si>
  <si>
    <t>MEETINGROOMFLR1</t>
  </si>
  <si>
    <t>MECHANICALROOMFLR1</t>
  </si>
  <si>
    <t>GUESTROOM101</t>
  </si>
  <si>
    <t>GUESTROOM102</t>
  </si>
  <si>
    <t>GUESTROOM103</t>
  </si>
  <si>
    <t>GUESTROOM104</t>
  </si>
  <si>
    <t>GUESTROOM105</t>
  </si>
  <si>
    <t>EMPLOYEELOUNGEFLR1</t>
  </si>
  <si>
    <t>LAUNDRYROOMFLR1</t>
  </si>
  <si>
    <t>ELEVATORCOREFLR1</t>
  </si>
  <si>
    <t>No</t>
  </si>
  <si>
    <t>EXERCISECENTERFLR1</t>
  </si>
  <si>
    <t>FRONTOFFICEFLR1</t>
  </si>
  <si>
    <t>FRONTSTAIRSFLR1</t>
  </si>
  <si>
    <t>FRONTSTORAGEFLR1</t>
  </si>
  <si>
    <t>REARSTAIRSFLR2</t>
  </si>
  <si>
    <t>CORRIDORFLR2</t>
  </si>
  <si>
    <t>REARSTORAGEFLR2</t>
  </si>
  <si>
    <t>GUESTROOM201</t>
  </si>
  <si>
    <t>GUESTROOM202_205</t>
  </si>
  <si>
    <t>GUESTROOM206_208</t>
  </si>
  <si>
    <t>GUESTROOM209_212</t>
  </si>
  <si>
    <t>GUESTROOM213</t>
  </si>
  <si>
    <t>GUESTROOM214</t>
  </si>
  <si>
    <t>GUESTROOM215_218</t>
  </si>
  <si>
    <t>ELEVATORCOREFLR2</t>
  </si>
  <si>
    <t>GUESTROOM219</t>
  </si>
  <si>
    <t>GUESTROOM220_223</t>
  </si>
  <si>
    <t>GUESTROOM224</t>
  </si>
  <si>
    <t>FRONTSTORAGEFLR2</t>
  </si>
  <si>
    <t>FRONTSTAIRSFLR2</t>
  </si>
  <si>
    <t>REARSTAIRSFLR3</t>
  </si>
  <si>
    <t>CORRIDORFLR3</t>
  </si>
  <si>
    <t>REARSTORAGEFLR3</t>
  </si>
  <si>
    <t>GUESTROOM301</t>
  </si>
  <si>
    <t>GUESTROOM302_305</t>
  </si>
  <si>
    <t>GUESTROOM306_308</t>
  </si>
  <si>
    <t>GUESTROOM309_312</t>
  </si>
  <si>
    <t>GUESTROOM313</t>
  </si>
  <si>
    <t>GUESTROOM314</t>
  </si>
  <si>
    <t>GUESTROOM315_318</t>
  </si>
  <si>
    <t>ELEVATORCOREFLR3</t>
  </si>
  <si>
    <t>GUESTROOM319</t>
  </si>
  <si>
    <t>GUESTROOM320_323</t>
  </si>
  <si>
    <t>GUESTROOM324</t>
  </si>
  <si>
    <t>FRONTSTORAGEFLR3</t>
  </si>
  <si>
    <t>FRONTSTAIRSFLR3</t>
  </si>
  <si>
    <t>REARSTAIRSFLR4</t>
  </si>
  <si>
    <t>CORRIDORFLR4</t>
  </si>
  <si>
    <t>REARSTORAGEFLR4</t>
  </si>
  <si>
    <t>GUESTROOM401</t>
  </si>
  <si>
    <t>GUESTROOM402_405</t>
  </si>
  <si>
    <t>GUESTROOM406_408</t>
  </si>
  <si>
    <t>GUESTROOM409_412</t>
  </si>
  <si>
    <t>GUESTROOM413</t>
  </si>
  <si>
    <t>GUESTROOM414</t>
  </si>
  <si>
    <t>GUESTROOM415_418</t>
  </si>
  <si>
    <t>ELEVATORCOREFLR4</t>
  </si>
  <si>
    <t>GUESTROOM419</t>
  </si>
  <si>
    <t>GUESTROOM420_423</t>
  </si>
  <si>
    <t>GUESTROOM424</t>
  </si>
  <si>
    <t>FRONTSTORAGEFLR4</t>
  </si>
  <si>
    <t>FRONTSTAIRSFLR4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</si>
  <si>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</si>
  <si>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</si>
  <si>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</si>
  <si>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</si>
  <si>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</si>
  <si>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</si>
  <si>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</si>
  <si>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</si>
  <si>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</si>
  <si>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W_REARSTAIRSFLR1_2_0_0</t>
  </si>
  <si>
    <t>E</t>
  </si>
  <si>
    <t>W_REARSTAIRSFLR1_3_0_0</t>
  </si>
  <si>
    <t>N</t>
  </si>
  <si>
    <t>S_REARSTAIRSFLR1_0_0_0</t>
  </si>
  <si>
    <t>W_CORRIDORFLR1_2_0_0</t>
  </si>
  <si>
    <t>W_CORRIDORFLR1_10_0_0</t>
  </si>
  <si>
    <t>W_CORRIDORFLR1_16_0_0</t>
  </si>
  <si>
    <t>W</t>
  </si>
  <si>
    <t>W_CORRIDORFLR1_20_0_0</t>
  </si>
  <si>
    <t>S</t>
  </si>
  <si>
    <t>S_CORRIDORFLR1_0_0_0</t>
  </si>
  <si>
    <t>W_REARSTORAGEFLR1_2_0_0</t>
  </si>
  <si>
    <t>W_REARSTORAGEFLR1_5_0_0</t>
  </si>
  <si>
    <t>S_REARSTORAGEFLR1_0_0_0</t>
  </si>
  <si>
    <t>W_FRONTLOUNGEFLR1_4_0_0</t>
  </si>
  <si>
    <t>W_FRONTLOUNGEFLR1_5_0_0</t>
  </si>
  <si>
    <t>S_FRONTLOUNGEFLR1_0_0_0</t>
  </si>
  <si>
    <t>W_RESTROOMFLR1_5_0_0</t>
  </si>
  <si>
    <t>S_RESTROOMFLR1_0_0_0</t>
  </si>
  <si>
    <t>W_MEETINGROOMFLR1_5_0_0</t>
  </si>
  <si>
    <t>S_MEETINGROOMFLR1_0_0_0</t>
  </si>
  <si>
    <t>W_MECHANICALROOMFLR1_5_0_0</t>
  </si>
  <si>
    <t>S_MECHANICALROOMFLR1_0_0_0</t>
  </si>
  <si>
    <t>W_GUESTROOM101_5_0_0</t>
  </si>
  <si>
    <t>S_GUESTROOM101_0_0_0</t>
  </si>
  <si>
    <t>W_GUESTROOM102_5_0_0</t>
  </si>
  <si>
    <t>S_GUESTROOM102_0_0_0</t>
  </si>
  <si>
    <t>W_GUESTROOM103_5_0_0</t>
  </si>
  <si>
    <t>S_GUESTROOM103_0_0_0</t>
  </si>
  <si>
    <t>W_GUESTROOM104_3_0_0</t>
  </si>
  <si>
    <t>S_GUESTROOM104_0_0_0</t>
  </si>
  <si>
    <t>W_GUESTROOM105_3_0_0</t>
  </si>
  <si>
    <t>S_GUESTROOM105_0_0_0</t>
  </si>
  <si>
    <t>W_EMPLOYEELOUNGEFLR1_3_0_0</t>
  </si>
  <si>
    <t>S_EMPLOYEELOUNGEFLR1_0_0_0</t>
  </si>
  <si>
    <t>W_LAUNDRYROOMFLR1_3_0_0</t>
  </si>
  <si>
    <t>S_LAUNDRYROOMFLR1_0_0_0</t>
  </si>
  <si>
    <t>W_ELEVATORCOREFLR1_3_0_0</t>
  </si>
  <si>
    <t>S_ELEVATORCOREFLR1_0_0_0</t>
  </si>
  <si>
    <t>W_EXERCISECENTERFLR1_3_0_0</t>
  </si>
  <si>
    <t>S_EXERCISECENTERFLR1_0_0_0</t>
  </si>
  <si>
    <t>W_FRONTOFFICEFLR1_3_0_0</t>
  </si>
  <si>
    <t>S_FRONTOFFICEFLR1_0_0_0</t>
  </si>
  <si>
    <t>W_FRONTSTAIRSFLR1_3_0_0</t>
  </si>
  <si>
    <t>W_FRONTSTAIRSFLR1_4_0_0</t>
  </si>
  <si>
    <t>S_FRONTSTAIRSFLR1_0_0_0</t>
  </si>
  <si>
    <t>W_FRONTSTORAGEFLR1_3_0_0</t>
  </si>
  <si>
    <t>S_FRONTSTORAGEFLR1_0_0_0</t>
  </si>
  <si>
    <t>W_REARSTAIRSFLR2_2_0_0</t>
  </si>
  <si>
    <t>W_REARSTAIRSFLR2_3_0_0</t>
  </si>
  <si>
    <t>W_CORRIDORFLR2_2_0_0</t>
  </si>
  <si>
    <t>W_CORRIDORFLR2_9_0_0</t>
  </si>
  <si>
    <t>W_CORRIDORFLR2_15_0_0</t>
  </si>
  <si>
    <t>W_REARSTORAGEFLR2_2_0_0</t>
  </si>
  <si>
    <t>W_REARSTORAGEFLR2_5_0_0</t>
  </si>
  <si>
    <t>W_GUESTROOM201_4_0_0</t>
  </si>
  <si>
    <t>W_GUESTROOM201_5_0_0</t>
  </si>
  <si>
    <t>W_GUESTROOM202_205_5_0_0</t>
  </si>
  <si>
    <t>W_GUESTROOM206_208_5_0_0</t>
  </si>
  <si>
    <t>W_GUESTROOM209_212_5_0_0</t>
  </si>
  <si>
    <t>W_GUESTROOM213_5_0_0</t>
  </si>
  <si>
    <t>W_GUESTROOM214_3_0_0</t>
  </si>
  <si>
    <t>W_GUESTROOM215_218_3_0_0</t>
  </si>
  <si>
    <t>W_ELEVATORCOREFLR2_3_0_0</t>
  </si>
  <si>
    <t>W_GUESTROOM219_3_0_0</t>
  </si>
  <si>
    <t>W_GUESTROOM220_223_3_0_0</t>
  </si>
  <si>
    <t>W_GUESTROOM224_3_0_0</t>
  </si>
  <si>
    <t>W_FRONTSTORAGEFLR2_3_0_0</t>
  </si>
  <si>
    <t>W_FRONTSTAIRSFLR2_3_0_0</t>
  </si>
  <si>
    <t>W_FRONTSTAIRSFLR2_4_0_0</t>
  </si>
  <si>
    <t>W_REARSTAIRSFLR3_2_0_0</t>
  </si>
  <si>
    <t>W_REARSTAIRSFLR3_3_0_0</t>
  </si>
  <si>
    <t>W_CORRIDORFLR3_2_0_0</t>
  </si>
  <si>
    <t>W_CORRIDORFLR3_9_0_0</t>
  </si>
  <si>
    <t>W_CORRIDORFLR3_15_0_0</t>
  </si>
  <si>
    <t>W_REARSTORAGEFLR3_2_0_0</t>
  </si>
  <si>
    <t>W_REARSTORAGEFLR3_5_0_0</t>
  </si>
  <si>
    <t>W_GUESTROOM301_4_0_0</t>
  </si>
  <si>
    <t>W_GUESTROOM301_5_0_0</t>
  </si>
  <si>
    <t>W_GUESTROOM302_305_5_0_0</t>
  </si>
  <si>
    <t>W_GUESTROOM306_308_5_0_0</t>
  </si>
  <si>
    <t>W_GUESTROOM309_312_5_0_0</t>
  </si>
  <si>
    <t>W_GUESTROOM313_5_0_0</t>
  </si>
  <si>
    <t>W_GUESTROOM314_3_0_0</t>
  </si>
  <si>
    <t>W_GUESTROOM315_318_3_0_0</t>
  </si>
  <si>
    <t>W_ELEVATORCOREFLR3_3_0_0</t>
  </si>
  <si>
    <t>W_GUESTROOM319_3_0_0</t>
  </si>
  <si>
    <t>W_GUESTROOM320_323_3_0_0</t>
  </si>
  <si>
    <t>W_GUESTROOM324_3_0_0</t>
  </si>
  <si>
    <t>W_FRONTSTORAGEFLR3_3_0_0</t>
  </si>
  <si>
    <t>W_FRONTSTAIRSFLR3_3_0_0</t>
  </si>
  <si>
    <t>W_FRONTSTAIRSFLR3_4_0_0</t>
  </si>
  <si>
    <t>W_REARSTAIRSFLR4_2_0_0</t>
  </si>
  <si>
    <t>W_REARSTAIRSFLR4_3_0_0</t>
  </si>
  <si>
    <t>W_CORRIDORFLR4_2_0_0</t>
  </si>
  <si>
    <t>W_CORRIDORFLR4_9_0_0</t>
  </si>
  <si>
    <t>W_CORRIDORFLR4_15_0_0</t>
  </si>
  <si>
    <t>W_REARSTORAGEFLR4_2_0_0</t>
  </si>
  <si>
    <t>W_REARSTORAGEFLR4_5_0_0</t>
  </si>
  <si>
    <t>W_GUESTROOM401_4_0_0</t>
  </si>
  <si>
    <t>W_GUESTROOM401_5_0_0</t>
  </si>
  <si>
    <t>W_GUESTROOM402_405_5_0_0</t>
  </si>
  <si>
    <t>W_GUESTROOM406_408_5_0_0</t>
  </si>
  <si>
    <t>W_GUESTROOM409_412_5_0_0</t>
  </si>
  <si>
    <t>W_GUESTROOM413_5_0_0</t>
  </si>
  <si>
    <t>W_GUESTROOM414_3_0_0</t>
  </si>
  <si>
    <t>W_GUESTROOM415_418_3_0_0</t>
  </si>
  <si>
    <t>W_ELEVATORCOREFLR4_3_0_0</t>
  </si>
  <si>
    <t>W_GUESTROOM419_3_0_0</t>
  </si>
  <si>
    <t>W_GUESTROOM420_423_3_0_0</t>
  </si>
  <si>
    <t>W_GUESTROOM424_3_0_0</t>
  </si>
  <si>
    <t>W_FRONTSTORAGEFLR4_3_0_0</t>
  </si>
  <si>
    <t>W_FRONTSTAIRSFLR4_3_0_0</t>
  </si>
  <si>
    <t>W_FRONTSTAIRSFLR4_4_0_0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</si>
  <si>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</si>
  <si>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</si>
  <si>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</si>
  <si>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</si>
  <si>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</si>
  <si>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</si>
  <si>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W_CORRIDORFLR1_2_0_0_0_0</t>
  </si>
  <si>
    <t>D_CORRIDORFLR1_16_0_0_0_0</t>
  </si>
  <si>
    <t>W_CORRIDORFLR1_20_0_0_0_0</t>
  </si>
  <si>
    <t>W_FRONTLOUNGEFLR1_5_0_0_0_0</t>
  </si>
  <si>
    <t>W_FRONTLOUNGEFLR1_5_0_0_0_1</t>
  </si>
  <si>
    <t>W_FRONTLOUNGEFLR1_5_0_0_0_2</t>
  </si>
  <si>
    <t>W_FRONTLOUNGEFLR1_5_0_0_0_3</t>
  </si>
  <si>
    <t>W_FRONTLOUNGEFLR1_5_0_0_0_4</t>
  </si>
  <si>
    <t>W_MEETINGROOMFLR1_5_0_0_0_0</t>
  </si>
  <si>
    <t>W_MEETINGROOMFLR1_5_0_0_0_1</t>
  </si>
  <si>
    <t>W_MEETINGROOMFLR1_5_0_0_0_2</t>
  </si>
  <si>
    <t>W_GUESTROOM101_5_0_0_0_0</t>
  </si>
  <si>
    <t>W_GUESTROOM102_5_0_0_0_0</t>
  </si>
  <si>
    <t>W_GUESTROOM103_5_0_0_0_0</t>
  </si>
  <si>
    <t>W_GUESTROOM104_3_0_0_0_0</t>
  </si>
  <si>
    <t>W_GUESTROOM105_3_0_0_0_0</t>
  </si>
  <si>
    <t>W_EMPLOYEELOUNGEFLR1_3_0_0_0_0</t>
  </si>
  <si>
    <t>W_LAUNDRYROOMFLR1_3_0_0_0_0</t>
  </si>
  <si>
    <t>W_LAUNDRYROOMFLR1_3_0_0_0_1</t>
  </si>
  <si>
    <t>W_LAUNDRYROOMFLR1_3_0_0_0_2</t>
  </si>
  <si>
    <t>W_EXERCISECENTERFLR1_3_0_0_0_0</t>
  </si>
  <si>
    <t>W_FRONTOFFICEFLR1_3_0_0_0_0</t>
  </si>
  <si>
    <t>W_FRONTOFFICEFLR1_3_0_0_0_1</t>
  </si>
  <si>
    <t>W_FRONTOFFICEFLR1_3_0_0_0_2</t>
  </si>
  <si>
    <t>W_FRONTOFFICEFLR1_3_0_0_0_3</t>
  </si>
  <si>
    <t>W_CORRIDORFLR2_2_0_0_0_0</t>
  </si>
  <si>
    <t>W_CORRIDORFLR2_15_0_0_0_0</t>
  </si>
  <si>
    <t>W_GUESTROOM201_5_0_0_0_0</t>
  </si>
  <si>
    <t>W_GUESTROOM202_205_5_0_0_0_0</t>
  </si>
  <si>
    <t>W_GUESTROOM202_205_5_0_0_0_1</t>
  </si>
  <si>
    <t>W_GUESTROOM202_205_5_0_0_0_2</t>
  </si>
  <si>
    <t>W_GUESTROOM202_205_5_0_0_0_3</t>
  </si>
  <si>
    <t>W_GUESTROOM206_208_5_0_0_0_0</t>
  </si>
  <si>
    <t>W_GUESTROOM206_208_5_0_0_0_1</t>
  </si>
  <si>
    <t>W_GUESTROOM206_208_5_0_0_0_2</t>
  </si>
  <si>
    <t>W_GUESTROOM209_212_5_0_0_0_0</t>
  </si>
  <si>
    <t>W_GUESTROOM209_212_5_0_0_0_1</t>
  </si>
  <si>
    <t>W_GUESTROOM209_212_5_0_0_0_2</t>
  </si>
  <si>
    <t>W_GUESTROOM209_212_5_0_0_0_3</t>
  </si>
  <si>
    <t>W_GUESTROOM213_5_0_0_0_0</t>
  </si>
  <si>
    <t>W_GUESTROOM214_3_0_0_0_0</t>
  </si>
  <si>
    <t>W_GUESTROOM215_218_3_0_0_0_0</t>
  </si>
  <si>
    <t>W_GUESTROOM215_218_3_0_0_0_1</t>
  </si>
  <si>
    <t>W_GUESTROOM215_218_3_0_0_0_2</t>
  </si>
  <si>
    <t>W_GUESTROOM215_218_3_0_0_0_3</t>
  </si>
  <si>
    <t>W_GUESTROOM219_3_0_0_0_0</t>
  </si>
  <si>
    <t>W_GUESTROOM220_223_3_0_0_0_0</t>
  </si>
  <si>
    <t>W_GUESTROOM220_223_3_0_0_0_1</t>
  </si>
  <si>
    <t>W_GUESTROOM220_223_3_0_0_0_2</t>
  </si>
  <si>
    <t>W_GUESTROOM220_223_3_0_0_0_3</t>
  </si>
  <si>
    <t>W_GUESTROOM224_3_0_0_0_0</t>
  </si>
  <si>
    <t>W_CORRIDORFLR3_2_0_0_0_0</t>
  </si>
  <si>
    <t>W_CORRIDORFLR3_15_0_0_0_0</t>
  </si>
  <si>
    <t>W_GUESTROOM301_5_0_0_0_0</t>
  </si>
  <si>
    <t>W_GUESTROOM302_305_5_0_0_0_0</t>
  </si>
  <si>
    <t>W_GUESTROOM302_305_5_0_0_0_1</t>
  </si>
  <si>
    <t>W_GUESTROOM302_305_5_0_0_0_2</t>
  </si>
  <si>
    <t>W_GUESTROOM302_305_5_0_0_0_3</t>
  </si>
  <si>
    <t>W_GUESTROOM306_308_5_0_0_0_0</t>
  </si>
  <si>
    <t>W_GUESTROOM306_308_5_0_0_0_1</t>
  </si>
  <si>
    <t>W_GUESTROOM306_308_5_0_0_0_2</t>
  </si>
  <si>
    <t>W_GUESTROOM309_312_5_0_0_0_0</t>
  </si>
  <si>
    <t>W_GUESTROOM309_312_5_0_0_0_1</t>
  </si>
  <si>
    <t>W_GUESTROOM309_312_5_0_0_0_2</t>
  </si>
  <si>
    <t>W_GUESTROOM309_312_5_0_0_0_3</t>
  </si>
  <si>
    <t>W_GUESTROOM313_5_0_0_0_0</t>
  </si>
  <si>
    <t>W_GUESTROOM314_3_0_0_0_0</t>
  </si>
  <si>
    <t>W_GUESTROOM315_318_3_0_0_0_0</t>
  </si>
  <si>
    <t>W_GUESTROOM315_318_3_0_0_0_1</t>
  </si>
  <si>
    <t>W_GUESTROOM315_318_3_0_0_0_2</t>
  </si>
  <si>
    <t>W_GUESTROOM315_318_3_0_0_0_3</t>
  </si>
  <si>
    <t>W_GUESTROOM319_3_0_0_0_0</t>
  </si>
  <si>
    <t>W_GUESTROOM320_323_3_0_0_0_0</t>
  </si>
  <si>
    <t>W_GUESTROOM320_323_3_0_0_0_1</t>
  </si>
  <si>
    <t>W_GUESTROOM320_323_3_0_0_0_2</t>
  </si>
  <si>
    <t>W_GUESTROOM320_323_3_0_0_0_3</t>
  </si>
  <si>
    <t>W_GUESTROOM324_3_0_0_0_0</t>
  </si>
  <si>
    <t>W_CORRIDORFLR4_2_0_0_0_0</t>
  </si>
  <si>
    <t>W_CORRIDORFLR4_15_0_0_0_0</t>
  </si>
  <si>
    <t>W_GUESTROOM401_5_0_0_0_0</t>
  </si>
  <si>
    <t>W_GUESTROOM402_405_5_0_0_0_0</t>
  </si>
  <si>
    <t>W_GUESTROOM402_405_5_0_0_0_1</t>
  </si>
  <si>
    <t>W_GUESTROOM402_405_5_0_0_0_2</t>
  </si>
  <si>
    <t>W_GUESTROOM402_405_5_0_0_0_3</t>
  </si>
  <si>
    <t>W_GUESTROOM406_408_5_0_0_0_0</t>
  </si>
  <si>
    <t>W_GUESTROOM406_408_5_0_0_0_1</t>
  </si>
  <si>
    <t>W_GUESTROOM406_408_5_0_0_0_2</t>
  </si>
  <si>
    <t>W_GUESTROOM409_412_5_0_0_0_0</t>
  </si>
  <si>
    <t>W_GUESTROOM409_412_5_0_0_0_1</t>
  </si>
  <si>
    <t>W_GUESTROOM409_412_5_0_0_0_2</t>
  </si>
  <si>
    <t>W_GUESTROOM409_412_5_0_0_0_3</t>
  </si>
  <si>
    <t>W_GUESTROOM413_5_0_0_0_0</t>
  </si>
  <si>
    <t>W_GUESTROOM414_3_0_0_0_0</t>
  </si>
  <si>
    <t>W_GUESTROOM415_418_3_0_0_0_0</t>
  </si>
  <si>
    <t>W_GUESTROOM415_418_3_0_0_0_1</t>
  </si>
  <si>
    <t>W_GUESTROOM415_418_3_0_0_0_2</t>
  </si>
  <si>
    <t>W_GUESTROOM415_418_3_0_0_0_3</t>
  </si>
  <si>
    <t>W_GUESTROOM419_3_0_0_0_0</t>
  </si>
  <si>
    <t>W_GUESTROOM420_423_3_0_0_0_0</t>
  </si>
  <si>
    <t>W_GUESTROOM420_423_3_0_0_0_1</t>
  </si>
  <si>
    <t>W_GUESTROOM420_423_3_0_0_0_2</t>
  </si>
  <si>
    <t>W_GUESTROOM420_423_3_0_0_0_3</t>
  </si>
  <si>
    <t>W_GUESTROOM424_3_0_0_0_0</t>
  </si>
  <si>
    <t>Total or Average</t>
  </si>
  <si>
    <t>North Total or Average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</si>
  <si>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</si>
  <si>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</si>
  <si>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</si>
  <si>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</si>
  <si>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</si>
  <si>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</si>
  <si>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</si>
  <si>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GUESTROOM101 PTAC DXCOIL</t>
  </si>
  <si>
    <t>Coil:Cooling:DX:SingleSpeed</t>
  </si>
  <si>
    <t>GUESTROOM102 PTAC DXCOIL</t>
  </si>
  <si>
    <t>GUESTROOM103 PTAC DXCOIL</t>
  </si>
  <si>
    <t>GUESTROOM104 PTAC DXCOIL</t>
  </si>
  <si>
    <t>GUESTROOM105 PTAC DXCOIL</t>
  </si>
  <si>
    <t>GUESTROOM201 PTAC DXCOIL</t>
  </si>
  <si>
    <t>GUESTROOM202_205 PTAC DXCOIL</t>
  </si>
  <si>
    <t>GUESTROOM206_208 PTAC DXCOIL</t>
  </si>
  <si>
    <t>GUESTROOM209_212 PTAC DXCOIL</t>
  </si>
  <si>
    <t>GUESTROOM213 PTAC DXCOIL</t>
  </si>
  <si>
    <t>GUESTROOM214 PTAC DXCOIL</t>
  </si>
  <si>
    <t>GUESTROOM215_218 PTAC DXCOIL</t>
  </si>
  <si>
    <t>GUESTROOM219 PTAC DXCOIL</t>
  </si>
  <si>
    <t>GUESTROOM220_223 PTAC DXCOIL</t>
  </si>
  <si>
    <t>GUESTROOM224 PTAC DXCOIL</t>
  </si>
  <si>
    <t>GUESTROOM301 PTAC DXCOIL</t>
  </si>
  <si>
    <t>GUESTROOM302_305 PTAC DXCOIL</t>
  </si>
  <si>
    <t>GUESTROOM306_308 PTAC DXCOIL</t>
  </si>
  <si>
    <t>GUESTROOM309_312 PTAC DXCOIL</t>
  </si>
  <si>
    <t>GUESTROOM313 PTAC DXCOIL</t>
  </si>
  <si>
    <t>GUESTROOM314 PTAC DXCOIL</t>
  </si>
  <si>
    <t>GUESTROOM315_318 PTAC DXCOIL</t>
  </si>
  <si>
    <t>GUESTROOM319 PTAC DXCOIL</t>
  </si>
  <si>
    <t>GUESTROOM320_323 PTAC DXCOIL</t>
  </si>
  <si>
    <t>GUESTROOM324 PTAC DXCOIL</t>
  </si>
  <si>
    <t>GUESTROOM401 PTAC DXCOIL</t>
  </si>
  <si>
    <t>GUESTROOM402_405 PTAC DXCOIL</t>
  </si>
  <si>
    <t>GUESTROOM406_408 PTAC DXCOIL</t>
  </si>
  <si>
    <t>GUESTROOM409_412 PTAC DXCOIL</t>
  </si>
  <si>
    <t>GUESTROOM413 PTAC DXCOIL</t>
  </si>
  <si>
    <t>GUESTROOM414 PTAC DXCOIL</t>
  </si>
  <si>
    <t>GUESTROOM415_418 PTAC DXCOIL</t>
  </si>
  <si>
    <t>GUESTROOM419 PTAC DXCOIL</t>
  </si>
  <si>
    <t>GUESTROOM420_423 PTAC DXCOIL</t>
  </si>
  <si>
    <t>GUESTROOM424 PTAC DXCOIL</t>
  </si>
  <si>
    <t>REARSTAIRSFLR1 UNIT HEATER COIL</t>
  </si>
  <si>
    <t>Coil:Heating:Electric</t>
  </si>
  <si>
    <t>REARSTORAGEFLR1 UNIT HEATER COIL</t>
  </si>
  <si>
    <t>GUESTROOM101 PTAC HEAT COIL</t>
  </si>
  <si>
    <t>GUESTROOM102 PTAC HEAT COIL</t>
  </si>
  <si>
    <t>GUESTROOM103 PTAC HEAT COIL</t>
  </si>
  <si>
    <t>GUESTROOM104 PTAC HEAT COIL</t>
  </si>
  <si>
    <t>GUESTROOM105 PTAC HEAT COIL</t>
  </si>
  <si>
    <t>FRONTSTAIRSFLR1 UNIT HEATER COIL</t>
  </si>
  <si>
    <t>FRONTSTORAGEFLR1 UNIT HEATER COIL</t>
  </si>
  <si>
    <t>REARSTAIRSFLR2 UNIT HEATER COIL</t>
  </si>
  <si>
    <t>REARSTORAGEFLR2 UNIT HEATER COIL</t>
  </si>
  <si>
    <t>GUESTROOM201 PTAC HEAT COIL</t>
  </si>
  <si>
    <t>GUESTROOM202_205 PTAC HEAT COIL</t>
  </si>
  <si>
    <t>GUESTROOM206_208 PTAC HEAT COIL</t>
  </si>
  <si>
    <t>GUESTROOM209_212 PTAC HEAT COIL</t>
  </si>
  <si>
    <t>GUESTROOM213 PTAC HEAT COIL</t>
  </si>
  <si>
    <t>GUESTROOM214 PTAC HEAT COIL</t>
  </si>
  <si>
    <t>GUESTROOM215_218 PTAC HEAT COIL</t>
  </si>
  <si>
    <t>GUESTROOM219 PTAC HEAT COIL</t>
  </si>
  <si>
    <t>GUESTROOM220_223 PTAC HEAT COIL</t>
  </si>
  <si>
    <t>GUESTROOM224 PTAC HEAT COIL</t>
  </si>
  <si>
    <t>FRONTSTORAGEFLR2 UNIT HEATER COIL</t>
  </si>
  <si>
    <t>FRONTSTAIRSFLR2 UNIT HEATER COIL</t>
  </si>
  <si>
    <t>REARSTAIRSFLR3 UNIT HEATER COIL</t>
  </si>
  <si>
    <t>REARSTORAGEFLR3 UNIT HEATER COIL</t>
  </si>
  <si>
    <t>GUESTROOM301 PTAC HEAT COIL</t>
  </si>
  <si>
    <t>GUESTROOM302_305 PTAC HEAT COIL</t>
  </si>
  <si>
    <t>GUESTROOM306_308 PTAC HEAT COIL</t>
  </si>
  <si>
    <t>GUESTROOM309_312 PTAC HEAT COIL</t>
  </si>
  <si>
    <t>GUESTROOM313 PTAC HEAT COIL</t>
  </si>
  <si>
    <t>GUESTROOM314 PTAC HEAT COIL</t>
  </si>
  <si>
    <t>GUESTROOM315_318 PTAC HEAT COIL</t>
  </si>
  <si>
    <t>GUESTROOM319 PTAC HEAT COIL</t>
  </si>
  <si>
    <t>GUESTROOM320_323 PTAC HEAT COIL</t>
  </si>
  <si>
    <t>GUESTROOM324 PTAC HEAT COIL</t>
  </si>
  <si>
    <t>FRONTSTORAGEFLR3 UNIT HEATER COIL</t>
  </si>
  <si>
    <t>FRONTSTAIRSFLR3 UNIT HEATER COIL</t>
  </si>
  <si>
    <t>REARSTAIRSFLR4 UNIT HEATER COIL</t>
  </si>
  <si>
    <t>REARSTORAGEFLR4 UNIT HEATER COIL</t>
  </si>
  <si>
    <t>GUESTROOM401 PTAC HEAT COIL</t>
  </si>
  <si>
    <t>GUESTROOM402_405 PTAC HEAT COIL</t>
  </si>
  <si>
    <t>GUESTROOM406_408 PTAC HEAT COIL</t>
  </si>
  <si>
    <t>GUESTROOM409_412 PTAC HEAT COIL</t>
  </si>
  <si>
    <t>GUESTROOM413 PTAC HEAT COIL</t>
  </si>
  <si>
    <t>GUESTROOM414 PTAC HEAT COIL</t>
  </si>
  <si>
    <t>GUESTROOM415_418 PTAC HEAT COIL</t>
  </si>
  <si>
    <t>GUESTROOM419 PTAC HEAT COIL</t>
  </si>
  <si>
    <t>GUESTROOM420_423 PTAC HEAT COIL</t>
  </si>
  <si>
    <t>GUESTROOM424 PTAC HEAT COIL</t>
  </si>
  <si>
    <t>FRONTSTORAGEFLR4 UNIT HEATER COIL</t>
  </si>
  <si>
    <t>FRONTSTAIRSFLR4 UNIT HEATER 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</si>
  <si>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</si>
  <si>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</si>
  <si>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</si>
  <si>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</si>
  <si>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</si>
  <si>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</si>
  <si>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REARSTAIRSFLR1 UNIT HEATERFAN</t>
  </si>
  <si>
    <t>Fan:ConstantVolume</t>
  </si>
  <si>
    <t>Unit Heater Fans</t>
  </si>
  <si>
    <t>REARSTORAGEFLR1 UNIT HEATERFAN</t>
  </si>
  <si>
    <t>GUESTROOM101 PTACFAN</t>
  </si>
  <si>
    <t>Fan:OnOff</t>
  </si>
  <si>
    <t>PTAC Fan</t>
  </si>
  <si>
    <t>GUESTROOM102 PTACFAN</t>
  </si>
  <si>
    <t>GUESTROOM103 PTACFAN</t>
  </si>
  <si>
    <t>GUESTROOM104 PTACFAN</t>
  </si>
  <si>
    <t>GUESTROOM105 PTACFAN</t>
  </si>
  <si>
    <t>FRONTSTAIRSFLR1 UNIT HEATERFAN</t>
  </si>
  <si>
    <t>FRONTSTORAGEFLR1 UNIT HEATERFAN</t>
  </si>
  <si>
    <t>REARSTAIRSFLR2 UNIT HEATERFAN</t>
  </si>
  <si>
    <t>REARSTORAGEFLR2 UNIT HEATERFAN</t>
  </si>
  <si>
    <t>GUESTROOM201 PTACFAN</t>
  </si>
  <si>
    <t>GUESTROOM202_205 PTACFAN</t>
  </si>
  <si>
    <t>GUESTROOM206_208 PTACFAN</t>
  </si>
  <si>
    <t>GUESTROOM209_212 PTACFAN</t>
  </si>
  <si>
    <t>GUESTROOM213 PTACFAN</t>
  </si>
  <si>
    <t>GUESTROOM214 PTACFAN</t>
  </si>
  <si>
    <t>GUESTROOM215_218 PTACFAN</t>
  </si>
  <si>
    <t>GUESTROOM219 PTACFAN</t>
  </si>
  <si>
    <t>GUESTROOM220_223 PTACFAN</t>
  </si>
  <si>
    <t>GUESTROOM224 PTACFAN</t>
  </si>
  <si>
    <t>FRONTSTORAGEFLR2 UNIT HEATERFAN</t>
  </si>
  <si>
    <t>FRONTSTAIRSFLR2 UNIT HEATERFAN</t>
  </si>
  <si>
    <t>REARSTAIRSFLR3 UNIT HEATERFAN</t>
  </si>
  <si>
    <t>REARSTORAGEFLR3 UNIT HEATERFAN</t>
  </si>
  <si>
    <t>GUESTROOM301 PTACFAN</t>
  </si>
  <si>
    <t>GUESTROOM302_305 PTACFAN</t>
  </si>
  <si>
    <t>GUESTROOM306_308 PTACFAN</t>
  </si>
  <si>
    <t>GUESTROOM309_312 PTACFAN</t>
  </si>
  <si>
    <t>GUESTROOM313 PTACFAN</t>
  </si>
  <si>
    <t>GUESTROOM314 PTACFAN</t>
  </si>
  <si>
    <t>GUESTROOM315_318 PTACFAN</t>
  </si>
  <si>
    <t>GUESTROOM319 PTACFAN</t>
  </si>
  <si>
    <t>GUESTROOM320_323 PTACFAN</t>
  </si>
  <si>
    <t>GUESTROOM324 PTACFAN</t>
  </si>
  <si>
    <t>FRONTSTORAGEFLR3 UNIT HEATERFAN</t>
  </si>
  <si>
    <t>FRONTSTAIRSFLR3 UNIT HEATERFAN</t>
  </si>
  <si>
    <t>REARSTAIRSFLR4 UNIT HEATERFAN</t>
  </si>
  <si>
    <t>REARSTORAGEFLR4 UNIT HEATERFAN</t>
  </si>
  <si>
    <t>GUESTROOM401 PTACFAN</t>
  </si>
  <si>
    <t>GUESTROOM402_405 PTACFAN</t>
  </si>
  <si>
    <t>GUESTROOM406_408 PTACFAN</t>
  </si>
  <si>
    <t>GUESTROOM409_412 PTACFAN</t>
  </si>
  <si>
    <t>GUESTROOM413 PTACFAN</t>
  </si>
  <si>
    <t>GUESTROOM414 PTACFAN</t>
  </si>
  <si>
    <t>GUESTROOM415_418 PTACFAN</t>
  </si>
  <si>
    <t>GUESTROOM419 PTACFAN</t>
  </si>
  <si>
    <t>GUESTROOM420_423 PTACFAN</t>
  </si>
  <si>
    <t>GUESTROOM424 PTACFAN</t>
  </si>
  <si>
    <t>FRONTSTORAGEFLR4 UNIT HEATERFAN</t>
  </si>
  <si>
    <t>FRONTSTAIRSFLR4 UNIT HEATERFAN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</si>
  <si>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</si>
  <si>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</si>
  <si>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</si>
  <si>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</si>
  <si>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</si>
  <si>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</si>
  <si>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</si>
  <si>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</si>
  <si>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</si>
  <si>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</si>
  <si>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</si>
  <si>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</si>
  <si>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</si>
  <si>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</si>
  <si>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</si>
  <si>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</si>
  <si>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</si>
  <si>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</si>
  <si>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</si>
  <si>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</si>
  <si>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</si>
  <si>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</si>
  <si>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</si>
  <si>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</si>
  <si>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</si>
  <si>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</si>
  <si>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</si>
  <si>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</si>
  <si>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</t>
  </si>
  <si>
    <t>Gas</t>
  </si>
  <si>
    <t>Cost ($)</t>
  </si>
  <si>
    <t>Cost per Total Building Area ($/m2)</t>
  </si>
  <si>
    <t>Cost per Net Conditioned Building Area ($/m2)</t>
  </si>
  <si>
    <t>EXT-WALLS-STEELFRAME-RES</t>
  </si>
  <si>
    <t>EXT-SLAB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</si>
  <si>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</si>
  <si>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</si>
  <si>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</si>
  <si>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</si>
  <si>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ATTIC</t>
  </si>
  <si>
    <t>EASTSOFFIT</t>
  </si>
  <si>
    <t>ATTIC-FLOOR-RES</t>
  </si>
  <si>
    <t>SOUTHSOFFIT</t>
  </si>
  <si>
    <t>WESTSOFFIT</t>
  </si>
  <si>
    <t>NORTHSOFFIT</t>
  </si>
  <si>
    <t>WESTROOF</t>
  </si>
  <si>
    <t>ATTIC-ROOF-RES</t>
  </si>
  <si>
    <t>EASTROOF</t>
  </si>
  <si>
    <t>SOUTHROOF</t>
  </si>
  <si>
    <t>NORTHROOF</t>
  </si>
  <si>
    <t>CORRIDORFLR1 PTAC DXCOIL</t>
  </si>
  <si>
    <t>CORRIDORFLR2 PTAC DXCOIL</t>
  </si>
  <si>
    <t>CORRIDORFLR3 PTAC DXCOIL</t>
  </si>
  <si>
    <t>CORRIDORFLR4 PTAC DXCOIL</t>
  </si>
  <si>
    <t>EMPLOYEELOUNGEFLR1 PTAC DXCOIL</t>
  </si>
  <si>
    <t>EXERCISECENTERFLR1 PTAC DXCOIL</t>
  </si>
  <si>
    <t>FRONTLOUNGEFLR1 PTAC DXCOIL</t>
  </si>
  <si>
    <t>FRONTOFFICEFLR1 PTAC DXCOIL</t>
  </si>
  <si>
    <t>LAUNDRYROOMFLR1 PTAC DXCOIL</t>
  </si>
  <si>
    <t>MECHANICALROOMFLR1 PTAC DXCOIL</t>
  </si>
  <si>
    <t>MEETINGROOMFLR1 PTAC DXCOIL</t>
  </si>
  <si>
    <t>RESTROOMFLR1 PTAC DXCOIL</t>
  </si>
  <si>
    <t>CORRIDORFLR1 PTAC HEAT COIL</t>
  </si>
  <si>
    <t>CORRIDORFLR2 PTAC HEAT COIL</t>
  </si>
  <si>
    <t>CORRIDORFLR3 PTAC HEAT COIL</t>
  </si>
  <si>
    <t>CORRIDORFLR4 PTAC HEAT COIL</t>
  </si>
  <si>
    <t>EMPLOYEELOUNGEFLR1 PTAC HEAT COIL</t>
  </si>
  <si>
    <t>EXERCISECENTERFLR1 PTAC HEAT COIL</t>
  </si>
  <si>
    <t>FRONTLOUNGEFLR1 PTAC HEAT COIL</t>
  </si>
  <si>
    <t>FRONTOFFICEFLR1 PTAC HEAT COIL</t>
  </si>
  <si>
    <t>LAUNDRYROOMFLR1 PTAC HEAT COIL</t>
  </si>
  <si>
    <t>MECHANICALROOMFLR1 PTAC HEAT COIL</t>
  </si>
  <si>
    <t>MEETINGROOMFLR1 PTAC HEAT COIL</t>
  </si>
  <si>
    <t>RESTROOMFLR1 PTAC HEAT COIL</t>
  </si>
  <si>
    <t>CORRIDORFLR1 PTACFAN</t>
  </si>
  <si>
    <t>CORRIDORFLR2 PTACFAN</t>
  </si>
  <si>
    <t>CORRIDORFLR3 PTACFAN</t>
  </si>
  <si>
    <t>CORRIDORFLR4 PTACFAN</t>
  </si>
  <si>
    <t>EMPLOYEELOUNGEFLR1 PTACFAN</t>
  </si>
  <si>
    <t>EXERCISECENTERFLR1 PTACFAN</t>
  </si>
  <si>
    <t>FRONTLOUNGEFLR1 PTACFAN</t>
  </si>
  <si>
    <t>FRONTOFFICEFLR1 PTACFAN</t>
  </si>
  <si>
    <t>LAUNDRYROOMFLR1 PTACFAN</t>
  </si>
  <si>
    <t>MECHANICALROOMFLR1 PTACFAN</t>
  </si>
  <si>
    <t>MEETINGROOMFLR1 PTACFAN</t>
  </si>
  <si>
    <t>RESTROOMFLR1 PTACFAN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</si>
  <si>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</si>
  <si>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</si>
  <si>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</si>
  <si>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</si>
  <si>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</si>
  <si>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</si>
  <si>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</si>
  <si>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</si>
  <si>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</si>
  <si>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</si>
  <si>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</si>
  <si>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</si>
  <si>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</si>
  <si>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</si>
  <si>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</si>
  <si>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</si>
  <si>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</si>
  <si>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</si>
  <si>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</si>
  <si>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</si>
  <si>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</si>
  <si>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</si>
  <si>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</si>
  <si>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</si>
  <si>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</si>
  <si>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20-FEB-08:00</t>
  </si>
  <si>
    <t>01-APR-19:15</t>
  </si>
  <si>
    <t>27-JUN-19:15</t>
  </si>
  <si>
    <t>21-AUG-19:15</t>
  </si>
  <si>
    <t>14-JAN-06:15</t>
  </si>
  <si>
    <t>20-FEB-20:30</t>
  </si>
  <si>
    <t>26-MAR-19:15</t>
  </si>
  <si>
    <t>30-APR-19:15</t>
  </si>
  <si>
    <t>26-MAY-19:15</t>
  </si>
  <si>
    <t>13-JUN-19:30</t>
  </si>
  <si>
    <t>03-JUL-19:30</t>
  </si>
  <si>
    <t>06-AUG-19:15</t>
  </si>
  <si>
    <t>29-OCT-19:30</t>
  </si>
  <si>
    <t>29-JAN-20:15</t>
  </si>
  <si>
    <t>28-FEB-20:15</t>
  </si>
  <si>
    <t>17-MAR-19:15</t>
  </si>
  <si>
    <t>02-APR-19:15</t>
  </si>
  <si>
    <t>01-AUG-19:15</t>
  </si>
  <si>
    <t>09-SEP-19:15</t>
  </si>
  <si>
    <t>02-OCT-19:15</t>
  </si>
  <si>
    <t>02-NOV-19:15</t>
  </si>
  <si>
    <t>13-DEC-20:30</t>
  </si>
  <si>
    <t>14-JAN-07:15</t>
  </si>
  <si>
    <t>10-FEB-07:15</t>
  </si>
  <si>
    <t>28-MAR-19:15</t>
  </si>
  <si>
    <t>15-APR-19:15</t>
  </si>
  <si>
    <t>14-MAY-19:30</t>
  </si>
  <si>
    <t>14-AUG-19:30</t>
  </si>
  <si>
    <t>10-SEP-19:15</t>
  </si>
  <si>
    <t>01-OCT-19:15</t>
  </si>
  <si>
    <t>22-DEC-07:15</t>
  </si>
  <si>
    <t>11-NOV-08:00</t>
  </si>
  <si>
    <t>31-MAR-19:00</t>
  </si>
  <si>
    <t>21-APR-19:15</t>
  </si>
  <si>
    <t>31-MAY-19:15</t>
  </si>
  <si>
    <t>25-JUL-19:15</t>
  </si>
  <si>
    <t>04-AUG-19:15</t>
  </si>
  <si>
    <t>01-SEP-19:00</t>
  </si>
  <si>
    <t>03-OCT-19:15</t>
  </si>
  <si>
    <t>15-FEB-20:15</t>
  </si>
  <si>
    <t>30-MAR-19:30</t>
  </si>
  <si>
    <t>29-APR-19:15</t>
  </si>
  <si>
    <t>25-MAY-19:15</t>
  </si>
  <si>
    <t>02-JUL-19:30</t>
  </si>
  <si>
    <t>27-AUG-19:15</t>
  </si>
  <si>
    <t>28-SEP-19:00</t>
  </si>
  <si>
    <t>13-OCT-19:15</t>
  </si>
  <si>
    <t>31-JAN-07:15</t>
  </si>
  <si>
    <t>01-FEB-07:15</t>
  </si>
  <si>
    <t>05-APR-19:15</t>
  </si>
  <si>
    <t>15-MAY-19:15</t>
  </si>
  <si>
    <t>24-JUL-19:30</t>
  </si>
  <si>
    <t>03-AUG-19:15</t>
  </si>
  <si>
    <t>21-DEC-07:15</t>
  </si>
  <si>
    <t>04-JAN-07:15</t>
  </si>
  <si>
    <t>20-MAR-19:15</t>
  </si>
  <si>
    <t>22-APR-19:15</t>
  </si>
  <si>
    <t>30-MAY-19:15</t>
  </si>
  <si>
    <t>28-JUN-19:30</t>
  </si>
  <si>
    <t>30-JUL-19:15</t>
  </si>
  <si>
    <t>02-SEP-19:15</t>
  </si>
  <si>
    <t>09-NOV-20:00</t>
  </si>
  <si>
    <t>29-DEC-07:15</t>
  </si>
  <si>
    <t>21-FEB-20:45</t>
  </si>
  <si>
    <t>29-MAR-19:00</t>
  </si>
  <si>
    <t>04-MAY-19:30</t>
  </si>
  <si>
    <t>06-AUG-19:45</t>
  </si>
  <si>
    <t>09-OCT-19:15</t>
  </si>
  <si>
    <t>29-NOV-07:15</t>
  </si>
  <si>
    <t>11-DEC-07:15</t>
  </si>
  <si>
    <t>07-JAN-06:15</t>
  </si>
  <si>
    <t>14-MAR-19:00</t>
  </si>
  <si>
    <t>16-JUN-19:30</t>
  </si>
  <si>
    <t>06-SEP-19:15</t>
  </si>
  <si>
    <t>30-OCT-19:30</t>
  </si>
  <si>
    <t>02-NOV-19:30</t>
  </si>
  <si>
    <t>31-DEC-07:15</t>
  </si>
  <si>
    <t>06-JAN-06:15</t>
  </si>
  <si>
    <t>25-APR-19:30</t>
  </si>
  <si>
    <t>23-MAY-19:15</t>
  </si>
  <si>
    <t>27-JUN-19:30</t>
  </si>
  <si>
    <t>17-JUL-19:30</t>
  </si>
  <si>
    <t>29-AUG-19:15</t>
  </si>
  <si>
    <t>01-SEP-19:15</t>
  </si>
  <si>
    <t>12-DEC-07:15</t>
  </si>
  <si>
    <t>04-FEB-06:15</t>
  </si>
  <si>
    <t>05-MAR-21:00</t>
  </si>
  <si>
    <t>02-APR-19:00</t>
  </si>
  <si>
    <t>27-MAY-19:45</t>
  </si>
  <si>
    <t>25-AUG-19:15</t>
  </si>
  <si>
    <t>14-SEP-19:15</t>
  </si>
  <si>
    <t>08-OCT-19:15</t>
  </si>
  <si>
    <t>30-NOV-07:15</t>
  </si>
  <si>
    <t>31-DEC-06:15</t>
  </si>
  <si>
    <t>26-FEB-06:15</t>
  </si>
  <si>
    <t>30-APR-19:30</t>
  </si>
  <si>
    <t>25-MAY-19:00</t>
  </si>
  <si>
    <t>11-AUG-19:45</t>
  </si>
  <si>
    <t>06-OCT-19:15</t>
  </si>
  <si>
    <t>11-DEC-06:15</t>
  </si>
  <si>
    <t>09-JAN-07:15</t>
  </si>
  <si>
    <t>02-FEB-07:15</t>
  </si>
  <si>
    <t>09-MAR-06:15</t>
  </si>
  <si>
    <t>14-JUN-19:00</t>
  </si>
  <si>
    <t>13-AUG-19:30</t>
  </si>
  <si>
    <t>08-SEP-19:15</t>
  </si>
  <si>
    <t>07-OCT-19:15</t>
  </si>
  <si>
    <t>25-NOV-07:15</t>
  </si>
  <si>
    <t>13-JAN-06:15</t>
  </si>
  <si>
    <t>05-FEB-06:15</t>
  </si>
  <si>
    <t>14-MAR-06:00</t>
  </si>
  <si>
    <t>29-MAY-19:00</t>
  </si>
  <si>
    <t>23-JUN-19:00</t>
  </si>
  <si>
    <t>29-JUL-19:30</t>
  </si>
  <si>
    <t>22-OCT-07:15</t>
  </si>
  <si>
    <t>23-NOV-06:15</t>
  </si>
  <si>
    <t>29-DEC-06:15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</si>
  <si>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</si>
  <si>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All Systems</t>
  </si>
  <si>
    <t>WINDOW-NONRES-FIXED</t>
  </si>
  <si>
    <t>WINDOW-RES-OPER</t>
  </si>
  <si>
    <t>06-JAN-20:00</t>
  </si>
  <si>
    <t>13-MAR-19:15</t>
  </si>
  <si>
    <t>04-JUL-19:15</t>
  </si>
  <si>
    <t>01-NOV-19:15</t>
  </si>
  <si>
    <t>17-DEC-20:15</t>
  </si>
  <si>
    <t>15-SEP-19:15</t>
  </si>
  <si>
    <t>26-NOV-20:45</t>
  </si>
  <si>
    <t>02-DEC-20:15</t>
  </si>
  <si>
    <t>28-MAY-19:30</t>
  </si>
  <si>
    <t>27-JUN-19:45</t>
  </si>
  <si>
    <t>11-JUL-19:45</t>
  </si>
  <si>
    <t>01-AUG-19:30</t>
  </si>
  <si>
    <t>19-JUN-19:00</t>
  </si>
  <si>
    <t>02-JUL-19:00</t>
  </si>
  <si>
    <t>22-NOV-20:00</t>
  </si>
  <si>
    <t>26-JAN-20:30</t>
  </si>
  <si>
    <t>12-FEB-20:30</t>
  </si>
  <si>
    <t>04-MAR-20:00</t>
  </si>
  <si>
    <t>11-APR-19:15</t>
  </si>
  <si>
    <t>29-MAY-19:15</t>
  </si>
  <si>
    <t>28-JUN-19:15</t>
  </si>
  <si>
    <t>10-JUL-19:15</t>
  </si>
  <si>
    <t>16-AUG-19:15</t>
  </si>
  <si>
    <t>25-SEP-19:15</t>
  </si>
  <si>
    <t>05-OCT-19:15</t>
  </si>
  <si>
    <t>09-NOV-20:30</t>
  </si>
  <si>
    <t>18-DEC-20:30</t>
  </si>
  <si>
    <t>18-JAN-20:30</t>
  </si>
  <si>
    <t>27-FEB-20:15</t>
  </si>
  <si>
    <t>05-DEC-20:15</t>
  </si>
  <si>
    <t>15-JAN-20:15</t>
  </si>
  <si>
    <t>12-NOV-20:30</t>
  </si>
  <si>
    <t>09-MAR-20:00</t>
  </si>
  <si>
    <t>30-JUN-19:45</t>
  </si>
  <si>
    <t>20-OCT-19:30</t>
  </si>
  <si>
    <t>04-NOV-19:15</t>
  </si>
  <si>
    <t>14-FEB-20:15</t>
  </si>
  <si>
    <t>02-JAN-07:00</t>
  </si>
  <si>
    <t>17-JUN-20:15</t>
  </si>
  <si>
    <t>24-JUL-19:00</t>
  </si>
  <si>
    <t>09-FEB-06:15</t>
  </si>
  <si>
    <t>28-APR-19:30</t>
  </si>
  <si>
    <t>13-JUL-19:30</t>
  </si>
  <si>
    <t>16-FEB-06:15</t>
  </si>
  <si>
    <t>18-NOV-20:00</t>
  </si>
  <si>
    <t>29-JUN-19:00</t>
  </si>
  <si>
    <t>15-JUL-19:00</t>
  </si>
  <si>
    <t>04-MAR-06:15</t>
  </si>
  <si>
    <t>25-JUN-20:30</t>
  </si>
  <si>
    <t>30-JUL-19:00</t>
  </si>
  <si>
    <t>31-MAY-19:00</t>
  </si>
  <si>
    <t>06-JUL-19:00</t>
  </si>
  <si>
    <t>09-APR-05:15</t>
  </si>
  <si>
    <t>19-AUG-20:00</t>
  </si>
  <si>
    <t>09-SEP-19:45</t>
  </si>
  <si>
    <t>Constant</t>
  </si>
  <si>
    <t>PTAC</t>
  </si>
  <si>
    <t>Unit heater, PTAC electric heat</t>
  </si>
  <si>
    <t>DX</t>
  </si>
  <si>
    <t>Winiarski and Halverson, 2008</t>
  </si>
  <si>
    <t>Building Summary Small Hotel pre-1980 construction</t>
  </si>
  <si>
    <t>core zone with four perimeter zones on each floor plus attic</t>
  </si>
  <si>
    <t>Attic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</si>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</sst>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4" fontId="6" fillId="3" borderId="0" xfId="0" applyNumberFormat="1" applyFont="1" applyFill="1" applyAlignment="1">
      <alignment horizontal="left" vertical="top" wrapText="1"/>
    </xf>
    <xf numFmtId="4" fontId="6" fillId="0" borderId="0" xfId="0" applyNumberFormat="1" applyFont="1" applyAlignment="1">
      <alignment horizontal="left" vertical="top" wrapText="1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horizontal="left" vertical="top"/>
    </xf>
    <xf numFmtId="166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167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7" applyNumberFormat="1" applyFont="1" applyBorder="1" applyAlignment="1">
      <alignment horizontal="center"/>
    </xf>
    <xf numFmtId="164" fontId="10" fillId="0" borderId="0" xfId="7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1" fillId="0" borderId="0" xfId="0" applyFont="1" applyBorder="1" applyAlignment="1">
      <alignment horizontal="right" vertical="top" wrapText="1"/>
    </xf>
    <xf numFmtId="11" fontId="1" fillId="0" borderId="0" xfId="0" applyNumberFormat="1" applyFont="1" applyBorder="1" applyAlignment="1">
      <alignment horizontal="right" vertical="top" wrapText="1"/>
    </xf>
    <xf numFmtId="4" fontId="13" fillId="0" borderId="0" xfId="0" applyNumberFormat="1" applyFont="1" applyAlignment="1">
      <alignment horizontal="left" vertical="top" wrapText="1"/>
    </xf>
    <xf numFmtId="1" fontId="2" fillId="0" borderId="0" xfId="5" applyNumberFormat="1"/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LocationSummary!$B$330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LocationSummary!$C$330:$R$330</c:f>
              <c:numCache>
                <c:formatCode>#,##0.00</c:formatCode>
                <c:ptCount val="16"/>
                <c:pt idx="0">
                  <c:v>16.666666666666668</c:v>
                </c:pt>
                <c:pt idx="1">
                  <c:v>8405.5555555555547</c:v>
                </c:pt>
                <c:pt idx="2">
                  <c:v>2269.4444444444443</c:v>
                </c:pt>
                <c:pt idx="3">
                  <c:v>23855.555555555555</c:v>
                </c:pt>
                <c:pt idx="4">
                  <c:v>172.22222222222223</c:v>
                </c:pt>
                <c:pt idx="5">
                  <c:v>7122.2222222222226</c:v>
                </c:pt>
                <c:pt idx="6">
                  <c:v>3266.6666666666665</c:v>
                </c:pt>
                <c:pt idx="7">
                  <c:v>45897.222222222219</c:v>
                </c:pt>
                <c:pt idx="8">
                  <c:v>22250</c:v>
                </c:pt>
                <c:pt idx="9">
                  <c:v>24238.888888888891</c:v>
                </c:pt>
                <c:pt idx="10">
                  <c:v>65333.333333333336</c:v>
                </c:pt>
                <c:pt idx="11">
                  <c:v>40394.444444444445</c:v>
                </c:pt>
                <c:pt idx="12">
                  <c:v>110166.66666666667</c:v>
                </c:pt>
                <c:pt idx="13">
                  <c:v>72816.666666666672</c:v>
                </c:pt>
                <c:pt idx="14">
                  <c:v>144847.22222222225</c:v>
                </c:pt>
                <c:pt idx="15">
                  <c:v>336041.66666666669</c:v>
                </c:pt>
              </c:numCache>
            </c:numRef>
          </c:val>
        </c:ser>
        <c:ser>
          <c:idx val="4"/>
          <c:order val="1"/>
          <c:tx>
            <c:strRef>
              <c:f>LocationSummary!$B$331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LocationSummary!$C$331:$R$331</c:f>
              <c:numCache>
                <c:formatCode>#,##0.00</c:formatCode>
                <c:ptCount val="16"/>
                <c:pt idx="0">
                  <c:v>298616.66666666669</c:v>
                </c:pt>
                <c:pt idx="1">
                  <c:v>230050</c:v>
                </c:pt>
                <c:pt idx="2">
                  <c:v>239505.55555555556</c:v>
                </c:pt>
                <c:pt idx="3">
                  <c:v>160477.77777777778</c:v>
                </c:pt>
                <c:pt idx="4">
                  <c:v>143722.22222222222</c:v>
                </c:pt>
                <c:pt idx="5">
                  <c:v>190527.77777777778</c:v>
                </c:pt>
                <c:pt idx="6">
                  <c:v>92027.777777777781</c:v>
                </c:pt>
                <c:pt idx="7">
                  <c:v>127108.33333333333</c:v>
                </c:pt>
                <c:pt idx="8">
                  <c:v>127483.33333333333</c:v>
                </c:pt>
                <c:pt idx="9">
                  <c:v>75825</c:v>
                </c:pt>
                <c:pt idx="10">
                  <c:v>101969.44444444444</c:v>
                </c:pt>
                <c:pt idx="11">
                  <c:v>94977.777777777781</c:v>
                </c:pt>
                <c:pt idx="12">
                  <c:v>96230.555555555562</c:v>
                </c:pt>
                <c:pt idx="13">
                  <c:v>75433.333333333328</c:v>
                </c:pt>
                <c:pt idx="14">
                  <c:v>62508.333333333336</c:v>
                </c:pt>
                <c:pt idx="15">
                  <c:v>47266.666666666664</c:v>
                </c:pt>
              </c:numCache>
            </c:numRef>
          </c:val>
        </c:ser>
        <c:ser>
          <c:idx val="6"/>
          <c:order val="2"/>
          <c:tx>
            <c:strRef>
              <c:f>LocationSummary!$B$332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LocationSummary!$C$332:$R$332</c:f>
              <c:numCache>
                <c:formatCode>#,##0.00</c:formatCode>
                <c:ptCount val="16"/>
                <c:pt idx="0">
                  <c:v>272316.66666666669</c:v>
                </c:pt>
                <c:pt idx="1">
                  <c:v>272316.66666666669</c:v>
                </c:pt>
                <c:pt idx="2">
                  <c:v>272316.66666666669</c:v>
                </c:pt>
                <c:pt idx="3">
                  <c:v>272316.66666666669</c:v>
                </c:pt>
                <c:pt idx="4">
                  <c:v>272316.66666666669</c:v>
                </c:pt>
                <c:pt idx="5">
                  <c:v>272316.66666666669</c:v>
                </c:pt>
                <c:pt idx="6">
                  <c:v>272316.66666666669</c:v>
                </c:pt>
                <c:pt idx="7">
                  <c:v>272316.66666666669</c:v>
                </c:pt>
                <c:pt idx="8">
                  <c:v>272316.66666666669</c:v>
                </c:pt>
                <c:pt idx="9">
                  <c:v>272316.66666666669</c:v>
                </c:pt>
                <c:pt idx="10">
                  <c:v>272316.66666666669</c:v>
                </c:pt>
                <c:pt idx="11">
                  <c:v>272316.66666666669</c:v>
                </c:pt>
                <c:pt idx="12">
                  <c:v>272316.66666666669</c:v>
                </c:pt>
                <c:pt idx="13">
                  <c:v>272316.66666666669</c:v>
                </c:pt>
                <c:pt idx="14">
                  <c:v>272316.66666666669</c:v>
                </c:pt>
                <c:pt idx="15">
                  <c:v>272316.66666666669</c:v>
                </c:pt>
              </c:numCache>
            </c:numRef>
          </c:val>
        </c:ser>
        <c:ser>
          <c:idx val="7"/>
          <c:order val="3"/>
          <c:tx>
            <c:strRef>
              <c:f>LocationSummary!$B$333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LocationSummary!$C$333:$R$333</c:f>
              <c:numCache>
                <c:formatCode>#,##0.00</c:formatCode>
                <c:ptCount val="16"/>
                <c:pt idx="0">
                  <c:v>46566.666666666664</c:v>
                </c:pt>
                <c:pt idx="1">
                  <c:v>46483.333333333336</c:v>
                </c:pt>
                <c:pt idx="2">
                  <c:v>46472.222222222219</c:v>
                </c:pt>
                <c:pt idx="3">
                  <c:v>46547.222222222219</c:v>
                </c:pt>
                <c:pt idx="4">
                  <c:v>46541.666666666664</c:v>
                </c:pt>
                <c:pt idx="5">
                  <c:v>46494.444444444445</c:v>
                </c:pt>
                <c:pt idx="6">
                  <c:v>46444.444444444445</c:v>
                </c:pt>
                <c:pt idx="7">
                  <c:v>46491.666666666664</c:v>
                </c:pt>
                <c:pt idx="8">
                  <c:v>46483.333333333336</c:v>
                </c:pt>
                <c:pt idx="9">
                  <c:v>46416.666666666664</c:v>
                </c:pt>
                <c:pt idx="10">
                  <c:v>46427.777777777781</c:v>
                </c:pt>
                <c:pt idx="11">
                  <c:v>46436.111111111109</c:v>
                </c:pt>
                <c:pt idx="12">
                  <c:v>46466.666666666664</c:v>
                </c:pt>
                <c:pt idx="13">
                  <c:v>46411.111111111109</c:v>
                </c:pt>
                <c:pt idx="14">
                  <c:v>46397.222222222219</c:v>
                </c:pt>
                <c:pt idx="15">
                  <c:v>46119.444444444445</c:v>
                </c:pt>
              </c:numCache>
            </c:numRef>
          </c:val>
        </c:ser>
        <c:ser>
          <c:idx val="3"/>
          <c:order val="4"/>
          <c:tx>
            <c:strRef>
              <c:f>LocationSummary!$B$334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LocationSummary!$C$334:$R$334</c:f>
              <c:numCache>
                <c:formatCode>#,##0.00</c:formatCode>
                <c:ptCount val="16"/>
                <c:pt idx="0">
                  <c:v>225616.66666666666</c:v>
                </c:pt>
                <c:pt idx="1">
                  <c:v>225616.66666666666</c:v>
                </c:pt>
                <c:pt idx="2">
                  <c:v>225616.66666666666</c:v>
                </c:pt>
                <c:pt idx="3">
                  <c:v>225616.66666666666</c:v>
                </c:pt>
                <c:pt idx="4">
                  <c:v>225616.66666666666</c:v>
                </c:pt>
                <c:pt idx="5">
                  <c:v>225616.66666666666</c:v>
                </c:pt>
                <c:pt idx="6">
                  <c:v>225616.66666666666</c:v>
                </c:pt>
                <c:pt idx="7">
                  <c:v>225616.66666666666</c:v>
                </c:pt>
                <c:pt idx="8">
                  <c:v>225616.66666666666</c:v>
                </c:pt>
                <c:pt idx="9">
                  <c:v>225616.66666666666</c:v>
                </c:pt>
                <c:pt idx="10">
                  <c:v>225616.66666666666</c:v>
                </c:pt>
                <c:pt idx="11">
                  <c:v>225616.66666666666</c:v>
                </c:pt>
                <c:pt idx="12">
                  <c:v>225616.66666666666</c:v>
                </c:pt>
                <c:pt idx="13">
                  <c:v>225616.66666666666</c:v>
                </c:pt>
                <c:pt idx="14">
                  <c:v>225616.66666666666</c:v>
                </c:pt>
                <c:pt idx="15">
                  <c:v>225616.66666666666</c:v>
                </c:pt>
              </c:numCache>
            </c:numRef>
          </c:val>
        </c:ser>
        <c:ser>
          <c:idx val="0"/>
          <c:order val="5"/>
          <c:tx>
            <c:strRef>
              <c:f>LocationSummary!$B$336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LocationSummary!$C$336:$R$336</c:f>
              <c:numCache>
                <c:formatCode>#,##0.00</c:formatCode>
                <c:ptCount val="16"/>
                <c:pt idx="0">
                  <c:v>33813.888888888891</c:v>
                </c:pt>
                <c:pt idx="1">
                  <c:v>26708.333333333332</c:v>
                </c:pt>
                <c:pt idx="2">
                  <c:v>29730.555555555555</c:v>
                </c:pt>
                <c:pt idx="3">
                  <c:v>21127.777777777777</c:v>
                </c:pt>
                <c:pt idx="4">
                  <c:v>19313.888888888891</c:v>
                </c:pt>
                <c:pt idx="5">
                  <c:v>25380.555555555555</c:v>
                </c:pt>
                <c:pt idx="6">
                  <c:v>12880.555555555555</c:v>
                </c:pt>
                <c:pt idx="7">
                  <c:v>17205.555555555555</c:v>
                </c:pt>
                <c:pt idx="8">
                  <c:v>18938.888888888891</c:v>
                </c:pt>
                <c:pt idx="9">
                  <c:v>11441.666666666666</c:v>
                </c:pt>
                <c:pt idx="10">
                  <c:v>14483.333333333334</c:v>
                </c:pt>
                <c:pt idx="11">
                  <c:v>14888.888888888889</c:v>
                </c:pt>
                <c:pt idx="12">
                  <c:v>15186.111111111111</c:v>
                </c:pt>
                <c:pt idx="13">
                  <c:v>12972.222222222223</c:v>
                </c:pt>
                <c:pt idx="14">
                  <c:v>12152.777777777777</c:v>
                </c:pt>
                <c:pt idx="15">
                  <c:v>13977.777777777777</c:v>
                </c:pt>
              </c:numCache>
            </c:numRef>
          </c:val>
        </c:ser>
        <c:ser>
          <c:idx val="1"/>
          <c:order val="6"/>
          <c:tx>
            <c:strRef>
              <c:f>LocationSummary!$B$337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LocationSummary!$C$337:$R$337</c:f>
              <c:numCache>
                <c:formatCode>#,##0.00</c:formatCode>
                <c:ptCount val="16"/>
                <c:pt idx="0">
                  <c:v>741.66666666666663</c:v>
                </c:pt>
                <c:pt idx="1">
                  <c:v>741.66666666666663</c:v>
                </c:pt>
                <c:pt idx="2">
                  <c:v>741.66666666666663</c:v>
                </c:pt>
                <c:pt idx="3">
                  <c:v>741.66666666666663</c:v>
                </c:pt>
                <c:pt idx="4">
                  <c:v>741.66666666666663</c:v>
                </c:pt>
                <c:pt idx="5">
                  <c:v>741.66666666666663</c:v>
                </c:pt>
                <c:pt idx="6">
                  <c:v>741.66666666666663</c:v>
                </c:pt>
                <c:pt idx="7">
                  <c:v>741.66666666666663</c:v>
                </c:pt>
                <c:pt idx="8">
                  <c:v>741.66666666666663</c:v>
                </c:pt>
                <c:pt idx="9">
                  <c:v>741.66666666666663</c:v>
                </c:pt>
                <c:pt idx="10">
                  <c:v>741.66666666666663</c:v>
                </c:pt>
                <c:pt idx="11">
                  <c:v>741.66666666666663</c:v>
                </c:pt>
                <c:pt idx="12">
                  <c:v>741.66666666666663</c:v>
                </c:pt>
                <c:pt idx="13">
                  <c:v>741.66666666666663</c:v>
                </c:pt>
                <c:pt idx="14">
                  <c:v>741.66666666666663</c:v>
                </c:pt>
                <c:pt idx="15">
                  <c:v>741.66666666666663</c:v>
                </c:pt>
              </c:numCache>
            </c:numRef>
          </c:val>
        </c:ser>
        <c:overlap val="100"/>
        <c:axId val="101028992"/>
        <c:axId val="101030528"/>
      </c:barChart>
      <c:catAx>
        <c:axId val="1010289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0528"/>
        <c:crosses val="autoZero"/>
        <c:auto val="1"/>
        <c:lblAlgn val="ctr"/>
        <c:lblOffset val="50"/>
        <c:tickLblSkip val="1"/>
        <c:tickMarkSkip val="1"/>
      </c:catAx>
      <c:valAx>
        <c:axId val="101030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289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557528671846302"/>
          <c:y val="5.0027188689505155E-2"/>
          <c:w val="0.61598224195338402"/>
          <c:h val="0.121805328983143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Schedules!$D$76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Schedules!$E$76:$AB$76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strRef>
              <c:f>Schedules!$D$78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Schedules!$E$78:$AB$78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strRef>
              <c:f>Schedules!$D$80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Schedules!$E$80:$AB$80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102031744"/>
        <c:axId val="102033664"/>
      </c:barChart>
      <c:catAx>
        <c:axId val="102031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33664"/>
        <c:crosses val="autoZero"/>
        <c:auto val="1"/>
        <c:lblAlgn val="ctr"/>
        <c:lblOffset val="100"/>
        <c:tickLblSkip val="1"/>
        <c:tickMarkSkip val="1"/>
      </c:catAx>
      <c:valAx>
        <c:axId val="102033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317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0995"/>
          <c:y val="0.10440456769983639"/>
          <c:w val="0.17425083240843503"/>
          <c:h val="0.133768352365416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Schedules!$D$81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Schedules!$E$81:$AB$81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0.77</c:v>
                </c:pt>
                <c:pt idx="7">
                  <c:v>0.43</c:v>
                </c:pt>
                <c:pt idx="8">
                  <c:v>0.43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0.31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0.77</c:v>
                </c:pt>
                <c:pt idx="20">
                  <c:v>0.77</c:v>
                </c:pt>
                <c:pt idx="21">
                  <c:v>0.89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2"/>
          <c:order val="1"/>
          <c:tx>
            <c:strRef>
              <c:f>Schedules!$D$82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Schedules!$E$82:$AB$82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0.77</c:v>
                </c:pt>
                <c:pt idx="7">
                  <c:v>0.53</c:v>
                </c:pt>
                <c:pt idx="8">
                  <c:v>0.53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0.53</c:v>
                </c:pt>
                <c:pt idx="18">
                  <c:v>0.54</c:v>
                </c:pt>
                <c:pt idx="19">
                  <c:v>0.65</c:v>
                </c:pt>
                <c:pt idx="20">
                  <c:v>0.65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</c:numCache>
            </c:numRef>
          </c:val>
        </c:ser>
        <c:axId val="102149120"/>
        <c:axId val="102188160"/>
      </c:barChart>
      <c:catAx>
        <c:axId val="10214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88160"/>
        <c:crosses val="autoZero"/>
        <c:auto val="1"/>
        <c:lblAlgn val="ctr"/>
        <c:lblOffset val="100"/>
        <c:tickLblSkip val="1"/>
        <c:tickMarkSkip val="1"/>
      </c:catAx>
      <c:valAx>
        <c:axId val="102188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491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527"/>
          <c:y val="0.12724306688417641"/>
          <c:w val="0.15316315205327274"/>
          <c:h val="8.97226753670482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Schedules!$E$123:$AB$123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9929984"/>
        <c:axId val="109931904"/>
      </c:barChart>
      <c:catAx>
        <c:axId val="10992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31904"/>
        <c:crosses val="autoZero"/>
        <c:auto val="1"/>
        <c:lblAlgn val="ctr"/>
        <c:lblOffset val="100"/>
        <c:tickLblSkip val="1"/>
        <c:tickMarkSkip val="1"/>
      </c:catAx>
      <c:valAx>
        <c:axId val="1099319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299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Schedules!$E$126:$AB$126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9952384"/>
        <c:axId val="110040576"/>
      </c:barChart>
      <c:catAx>
        <c:axId val="10995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40576"/>
        <c:crosses val="autoZero"/>
        <c:auto val="1"/>
        <c:lblAlgn val="ctr"/>
        <c:lblOffset val="100"/>
        <c:tickLblSkip val="1"/>
        <c:tickMarkSkip val="1"/>
      </c:catAx>
      <c:valAx>
        <c:axId val="1100405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81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523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9408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LocationSummary!$B$346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LocationSummary!$C$346:$R$346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LocationSummary!$B$357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LocationSummary!$C$357:$R$357</c:f>
              <c:numCache>
                <c:formatCode>#,##0.00</c:formatCode>
                <c:ptCount val="16"/>
                <c:pt idx="0">
                  <c:v>380710</c:v>
                </c:pt>
                <c:pt idx="1">
                  <c:v>458600</c:v>
                </c:pt>
                <c:pt idx="2">
                  <c:v>413870</c:v>
                </c:pt>
                <c:pt idx="3">
                  <c:v>533680</c:v>
                </c:pt>
                <c:pt idx="4">
                  <c:v>519110</c:v>
                </c:pt>
                <c:pt idx="5">
                  <c:v>467800</c:v>
                </c:pt>
                <c:pt idx="6">
                  <c:v>583300</c:v>
                </c:pt>
                <c:pt idx="7">
                  <c:v>592670</c:v>
                </c:pt>
                <c:pt idx="8">
                  <c:v>581500</c:v>
                </c:pt>
                <c:pt idx="9">
                  <c:v>623360</c:v>
                </c:pt>
                <c:pt idx="10">
                  <c:v>644440</c:v>
                </c:pt>
                <c:pt idx="11">
                  <c:v>641740</c:v>
                </c:pt>
                <c:pt idx="12">
                  <c:v>689170</c:v>
                </c:pt>
                <c:pt idx="13">
                  <c:v>697310</c:v>
                </c:pt>
                <c:pt idx="14">
                  <c:v>762990</c:v>
                </c:pt>
                <c:pt idx="15">
                  <c:v>852320</c:v>
                </c:pt>
              </c:numCache>
            </c:numRef>
          </c:val>
        </c:ser>
        <c:overlap val="100"/>
        <c:axId val="101056512"/>
        <c:axId val="101058048"/>
      </c:barChart>
      <c:catAx>
        <c:axId val="1010565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58048"/>
        <c:crosses val="autoZero"/>
        <c:auto val="1"/>
        <c:lblAlgn val="ctr"/>
        <c:lblOffset val="50"/>
        <c:tickLblSkip val="1"/>
        <c:tickMarkSkip val="1"/>
      </c:catAx>
      <c:valAx>
        <c:axId val="10105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565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5.2202283849919089E-2"/>
          <c:w val="0.2341842397336294"/>
          <c:h val="0.13703099510603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17"/>
          <c:y val="4.730831973898858E-2"/>
          <c:w val="0.85460599334073728"/>
          <c:h val="0.7177814029363827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LocationSummary!$B$396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LocationSummary!$C$396:$R$396</c:f>
              <c:numCache>
                <c:formatCode>0.00</c:formatCode>
                <c:ptCount val="16"/>
                <c:pt idx="0">
                  <c:v>1.1750398044733766E-2</c:v>
                </c:pt>
                <c:pt idx="1">
                  <c:v>5.9261174138940627</c:v>
                </c:pt>
                <c:pt idx="2">
                  <c:v>1.6000125337579143</c:v>
                </c:pt>
                <c:pt idx="3">
                  <c:v>16.818736401362262</c:v>
                </c:pt>
                <c:pt idx="4">
                  <c:v>0.12142077979558225</c:v>
                </c:pt>
                <c:pt idx="5">
                  <c:v>5.0213367644495621</c:v>
                </c:pt>
                <c:pt idx="6">
                  <c:v>2.303078016767818</c:v>
                </c:pt>
                <c:pt idx="7">
                  <c:v>32.35863781552267</c:v>
                </c:pt>
                <c:pt idx="8">
                  <c:v>15.686781389719577</c:v>
                </c:pt>
                <c:pt idx="9">
                  <c:v>17.08899555639114</c:v>
                </c:pt>
                <c:pt idx="10">
                  <c:v>46.061560335356361</c:v>
                </c:pt>
                <c:pt idx="11">
                  <c:v>28.479048061086402</c:v>
                </c:pt>
                <c:pt idx="12">
                  <c:v>77.670131075690193</c:v>
                </c:pt>
                <c:pt idx="13">
                  <c:v>51.337489057441822</c:v>
                </c:pt>
                <c:pt idx="14">
                  <c:v>102.12075100710705</c:v>
                </c:pt>
                <c:pt idx="15">
                  <c:v>236.91740057694454</c:v>
                </c:pt>
              </c:numCache>
            </c:numRef>
          </c:val>
        </c:ser>
        <c:ser>
          <c:idx val="0"/>
          <c:order val="1"/>
          <c:tx>
            <c:strRef>
              <c:f>LocationSummary!$B$397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LocationSummary!$C$397:$R$397</c:f>
              <c:numCache>
                <c:formatCode>0.00</c:formatCode>
                <c:ptCount val="16"/>
                <c:pt idx="0">
                  <c:v>210.53188176749487</c:v>
                </c:pt>
                <c:pt idx="1">
                  <c:v>162.19074421146016</c:v>
                </c:pt>
                <c:pt idx="2">
                  <c:v>168.85713670217245</c:v>
                </c:pt>
                <c:pt idx="3">
                  <c:v>113.14066597339318</c:v>
                </c:pt>
                <c:pt idx="4">
                  <c:v>101.3275991390875</c:v>
                </c:pt>
                <c:pt idx="5">
                  <c:v>134.32663364804816</c:v>
                </c:pt>
                <c:pt idx="6">
                  <c:v>64.881781203671608</c:v>
                </c:pt>
                <c:pt idx="7">
                  <c:v>89.614410688162067</c:v>
                </c:pt>
                <c:pt idx="8">
                  <c:v>89.878794644168565</c:v>
                </c:pt>
                <c:pt idx="9">
                  <c:v>53.458435904516264</c:v>
                </c:pt>
                <c:pt idx="10">
                  <c:v>71.890893637355305</c:v>
                </c:pt>
                <c:pt idx="11">
                  <c:v>66.961601657589483</c:v>
                </c:pt>
                <c:pt idx="12">
                  <c:v>67.844839910618632</c:v>
                </c:pt>
                <c:pt idx="13">
                  <c:v>53.18230155046502</c:v>
                </c:pt>
                <c:pt idx="14">
                  <c:v>44.06986786677399</c:v>
                </c:pt>
                <c:pt idx="15">
                  <c:v>33.324128854864959</c:v>
                </c:pt>
              </c:numCache>
            </c:numRef>
          </c:val>
        </c:ser>
        <c:ser>
          <c:idx val="1"/>
          <c:order val="2"/>
          <c:tx>
            <c:strRef>
              <c:f>LocationSummary!$B$398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LocationSummary!$C$398:$R$398</c:f>
              <c:numCache>
                <c:formatCode>0.00</c:formatCode>
                <c:ptCount val="16"/>
                <c:pt idx="0">
                  <c:v>191.98975365290499</c:v>
                </c:pt>
                <c:pt idx="1">
                  <c:v>191.98975365290499</c:v>
                </c:pt>
                <c:pt idx="2">
                  <c:v>191.98975365290499</c:v>
                </c:pt>
                <c:pt idx="3">
                  <c:v>191.98975365290499</c:v>
                </c:pt>
                <c:pt idx="4">
                  <c:v>191.98975365290499</c:v>
                </c:pt>
                <c:pt idx="5">
                  <c:v>191.98975365290499</c:v>
                </c:pt>
                <c:pt idx="6">
                  <c:v>191.98975365290499</c:v>
                </c:pt>
                <c:pt idx="7">
                  <c:v>191.98975365290499</c:v>
                </c:pt>
                <c:pt idx="8">
                  <c:v>191.98975365290499</c:v>
                </c:pt>
                <c:pt idx="9">
                  <c:v>191.98975365290499</c:v>
                </c:pt>
                <c:pt idx="10">
                  <c:v>191.98975365290499</c:v>
                </c:pt>
                <c:pt idx="11">
                  <c:v>191.98975365290499</c:v>
                </c:pt>
                <c:pt idx="12">
                  <c:v>191.98975365290499</c:v>
                </c:pt>
                <c:pt idx="13">
                  <c:v>191.98975365290499</c:v>
                </c:pt>
                <c:pt idx="14">
                  <c:v>191.98975365290499</c:v>
                </c:pt>
                <c:pt idx="15">
                  <c:v>191.98975365290499</c:v>
                </c:pt>
              </c:numCache>
            </c:numRef>
          </c:val>
        </c:ser>
        <c:ser>
          <c:idx val="3"/>
          <c:order val="3"/>
          <c:tx>
            <c:strRef>
              <c:f>LocationSummary!$B$399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LocationSummary!$C$399:$R$399</c:f>
              <c:numCache>
                <c:formatCode>0.00</c:formatCode>
                <c:ptCount val="16"/>
                <c:pt idx="0">
                  <c:v>32.83061213698614</c:v>
                </c:pt>
                <c:pt idx="1">
                  <c:v>32.771860146762471</c:v>
                </c:pt>
                <c:pt idx="2">
                  <c:v>32.764026548065985</c:v>
                </c:pt>
                <c:pt idx="3">
                  <c:v>32.816903339267284</c:v>
                </c:pt>
                <c:pt idx="4">
                  <c:v>32.812986539919038</c:v>
                </c:pt>
                <c:pt idx="5">
                  <c:v>32.779693745458964</c:v>
                </c:pt>
                <c:pt idx="6">
                  <c:v>32.744442551324759</c:v>
                </c:pt>
                <c:pt idx="7">
                  <c:v>32.777735345784841</c:v>
                </c:pt>
                <c:pt idx="8">
                  <c:v>32.771860146762471</c:v>
                </c:pt>
                <c:pt idx="9">
                  <c:v>32.724858554583534</c:v>
                </c:pt>
                <c:pt idx="10">
                  <c:v>32.732692153280027</c:v>
                </c:pt>
                <c:pt idx="11">
                  <c:v>32.73856735230239</c:v>
                </c:pt>
                <c:pt idx="12">
                  <c:v>32.760109748717738</c:v>
                </c:pt>
                <c:pt idx="13">
                  <c:v>32.720941755235295</c:v>
                </c:pt>
                <c:pt idx="14">
                  <c:v>32.711149756864678</c:v>
                </c:pt>
                <c:pt idx="15">
                  <c:v>32.515309789452452</c:v>
                </c:pt>
              </c:numCache>
            </c:numRef>
          </c:val>
        </c:ser>
        <c:ser>
          <c:idx val="4"/>
          <c:order val="4"/>
          <c:tx>
            <c:strRef>
              <c:f>LocationSummary!$B$400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LocationSummary!$C$400:$R$400</c:f>
              <c:numCache>
                <c:formatCode>0.00</c:formatCode>
                <c:ptCount val="16"/>
                <c:pt idx="0">
                  <c:v>159.06513833156097</c:v>
                </c:pt>
                <c:pt idx="1">
                  <c:v>159.06513833156097</c:v>
                </c:pt>
                <c:pt idx="2">
                  <c:v>159.06513833156097</c:v>
                </c:pt>
                <c:pt idx="3">
                  <c:v>159.06513833156097</c:v>
                </c:pt>
                <c:pt idx="4">
                  <c:v>159.06513833156097</c:v>
                </c:pt>
                <c:pt idx="5">
                  <c:v>159.06513833156097</c:v>
                </c:pt>
                <c:pt idx="6">
                  <c:v>159.06513833156097</c:v>
                </c:pt>
                <c:pt idx="7">
                  <c:v>159.06513833156097</c:v>
                </c:pt>
                <c:pt idx="8">
                  <c:v>159.06513833156097</c:v>
                </c:pt>
                <c:pt idx="9">
                  <c:v>159.06513833156097</c:v>
                </c:pt>
                <c:pt idx="10">
                  <c:v>159.06513833156097</c:v>
                </c:pt>
                <c:pt idx="11">
                  <c:v>159.06513833156097</c:v>
                </c:pt>
                <c:pt idx="12">
                  <c:v>159.06513833156097</c:v>
                </c:pt>
                <c:pt idx="13">
                  <c:v>159.06513833156097</c:v>
                </c:pt>
                <c:pt idx="14">
                  <c:v>159.06513833156097</c:v>
                </c:pt>
                <c:pt idx="15">
                  <c:v>159.06513833156097</c:v>
                </c:pt>
              </c:numCache>
            </c:numRef>
          </c:val>
        </c:ser>
        <c:ser>
          <c:idx val="5"/>
          <c:order val="5"/>
          <c:tx>
            <c:strRef>
              <c:f>LocationSummary!$B$402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LocationSummary!$C$402:$R$402</c:f>
              <c:numCache>
                <c:formatCode>0.00</c:formatCode>
                <c:ptCount val="16"/>
                <c:pt idx="0">
                  <c:v>23.839599233090688</c:v>
                </c:pt>
                <c:pt idx="1">
                  <c:v>18.830012866685859</c:v>
                </c:pt>
                <c:pt idx="2">
                  <c:v>20.960751712130914</c:v>
                </c:pt>
                <c:pt idx="3">
                  <c:v>14.895587921374171</c:v>
                </c:pt>
                <c:pt idx="4">
                  <c:v>13.616752934172311</c:v>
                </c:pt>
                <c:pt idx="5">
                  <c:v>17.893897822455401</c:v>
                </c:pt>
                <c:pt idx="6">
                  <c:v>9.0810992889050777</c:v>
                </c:pt>
                <c:pt idx="7">
                  <c:v>12.130327581513491</c:v>
                </c:pt>
                <c:pt idx="8">
                  <c:v>13.352368978165803</c:v>
                </c:pt>
                <c:pt idx="9">
                  <c:v>8.0666482577097298</c:v>
                </c:pt>
                <c:pt idx="10">
                  <c:v>10.211095900873643</c:v>
                </c:pt>
                <c:pt idx="11">
                  <c:v>10.497022253295498</c:v>
                </c:pt>
                <c:pt idx="12">
                  <c:v>10.706571018426583</c:v>
                </c:pt>
                <c:pt idx="13">
                  <c:v>9.1457264781511132</c:v>
                </c:pt>
                <c:pt idx="14">
                  <c:v>8.5679985742850366</c:v>
                </c:pt>
                <c:pt idx="15">
                  <c:v>9.854667160183384</c:v>
                </c:pt>
              </c:numCache>
            </c:numRef>
          </c:val>
        </c:ser>
        <c:ser>
          <c:idx val="6"/>
          <c:order val="6"/>
          <c:tx>
            <c:strRef>
              <c:f>LocationSummary!$B$403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LocationSummary!$C$403:$R$403</c:f>
              <c:numCache>
                <c:formatCode>0.00</c:formatCode>
                <c:ptCount val="16"/>
                <c:pt idx="0">
                  <c:v>0.52289271299065254</c:v>
                </c:pt>
                <c:pt idx="1">
                  <c:v>0.52289271299065254</c:v>
                </c:pt>
                <c:pt idx="2">
                  <c:v>0.52289271299065254</c:v>
                </c:pt>
                <c:pt idx="3">
                  <c:v>0.52289271299065254</c:v>
                </c:pt>
                <c:pt idx="4">
                  <c:v>0.52289271299065254</c:v>
                </c:pt>
                <c:pt idx="5">
                  <c:v>0.52289271299065254</c:v>
                </c:pt>
                <c:pt idx="6">
                  <c:v>0.52289271299065254</c:v>
                </c:pt>
                <c:pt idx="7">
                  <c:v>0.52289271299065254</c:v>
                </c:pt>
                <c:pt idx="8">
                  <c:v>0.52289271299065254</c:v>
                </c:pt>
                <c:pt idx="9">
                  <c:v>0.52289271299065254</c:v>
                </c:pt>
                <c:pt idx="10">
                  <c:v>0.52289271299065254</c:v>
                </c:pt>
                <c:pt idx="11">
                  <c:v>0.52289271299065254</c:v>
                </c:pt>
                <c:pt idx="12">
                  <c:v>0.52289271299065254</c:v>
                </c:pt>
                <c:pt idx="13">
                  <c:v>0.52289271299065254</c:v>
                </c:pt>
                <c:pt idx="14">
                  <c:v>0.52289271299065254</c:v>
                </c:pt>
                <c:pt idx="15">
                  <c:v>0.52289271299065254</c:v>
                </c:pt>
              </c:numCache>
            </c:numRef>
          </c:val>
        </c:ser>
        <c:ser>
          <c:idx val="7"/>
          <c:order val="7"/>
          <c:tx>
            <c:strRef>
              <c:f>LocationSummary!$B$412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LocationSummary!$C$412:$R$412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8"/>
          <c:tx>
            <c:strRef>
              <c:f>LocationSummary!$B$423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LocationSummary!$C$423:$R$423</c:f>
              <c:numCache>
                <c:formatCode>0.00</c:formatCode>
                <c:ptCount val="16"/>
                <c:pt idx="0">
                  <c:v>74.558233993509859</c:v>
                </c:pt>
                <c:pt idx="1">
                  <c:v>89.812209055248417</c:v>
                </c:pt>
                <c:pt idx="2">
                  <c:v>81.052287312899395</c:v>
                </c:pt>
                <c:pt idx="3">
                  <c:v>104.5158738085586</c:v>
                </c:pt>
                <c:pt idx="4">
                  <c:v>101.66248548336242</c:v>
                </c:pt>
                <c:pt idx="5">
                  <c:v>91.613936755440918</c:v>
                </c:pt>
                <c:pt idx="6">
                  <c:v>114.23345299155342</c:v>
                </c:pt>
                <c:pt idx="7">
                  <c:v>116.06847348620602</c:v>
                </c:pt>
                <c:pt idx="8">
                  <c:v>113.8809410502114</c:v>
                </c:pt>
                <c:pt idx="9">
                  <c:v>122.07880208608734</c:v>
                </c:pt>
                <c:pt idx="10">
                  <c:v>126.20710859913713</c:v>
                </c:pt>
                <c:pt idx="11">
                  <c:v>125.67834068712411</c:v>
                </c:pt>
                <c:pt idx="12">
                  <c:v>134.96703034148615</c:v>
                </c:pt>
                <c:pt idx="13">
                  <c:v>136.56116767622169</c:v>
                </c:pt>
                <c:pt idx="14">
                  <c:v>149.42393673585693</c:v>
                </c:pt>
                <c:pt idx="15">
                  <c:v>166.91832102479137</c:v>
                </c:pt>
              </c:numCache>
            </c:numRef>
          </c:val>
        </c:ser>
        <c:ser>
          <c:idx val="9"/>
          <c:order val="9"/>
          <c:tx>
            <c:strRef>
              <c:f>LocationSummary!$B$416</c:f>
              <c:strCache>
                <c:ptCount val="1"/>
                <c:pt idx="0">
                  <c:v>Interior Equipment (gas)</c:v>
                </c:pt>
              </c:strCache>
            </c:strRef>
          </c:tx>
          <c:val>
            <c:numRef>
              <c:f>LocationSummary!$C$416:$R$416</c:f>
              <c:numCache>
                <c:formatCode>0.00</c:formatCode>
                <c:ptCount val="16"/>
                <c:pt idx="0">
                  <c:v>37.10775702526923</c:v>
                </c:pt>
                <c:pt idx="1">
                  <c:v>37.10775702526923</c:v>
                </c:pt>
                <c:pt idx="2">
                  <c:v>37.10775702526923</c:v>
                </c:pt>
                <c:pt idx="3">
                  <c:v>37.10775702526923</c:v>
                </c:pt>
                <c:pt idx="4">
                  <c:v>37.10775702526923</c:v>
                </c:pt>
                <c:pt idx="5">
                  <c:v>37.10775702526923</c:v>
                </c:pt>
                <c:pt idx="6">
                  <c:v>37.10775702526923</c:v>
                </c:pt>
                <c:pt idx="7">
                  <c:v>37.10775702526923</c:v>
                </c:pt>
                <c:pt idx="8">
                  <c:v>37.10775702526923</c:v>
                </c:pt>
                <c:pt idx="9">
                  <c:v>37.10775702526923</c:v>
                </c:pt>
                <c:pt idx="10">
                  <c:v>37.10775702526923</c:v>
                </c:pt>
                <c:pt idx="11">
                  <c:v>37.10775702526923</c:v>
                </c:pt>
                <c:pt idx="12">
                  <c:v>37.10775702526923</c:v>
                </c:pt>
                <c:pt idx="13">
                  <c:v>37.10775702526923</c:v>
                </c:pt>
                <c:pt idx="14">
                  <c:v>37.10775702526923</c:v>
                </c:pt>
                <c:pt idx="15">
                  <c:v>37.10775702526923</c:v>
                </c:pt>
              </c:numCache>
            </c:numRef>
          </c:val>
        </c:ser>
        <c:overlap val="100"/>
        <c:axId val="101147776"/>
        <c:axId val="101149312"/>
      </c:barChart>
      <c:catAx>
        <c:axId val="1011477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49312"/>
        <c:crosses val="autoZero"/>
        <c:auto val="1"/>
        <c:lblAlgn val="ctr"/>
        <c:lblOffset val="50"/>
        <c:tickLblSkip val="1"/>
        <c:tickMarkSkip val="1"/>
      </c:catAx>
      <c:valAx>
        <c:axId val="10114931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8917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477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23973362930127"/>
          <c:y val="1.0875475802066381E-3"/>
          <c:w val="0.47664368258074286"/>
          <c:h val="0.238131815904740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9429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LocationSummary!$B$494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LocationSummary!$C$494:$R$494</c:f>
              <c:numCache>
                <c:formatCode>#,##0.00</c:formatCode>
                <c:ptCount val="16"/>
                <c:pt idx="0">
                  <c:v>3470.09</c:v>
                </c:pt>
                <c:pt idx="1">
                  <c:v>3470.09</c:v>
                </c:pt>
                <c:pt idx="2">
                  <c:v>3470.09</c:v>
                </c:pt>
                <c:pt idx="3">
                  <c:v>3470.09</c:v>
                </c:pt>
                <c:pt idx="4">
                  <c:v>3470.09</c:v>
                </c:pt>
                <c:pt idx="5">
                  <c:v>3470.09</c:v>
                </c:pt>
                <c:pt idx="6">
                  <c:v>3470.09</c:v>
                </c:pt>
                <c:pt idx="7">
                  <c:v>3470.09</c:v>
                </c:pt>
                <c:pt idx="8">
                  <c:v>3470.09</c:v>
                </c:pt>
                <c:pt idx="9">
                  <c:v>3470.09</c:v>
                </c:pt>
                <c:pt idx="10">
                  <c:v>3470.09</c:v>
                </c:pt>
                <c:pt idx="11">
                  <c:v>3470.09</c:v>
                </c:pt>
                <c:pt idx="12">
                  <c:v>3470.09</c:v>
                </c:pt>
                <c:pt idx="13">
                  <c:v>3470.09</c:v>
                </c:pt>
                <c:pt idx="14">
                  <c:v>3470.09</c:v>
                </c:pt>
                <c:pt idx="15">
                  <c:v>3470.09</c:v>
                </c:pt>
              </c:numCache>
            </c:numRef>
          </c:val>
        </c:ser>
        <c:ser>
          <c:idx val="0"/>
          <c:order val="1"/>
          <c:tx>
            <c:strRef>
              <c:f>LocationSummary!$B$502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LocationSummary!$C$502:$R$502</c:f>
              <c:numCache>
                <c:formatCode>#,##0.00</c:formatCode>
                <c:ptCount val="16"/>
                <c:pt idx="0">
                  <c:v>464.96473859999998</c:v>
                </c:pt>
                <c:pt idx="1">
                  <c:v>1318.5</c:v>
                </c:pt>
                <c:pt idx="2">
                  <c:v>24258.2</c:v>
                </c:pt>
                <c:pt idx="3">
                  <c:v>4686.9800000000005</c:v>
                </c:pt>
                <c:pt idx="4">
                  <c:v>12438.4</c:v>
                </c:pt>
                <c:pt idx="5">
                  <c:v>21074.9</c:v>
                </c:pt>
                <c:pt idx="6">
                  <c:v>11470.4</c:v>
                </c:pt>
                <c:pt idx="7">
                  <c:v>166.95902559999999</c:v>
                </c:pt>
                <c:pt idx="8">
                  <c:v>3241.38</c:v>
                </c:pt>
                <c:pt idx="9">
                  <c:v>6708.29</c:v>
                </c:pt>
                <c:pt idx="10">
                  <c:v>1127.73</c:v>
                </c:pt>
                <c:pt idx="11">
                  <c:v>3157.56</c:v>
                </c:pt>
                <c:pt idx="12">
                  <c:v>1189.53</c:v>
                </c:pt>
                <c:pt idx="13">
                  <c:v>44740.5</c:v>
                </c:pt>
                <c:pt idx="14">
                  <c:v>1186.2</c:v>
                </c:pt>
                <c:pt idx="15">
                  <c:v>962.5051254</c:v>
                </c:pt>
              </c:numCache>
            </c:numRef>
          </c:val>
        </c:ser>
        <c:overlap val="100"/>
        <c:axId val="101257216"/>
        <c:axId val="101258752"/>
      </c:barChart>
      <c:catAx>
        <c:axId val="1012572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58752"/>
        <c:crosses val="autoZero"/>
        <c:auto val="1"/>
        <c:lblAlgn val="ctr"/>
        <c:lblOffset val="50"/>
        <c:tickLblSkip val="1"/>
        <c:tickMarkSkip val="1"/>
      </c:catAx>
      <c:valAx>
        <c:axId val="101258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26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572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192186576012151"/>
          <c:y val="6.5252854812398092E-2"/>
          <c:w val="0.30319277792828797"/>
          <c:h val="0.14025801424087889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577506474287829"/>
          <c:y val="5.8727569331158302E-2"/>
          <c:w val="0.80651128375878667"/>
          <c:h val="0.7308319738988627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LocationSummary!$B$496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LocationSummary!$C$496:$R$496</c:f>
              <c:numCache>
                <c:formatCode>#,##0.00</c:formatCode>
                <c:ptCount val="16"/>
                <c:pt idx="0">
                  <c:v>250989.10889999999</c:v>
                </c:pt>
                <c:pt idx="1">
                  <c:v>281979.81809999997</c:v>
                </c:pt>
                <c:pt idx="2">
                  <c:v>257407.54</c:v>
                </c:pt>
                <c:pt idx="3">
                  <c:v>244278.95629999999</c:v>
                </c:pt>
                <c:pt idx="4">
                  <c:v>95568.685400000002</c:v>
                </c:pt>
                <c:pt idx="5">
                  <c:v>270948.05550000002</c:v>
                </c:pt>
                <c:pt idx="6">
                  <c:v>90283.100200000001</c:v>
                </c:pt>
                <c:pt idx="7">
                  <c:v>212550.79019999999</c:v>
                </c:pt>
                <c:pt idx="8">
                  <c:v>305502.53580000001</c:v>
                </c:pt>
                <c:pt idx="9">
                  <c:v>62480.085599999999</c:v>
                </c:pt>
                <c:pt idx="10">
                  <c:v>402579.19890000002</c:v>
                </c:pt>
                <c:pt idx="11">
                  <c:v>299048.15629999997</c:v>
                </c:pt>
                <c:pt idx="12">
                  <c:v>278288.84370000003</c:v>
                </c:pt>
                <c:pt idx="13">
                  <c:v>274102.76990000001</c:v>
                </c:pt>
                <c:pt idx="14">
                  <c:v>278886.55200000003</c:v>
                </c:pt>
                <c:pt idx="15">
                  <c:v>283876.01899999997</c:v>
                </c:pt>
              </c:numCache>
            </c:numRef>
          </c:val>
        </c:ser>
        <c:overlap val="100"/>
        <c:axId val="101344768"/>
        <c:axId val="101346304"/>
      </c:barChart>
      <c:catAx>
        <c:axId val="1013447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46304"/>
        <c:crosses val="autoZero"/>
        <c:auto val="1"/>
        <c:lblAlgn val="ctr"/>
        <c:lblOffset val="50"/>
        <c:tickLblSkip val="1"/>
        <c:tickMarkSkip val="1"/>
      </c:catAx>
      <c:valAx>
        <c:axId val="10134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447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79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0.5</c:v>
                </c:pt>
                <c:pt idx="19">
                  <c:v>0.7</c:v>
                </c:pt>
                <c:pt idx="20">
                  <c:v>0.8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axId val="101427072"/>
        <c:axId val="101466112"/>
      </c:barChart>
      <c:catAx>
        <c:axId val="10142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66112"/>
        <c:crosses val="autoZero"/>
        <c:auto val="1"/>
        <c:lblAlgn val="ctr"/>
        <c:lblOffset val="100"/>
        <c:tickLblSkip val="1"/>
        <c:tickMarkSkip val="1"/>
      </c:catAx>
      <c:valAx>
        <c:axId val="101466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82E-3"/>
              <c:y val="0.419249592169659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270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46"/>
          <c:w val="0.17425083240843611"/>
          <c:h val="0.133768352365416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Schedules!$D$8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101589760"/>
        <c:axId val="101591680"/>
      </c:barChart>
      <c:catAx>
        <c:axId val="10158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91680"/>
        <c:crosses val="autoZero"/>
        <c:auto val="1"/>
        <c:lblAlgn val="ctr"/>
        <c:lblOffset val="100"/>
        <c:tickLblSkip val="1"/>
        <c:tickMarkSkip val="1"/>
      </c:catAx>
      <c:valAx>
        <c:axId val="101591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82E-3"/>
              <c:y val="0.419249592169659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897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491"/>
          <c:h val="8.972267536704808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Schedules!$D$37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strRef>
              <c:f>Schedules!$D$38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Schedules!$D$41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01733504"/>
        <c:axId val="101735424"/>
      </c:barChart>
      <c:catAx>
        <c:axId val="10173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35424"/>
        <c:crosses val="autoZero"/>
        <c:auto val="1"/>
        <c:lblAlgn val="ctr"/>
        <c:lblOffset val="100"/>
        <c:tickLblSkip val="1"/>
        <c:tickMarkSkip val="1"/>
      </c:catAx>
      <c:valAx>
        <c:axId val="101735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33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1419249592169672"/>
          <c:w val="0.17425083240843611"/>
          <c:h val="0.133768352365417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Euipment Schedules</a:t>
            </a:r>
          </a:p>
        </c:rich>
      </c:tx>
      <c:layout>
        <c:manualLayout>
          <c:xMode val="edge"/>
          <c:yMode val="edge"/>
          <c:x val="0.32408435072142228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0.11</c:v>
                </c:pt>
              </c:numCache>
            </c:numRef>
          </c:val>
        </c:ser>
        <c:ser>
          <c:idx val="1"/>
          <c:order val="1"/>
          <c:tx>
            <c:strRef>
              <c:f>Schedules!$D$43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0.11</c:v>
                </c:pt>
              </c:numCache>
            </c:numRef>
          </c:val>
        </c:ser>
        <c:axId val="101863424"/>
        <c:axId val="101865344"/>
      </c:barChart>
      <c:catAx>
        <c:axId val="10186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65344"/>
        <c:crosses val="autoZero"/>
        <c:auto val="1"/>
        <c:lblAlgn val="ctr"/>
        <c:lblOffset val="100"/>
        <c:tickLblSkip val="1"/>
        <c:tickMarkSkip val="1"/>
      </c:catAx>
      <c:valAx>
        <c:axId val="101865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634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3539967373572595"/>
          <c:w val="0.15316315205327491"/>
          <c:h val="8.972267536704808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51</xdr:row>
      <xdr:rowOff>28575</xdr:rowOff>
    </xdr:from>
    <xdr:to>
      <xdr:col>11</xdr:col>
      <xdr:colOff>476250</xdr:colOff>
      <xdr:row>68</xdr:row>
      <xdr:rowOff>38100</xdr:rowOff>
    </xdr:to>
    <xdr:pic>
      <xdr:nvPicPr>
        <xdr:cNvPr id="11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222" t="20316" r="1875" b="30000"/>
        <a:stretch>
          <a:fillRect/>
        </a:stretch>
      </xdr:blipFill>
      <xdr:spPr bwMode="auto">
        <a:xfrm>
          <a:off x="57150" y="6896100"/>
          <a:ext cx="6286500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123825</xdr:colOff>
      <xdr:row>30</xdr:row>
      <xdr:rowOff>66675</xdr:rowOff>
    </xdr:from>
    <xdr:to>
      <xdr:col>11</xdr:col>
      <xdr:colOff>457200</xdr:colOff>
      <xdr:row>48</xdr:row>
      <xdr:rowOff>0</xdr:rowOff>
    </xdr:to>
    <xdr:pic>
      <xdr:nvPicPr>
        <xdr:cNvPr id="11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2570" t="31889" r="1944" b="16556"/>
        <a:stretch>
          <a:fillRect/>
        </a:stretch>
      </xdr:blipFill>
      <xdr:spPr bwMode="auto">
        <a:xfrm>
          <a:off x="123825" y="4133850"/>
          <a:ext cx="6200775" cy="2333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114300</xdr:colOff>
      <xdr:row>3</xdr:row>
      <xdr:rowOff>0</xdr:rowOff>
    </xdr:from>
    <xdr:to>
      <xdr:col>13</xdr:col>
      <xdr:colOff>85725</xdr:colOff>
      <xdr:row>27</xdr:row>
      <xdr:rowOff>103288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4687" t="30250" r="24766" b="15750"/>
        <a:stretch>
          <a:fillRect/>
        </a:stretch>
      </xdr:blipFill>
      <xdr:spPr bwMode="auto">
        <a:xfrm>
          <a:off x="114300" y="466725"/>
          <a:ext cx="6905625" cy="3303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hotel01miami_11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mhotel10seattle_11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mhotel11chicago_11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mhotel12boulder_11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mhotel13minneapolis_11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mhotel14helena_11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mhotel15duluth_11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mhotel16fairbanks_11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hotel02houston_11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hotel03phoenix_11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hotel04atlanta_11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hotel05losangeles_11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mhotel06lasvegas_11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mhotel07sanfrancisco_11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mhotel08baltimore_11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mhotel09albuquerque_11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28" customWidth="1"/>
    <col min="2" max="2" width="44.83203125" style="19" customWidth="1"/>
    <col min="3" max="3" width="37" style="27" customWidth="1"/>
    <col min="4" max="4" width="49.6640625" style="23" customWidth="1"/>
    <col min="5" max="18" width="21.33203125" style="23" customWidth="1"/>
    <col min="19" max="16384" width="9.33203125" style="23"/>
  </cols>
  <sheetData>
    <row r="1" spans="1:18" ht="18">
      <c r="A1" s="18" t="s">
        <v>1188</v>
      </c>
      <c r="C1" s="20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ht="18">
      <c r="A2" s="18"/>
      <c r="C2" s="24" t="s">
        <v>164</v>
      </c>
      <c r="D2" s="25" t="s">
        <v>165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>
      <c r="A3" s="26" t="s">
        <v>266</v>
      </c>
    </row>
    <row r="4" spans="1:18">
      <c r="B4" s="29" t="s">
        <v>267</v>
      </c>
      <c r="C4" s="27" t="s">
        <v>190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B5" s="29" t="s">
        <v>282</v>
      </c>
      <c r="C5" s="27" t="s">
        <v>283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B6" s="29" t="s">
        <v>284</v>
      </c>
      <c r="C6" s="27" t="s">
        <v>36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>
      <c r="A7" s="26" t="s">
        <v>285</v>
      </c>
    </row>
    <row r="8" spans="1:18" ht="38.25">
      <c r="B8" s="29" t="s">
        <v>181</v>
      </c>
      <c r="C8" s="27">
        <v>4013.63</v>
      </c>
      <c r="D8" s="30" t="s">
        <v>42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B9" s="29" t="s">
        <v>286</v>
      </c>
      <c r="C9" s="27" t="s">
        <v>167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>
      <c r="B10" s="29" t="s">
        <v>287</v>
      </c>
      <c r="C10" s="31">
        <v>3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B11" s="29" t="s">
        <v>288</v>
      </c>
      <c r="C11" s="27">
        <v>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B12" s="29" t="s">
        <v>289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>
      <c r="B13" s="33" t="s">
        <v>168</v>
      </c>
      <c r="C13" s="34">
        <v>0.15240000000000001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>
      <c r="B14" s="35" t="s">
        <v>169</v>
      </c>
      <c r="C14" s="34">
        <v>3.1300000000000001E-2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>
      <c r="B15" s="35" t="s">
        <v>170</v>
      </c>
      <c r="C15" s="34">
        <v>0.1139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>
      <c r="B16" s="35" t="s">
        <v>171</v>
      </c>
      <c r="C16" s="34">
        <v>3.95E-2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>
      <c r="B17" s="35" t="s">
        <v>213</v>
      </c>
      <c r="C17" s="34">
        <v>0.1087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>
      <c r="B18" s="29" t="s">
        <v>290</v>
      </c>
      <c r="C18" s="31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9" t="s">
        <v>291</v>
      </c>
      <c r="C19" s="27" t="s">
        <v>292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>
      <c r="B20" s="29" t="s">
        <v>293</v>
      </c>
      <c r="C20" s="31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25.5">
      <c r="B21" s="29" t="s">
        <v>294</v>
      </c>
      <c r="C21" s="27" t="s">
        <v>1189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>
      <c r="B22" s="29" t="s">
        <v>172</v>
      </c>
      <c r="C22" s="31" t="s">
        <v>113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1:18">
      <c r="B23" s="29" t="s">
        <v>173</v>
      </c>
      <c r="C23" s="31" t="s">
        <v>113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8">
      <c r="B24" s="29" t="s">
        <v>174</v>
      </c>
      <c r="C24" s="23" t="s">
        <v>1190</v>
      </c>
      <c r="D24" s="30" t="s">
        <v>166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1:18">
      <c r="A25" s="26" t="s">
        <v>295</v>
      </c>
    </row>
    <row r="26" spans="1:18">
      <c r="B26" s="26" t="s">
        <v>296</v>
      </c>
    </row>
    <row r="27" spans="1:18">
      <c r="B27" s="29" t="s">
        <v>297</v>
      </c>
      <c r="C27" s="27" t="s">
        <v>175</v>
      </c>
      <c r="D27" s="30" t="s">
        <v>166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ht="14.25">
      <c r="B28" s="29" t="s">
        <v>182</v>
      </c>
      <c r="C28" s="37">
        <v>1694.66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t="14.25">
      <c r="B29" s="29" t="s">
        <v>183</v>
      </c>
      <c r="C29" s="37">
        <v>1510.43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B30" s="29" t="s">
        <v>298</v>
      </c>
      <c r="C30" s="38">
        <v>0.6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>
      <c r="B31" s="26" t="s">
        <v>299</v>
      </c>
    </row>
    <row r="32" spans="1:18">
      <c r="B32" s="29" t="s">
        <v>297</v>
      </c>
      <c r="C32" s="23" t="s">
        <v>1190</v>
      </c>
      <c r="D32" s="30" t="s">
        <v>166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2:18" ht="14.25">
      <c r="B33" s="29" t="s">
        <v>182</v>
      </c>
      <c r="C33" s="27">
        <v>1003.3893999999999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2:18" ht="14.25">
      <c r="B34" s="29" t="s">
        <v>183</v>
      </c>
      <c r="C34" s="27">
        <v>1003.3893999999999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2:18">
      <c r="B35" s="29" t="s">
        <v>300</v>
      </c>
      <c r="C35" s="34">
        <v>0.4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2:18" ht="14.25">
      <c r="B36" s="26" t="s">
        <v>184</v>
      </c>
    </row>
    <row r="37" spans="2:18">
      <c r="B37" s="29" t="s">
        <v>168</v>
      </c>
      <c r="C37" s="39">
        <v>96.83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2:18">
      <c r="B38" s="29" t="s">
        <v>169</v>
      </c>
      <c r="C38" s="39">
        <v>6.62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9" t="s">
        <v>170</v>
      </c>
      <c r="C39" s="39">
        <v>72.38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2:18">
      <c r="B40" s="29" t="s">
        <v>171</v>
      </c>
      <c r="C40" s="39">
        <v>8.3800000000000008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2:18" ht="14.25">
      <c r="B41" s="29" t="s">
        <v>185</v>
      </c>
      <c r="C41" s="39">
        <f>SUM(C37:C40)</f>
        <v>184.20999999999998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2:18" ht="14.25">
      <c r="B42" s="29" t="s">
        <v>186</v>
      </c>
      <c r="C42" s="27"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2:18">
      <c r="B43" s="26" t="s">
        <v>304</v>
      </c>
    </row>
    <row r="44" spans="2:18" ht="14.25">
      <c r="B44" s="29" t="s">
        <v>187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2:18" ht="14.25">
      <c r="B45" s="29" t="s">
        <v>186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2:18">
      <c r="B46" s="26" t="s">
        <v>305</v>
      </c>
    </row>
    <row r="47" spans="2:18">
      <c r="B47" s="29" t="s">
        <v>306</v>
      </c>
      <c r="C47" s="27" t="s">
        <v>307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>
      <c r="B48" s="29" t="s">
        <v>308</v>
      </c>
      <c r="C48" s="86" t="s">
        <v>407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t="14.25">
      <c r="B49" s="29" t="s">
        <v>187</v>
      </c>
      <c r="C49" s="27">
        <v>1661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>
      <c r="B50" s="26" t="s">
        <v>309</v>
      </c>
    </row>
    <row r="51" spans="1:18">
      <c r="B51" s="29" t="s">
        <v>308</v>
      </c>
      <c r="C51" s="27" t="s">
        <v>310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 ht="14.25">
      <c r="B52" s="29" t="s">
        <v>187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B53" s="26" t="s">
        <v>311</v>
      </c>
    </row>
    <row r="54" spans="1:18">
      <c r="B54" s="29" t="s">
        <v>308</v>
      </c>
      <c r="C54" s="27" t="s">
        <v>176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 ht="14.25">
      <c r="B55" s="29" t="s">
        <v>187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 ht="14.25">
      <c r="B56" s="29" t="s">
        <v>188</v>
      </c>
      <c r="C56" s="40">
        <v>1.8400000000000001E-7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B57" s="26" t="s">
        <v>312</v>
      </c>
    </row>
    <row r="58" spans="1:18">
      <c r="B58" s="29" t="s">
        <v>313</v>
      </c>
      <c r="C58" s="34">
        <v>0.95</v>
      </c>
      <c r="D58" s="36" t="s">
        <v>177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>
      <c r="A59" s="26" t="s">
        <v>314</v>
      </c>
    </row>
    <row r="60" spans="1:18">
      <c r="B60" s="41" t="s">
        <v>315</v>
      </c>
      <c r="C60" s="27" t="s">
        <v>1184</v>
      </c>
      <c r="D60" s="30" t="s">
        <v>166</v>
      </c>
    </row>
    <row r="61" spans="1:18">
      <c r="B61" s="29" t="s">
        <v>316</v>
      </c>
      <c r="C61" s="27" t="s">
        <v>1185</v>
      </c>
      <c r="D61" s="30" t="s">
        <v>166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B62" s="29" t="s">
        <v>317</v>
      </c>
      <c r="C62" s="27" t="s">
        <v>1186</v>
      </c>
      <c r="D62" s="30" t="s">
        <v>166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B63" s="29" t="s">
        <v>318</v>
      </c>
      <c r="C63" s="27" t="s">
        <v>1183</v>
      </c>
      <c r="D63" s="30" t="s">
        <v>166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B64" s="26" t="s">
        <v>324</v>
      </c>
    </row>
    <row r="65" spans="2:18">
      <c r="B65" s="29" t="s">
        <v>325</v>
      </c>
      <c r="C65" s="27" t="s">
        <v>178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2:18">
      <c r="B66" s="29" t="s">
        <v>326</v>
      </c>
      <c r="C66" s="27" t="s">
        <v>179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2:18">
      <c r="B67" s="29" t="s">
        <v>327</v>
      </c>
      <c r="C67" s="27">
        <v>80</v>
      </c>
      <c r="D67" s="36" t="s">
        <v>1187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2:18">
      <c r="B68" s="29" t="s">
        <v>180</v>
      </c>
      <c r="C68" s="27">
        <v>60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2:18" ht="14.25">
      <c r="B69" s="29" t="s">
        <v>189</v>
      </c>
      <c r="C69" s="34">
        <v>3470.09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2:18">
      <c r="B70" s="41"/>
      <c r="C70" s="42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2:18">
      <c r="B71" s="41"/>
      <c r="C71" s="42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2:18">
      <c r="B72" s="41"/>
      <c r="C72" s="42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2:18">
      <c r="B73" s="41"/>
      <c r="C73" s="42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2:18">
      <c r="B74" s="41"/>
      <c r="C74" s="42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2:18">
      <c r="B75" s="41"/>
      <c r="C75" s="42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2:18">
      <c r="B76" s="41"/>
      <c r="C76" s="42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2:18">
      <c r="B77" s="41"/>
      <c r="C77" s="42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2:18">
      <c r="B78" s="41"/>
      <c r="C78" s="42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2:18">
      <c r="B79" s="41"/>
      <c r="C79" s="42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2:18">
      <c r="B80" s="41"/>
      <c r="C80" s="42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2:18">
      <c r="B81" s="41"/>
      <c r="C81" s="42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2:18">
      <c r="B82" s="41"/>
      <c r="C82" s="42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2:18">
      <c r="B83" s="41"/>
      <c r="C83" s="42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2:18">
      <c r="B84" s="41"/>
      <c r="C84" s="42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2:18">
      <c r="B85" s="41"/>
      <c r="C85" s="42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2:18">
      <c r="B86" s="41"/>
      <c r="C86" s="42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2:18">
      <c r="B87" s="41"/>
      <c r="C87" s="42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2:18">
      <c r="B88" s="41"/>
      <c r="C88" s="42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2:18">
      <c r="B89" s="41"/>
      <c r="C89" s="42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2:18">
      <c r="B90" s="41"/>
      <c r="C90" s="42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2:18">
      <c r="B91" s="41"/>
      <c r="C91" s="42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2:18">
      <c r="B92" s="41"/>
      <c r="C92" s="42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2:18">
      <c r="B93" s="41"/>
      <c r="C93" s="42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2:18">
      <c r="B94" s="41"/>
      <c r="C94" s="4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</row>
    <row r="95" spans="2:18">
      <c r="B95" s="41"/>
      <c r="C95" s="42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2:18">
      <c r="B96" s="41"/>
      <c r="C96" s="42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8" spans="2:18">
      <c r="B98" s="26"/>
    </row>
    <row r="99" spans="2:18">
      <c r="B99" s="41"/>
      <c r="C99" s="42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2:18">
      <c r="B100" s="41"/>
      <c r="C100" s="42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2:18">
      <c r="B101" s="41"/>
      <c r="C101" s="42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2:18">
      <c r="B102" s="41"/>
      <c r="C102" s="42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2:18">
      <c r="B103" s="41"/>
      <c r="C103" s="42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2:18">
      <c r="B104" s="41"/>
      <c r="C104" s="42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2:18">
      <c r="B105" s="41"/>
      <c r="C105" s="42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2:18">
      <c r="B106" s="41"/>
      <c r="C106" s="42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2:18">
      <c r="B107" s="41"/>
      <c r="C107" s="42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2:18">
      <c r="B108" s="41"/>
      <c r="C108" s="42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2:18">
      <c r="B109" s="41"/>
      <c r="C109" s="42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2:18">
      <c r="B110" s="41"/>
      <c r="C110" s="42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2:18">
      <c r="B111" s="41"/>
      <c r="C111" s="42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2:18">
      <c r="B112" s="41"/>
      <c r="C112" s="42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2:18">
      <c r="B113" s="41"/>
      <c r="C113" s="42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2:18">
      <c r="B114" s="41"/>
      <c r="C114" s="42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2:18">
      <c r="B115" s="41"/>
      <c r="C115" s="42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2:18">
      <c r="B116" s="41"/>
      <c r="C116" s="42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2:18">
      <c r="B117" s="41"/>
      <c r="C117" s="42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2:18">
      <c r="B118" s="41"/>
      <c r="C118" s="42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2:18">
      <c r="B119" s="41"/>
      <c r="C119" s="42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2:18">
      <c r="B120" s="41"/>
      <c r="C120" s="42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2:18">
      <c r="B121" s="41"/>
      <c r="C121" s="42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2:18">
      <c r="B122" s="41"/>
      <c r="C122" s="42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2:18">
      <c r="B123" s="41"/>
      <c r="C123" s="42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2:18">
      <c r="B124" s="41"/>
      <c r="C124" s="42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2:18">
      <c r="B125" s="41"/>
      <c r="C125" s="4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2:18">
      <c r="B126" s="41"/>
      <c r="C126" s="42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2:18">
      <c r="B127" s="41"/>
      <c r="C127" s="42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9" spans="2:18">
      <c r="B129" s="26"/>
    </row>
    <row r="130" spans="2:18">
      <c r="B130" s="41"/>
      <c r="C130" s="42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2:18">
      <c r="B131" s="41"/>
      <c r="C131" s="42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2:18">
      <c r="B132" s="41"/>
      <c r="C132" s="42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2:18">
      <c r="B133" s="41"/>
      <c r="C133" s="42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2:18">
      <c r="B134" s="41"/>
      <c r="C134" s="42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2:18">
      <c r="B135" s="41"/>
      <c r="C135" s="42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2:18">
      <c r="B136" s="41"/>
      <c r="C136" s="42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2:18">
      <c r="B137" s="41"/>
      <c r="C137" s="42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2:18">
      <c r="B138" s="41"/>
      <c r="C138" s="42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2:18">
      <c r="B139" s="41"/>
      <c r="C139" s="42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2:18">
      <c r="B140" s="41"/>
      <c r="C140" s="42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2:18">
      <c r="B141" s="41"/>
      <c r="C141" s="42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2:18">
      <c r="B142" s="41"/>
      <c r="C142" s="42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2:18">
      <c r="B143" s="41"/>
      <c r="C143" s="42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2:18">
      <c r="B144" s="41"/>
      <c r="C144" s="42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2:18">
      <c r="B145" s="41"/>
      <c r="C145" s="42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2:18">
      <c r="B146" s="41"/>
      <c r="C146" s="42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2:18">
      <c r="B147" s="41"/>
      <c r="C147" s="42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2:18">
      <c r="B148" s="41"/>
      <c r="C148" s="42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2:18">
      <c r="B149" s="41"/>
      <c r="C149" s="42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2:18">
      <c r="B150" s="41"/>
      <c r="C150" s="42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2:18">
      <c r="B151" s="41"/>
      <c r="C151" s="42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2:18">
      <c r="B152" s="41"/>
      <c r="C152" s="42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2:18">
      <c r="B153" s="41"/>
      <c r="C153" s="42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2:18">
      <c r="B154" s="41"/>
      <c r="C154" s="42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2:18">
      <c r="B155" s="41"/>
      <c r="C155" s="42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2:18">
      <c r="B156" s="41"/>
      <c r="C156" s="4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</row>
    <row r="157" spans="2:18">
      <c r="B157" s="41"/>
      <c r="C157" s="42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2:18">
      <c r="B158" s="41"/>
      <c r="C158" s="42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60" spans="2:18">
      <c r="B160" s="26"/>
    </row>
    <row r="161" spans="2:18">
      <c r="B161" s="41"/>
      <c r="C161" s="42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2:18">
      <c r="B162" s="41"/>
      <c r="C162" s="42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2:18">
      <c r="B163" s="41"/>
      <c r="C163" s="42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2:18">
      <c r="B164" s="41"/>
      <c r="C164" s="42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2:18">
      <c r="B165" s="41"/>
      <c r="C165" s="42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2:18">
      <c r="B166" s="41"/>
      <c r="C166" s="42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2:18">
      <c r="B167" s="41"/>
      <c r="C167" s="42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2:18">
      <c r="B168" s="41"/>
      <c r="C168" s="42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2:18">
      <c r="B169" s="41"/>
      <c r="C169" s="42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2:18">
      <c r="B170" s="41"/>
      <c r="C170" s="42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2:18">
      <c r="B171" s="41"/>
      <c r="C171" s="42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2:18">
      <c r="B172" s="41"/>
      <c r="C172" s="42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2:18">
      <c r="B173" s="41"/>
      <c r="C173" s="42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2:18">
      <c r="B174" s="41"/>
      <c r="C174" s="42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2:18">
      <c r="B175" s="41"/>
      <c r="C175" s="42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2:18">
      <c r="B176" s="41"/>
      <c r="C176" s="42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2:18">
      <c r="B177" s="41"/>
      <c r="C177" s="42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2:18">
      <c r="B178" s="41"/>
      <c r="C178" s="42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41"/>
      <c r="C179" s="42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2:18">
      <c r="B180" s="41"/>
      <c r="C180" s="42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2:18">
      <c r="B181" s="41"/>
      <c r="C181" s="42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2:18">
      <c r="B182" s="41"/>
      <c r="C182" s="42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2:18">
      <c r="B183" s="41"/>
      <c r="C183" s="42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2:18">
      <c r="B184" s="41"/>
      <c r="C184" s="42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2:18">
      <c r="B185" s="41"/>
      <c r="C185" s="42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2:18">
      <c r="B186" s="41"/>
      <c r="C186" s="42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2:18">
      <c r="B187" s="41"/>
      <c r="C187" s="4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2:18">
      <c r="B188" s="41"/>
      <c r="C188" s="42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2:18">
      <c r="B189" s="41"/>
      <c r="C189" s="42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1" spans="2:18">
      <c r="B191" s="26"/>
    </row>
    <row r="192" spans="2:18">
      <c r="B192" s="41"/>
      <c r="C192" s="42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2:18">
      <c r="B193" s="41"/>
      <c r="C193" s="42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2:18">
      <c r="B194" s="41"/>
      <c r="C194" s="42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2:18">
      <c r="B195" s="41"/>
      <c r="C195" s="42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2:18">
      <c r="B196" s="41"/>
      <c r="C196" s="42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2:18">
      <c r="B197" s="41"/>
      <c r="C197" s="42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2:18">
      <c r="B198" s="41"/>
      <c r="C198" s="42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2:18">
      <c r="B199" s="41"/>
      <c r="C199" s="42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2:18">
      <c r="B200" s="41"/>
      <c r="C200" s="42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2:18">
      <c r="B201" s="41"/>
      <c r="C201" s="42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2:18">
      <c r="B202" s="41"/>
      <c r="C202" s="42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2:18">
      <c r="B203" s="41"/>
      <c r="C203" s="42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2:18">
      <c r="B204" s="41"/>
      <c r="C204" s="42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2:18">
      <c r="B205" s="41"/>
      <c r="C205" s="42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2:18">
      <c r="B206" s="41"/>
      <c r="C206" s="42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2:18">
      <c r="B207" s="41"/>
      <c r="C207" s="42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2:18">
      <c r="B208" s="41"/>
      <c r="C208" s="42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2:18">
      <c r="B209" s="41"/>
      <c r="C209" s="42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2:18">
      <c r="B210" s="41"/>
      <c r="C210" s="42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2:18">
      <c r="B211" s="41"/>
      <c r="C211" s="42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2:18">
      <c r="B212" s="41"/>
      <c r="C212" s="42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2:18">
      <c r="B213" s="41"/>
      <c r="C213" s="42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2:18">
      <c r="B214" s="41"/>
      <c r="C214" s="42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2:18">
      <c r="B215" s="41"/>
      <c r="C215" s="42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2:18">
      <c r="B216" s="41"/>
      <c r="C216" s="42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2:18">
      <c r="B217" s="41"/>
      <c r="C217" s="42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2:18">
      <c r="B218" s="41"/>
      <c r="C218" s="4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</row>
    <row r="219" spans="2:18">
      <c r="B219" s="41"/>
      <c r="C219" s="42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2:18">
      <c r="B220" s="41"/>
      <c r="C220" s="42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2" spans="2:18">
      <c r="B222" s="26"/>
    </row>
    <row r="223" spans="2:18">
      <c r="B223" s="41"/>
      <c r="C223" s="42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2:18">
      <c r="B224" s="41"/>
      <c r="C224" s="42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2:18">
      <c r="B225" s="41"/>
      <c r="C225" s="42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2:18">
      <c r="B226" s="41"/>
      <c r="C226" s="42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2:18">
      <c r="B227" s="41"/>
      <c r="C227" s="42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2:18">
      <c r="B228" s="41"/>
      <c r="C228" s="42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2:18">
      <c r="B229" s="41"/>
      <c r="C229" s="42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2:18">
      <c r="B230" s="41"/>
      <c r="C230" s="42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2:18">
      <c r="B231" s="41"/>
      <c r="C231" s="42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2:18">
      <c r="B232" s="41"/>
      <c r="C232" s="42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2:18">
      <c r="B233" s="41"/>
      <c r="C233" s="42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2:18">
      <c r="B234" s="41"/>
      <c r="C234" s="42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2:18">
      <c r="B235" s="41"/>
      <c r="C235" s="42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2:18">
      <c r="B236" s="41"/>
      <c r="C236" s="42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2:18">
      <c r="B237" s="41"/>
      <c r="C237" s="42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2:18">
      <c r="B238" s="41"/>
      <c r="C238" s="42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2:18">
      <c r="B239" s="41"/>
      <c r="C239" s="42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2:18">
      <c r="B240" s="41"/>
      <c r="C240" s="42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2:18">
      <c r="B241" s="41"/>
      <c r="C241" s="42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2:18">
      <c r="B242" s="41"/>
      <c r="C242" s="42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2:18">
      <c r="B243" s="41"/>
      <c r="C243" s="42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2:18">
      <c r="B244" s="41"/>
      <c r="C244" s="42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2:18">
      <c r="B245" s="41"/>
      <c r="C245" s="42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2:18">
      <c r="B246" s="41"/>
      <c r="C246" s="42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2:18">
      <c r="B247" s="41"/>
      <c r="C247" s="42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2:18">
      <c r="B248" s="41"/>
      <c r="C248" s="42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2:18">
      <c r="B249" s="41"/>
      <c r="C249" s="4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</row>
    <row r="250" spans="2:18">
      <c r="B250" s="41"/>
      <c r="C250" s="42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2:18">
      <c r="B251" s="41"/>
      <c r="C251" s="42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3" spans="2:18">
      <c r="B253" s="26"/>
    </row>
    <row r="254" spans="2:18">
      <c r="B254" s="41"/>
      <c r="C254" s="42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2:18">
      <c r="B255" s="41"/>
      <c r="C255" s="42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2:18">
      <c r="B256" s="41"/>
      <c r="C256" s="42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2:18">
      <c r="B257" s="41"/>
      <c r="C257" s="42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2:18">
      <c r="B258" s="41"/>
      <c r="C258" s="42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2:18">
      <c r="B259" s="41"/>
      <c r="C259" s="42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2:18">
      <c r="B260" s="41"/>
      <c r="C260" s="42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2:18">
      <c r="B261" s="41"/>
      <c r="C261" s="42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2:18">
      <c r="B262" s="41"/>
      <c r="C262" s="42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2:18">
      <c r="B263" s="41"/>
      <c r="C263" s="42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2:18">
      <c r="B264" s="41"/>
      <c r="C264" s="42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2:18">
      <c r="B265" s="41"/>
      <c r="C265" s="42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2:18">
      <c r="B266" s="41"/>
      <c r="C266" s="42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2:18">
      <c r="B267" s="41"/>
      <c r="C267" s="42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2:18">
      <c r="B268" s="41"/>
      <c r="C268" s="42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2:18">
      <c r="B269" s="41"/>
      <c r="C269" s="42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2:18">
      <c r="B270" s="41"/>
      <c r="C270" s="42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2:18">
      <c r="B271" s="41"/>
      <c r="C271" s="42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2:18">
      <c r="B272" s="41"/>
      <c r="C272" s="42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2:18">
      <c r="B273" s="41"/>
      <c r="C273" s="42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2:18">
      <c r="B274" s="41"/>
      <c r="C274" s="42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2:18">
      <c r="B275" s="41"/>
      <c r="C275" s="42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2:18">
      <c r="B276" s="41"/>
      <c r="C276" s="42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2:18">
      <c r="B277" s="41"/>
      <c r="C277" s="42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2:18">
      <c r="B278" s="41"/>
      <c r="C278" s="42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2:18">
      <c r="B279" s="41"/>
      <c r="C279" s="42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2:18">
      <c r="B280" s="41"/>
      <c r="C280" s="4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</row>
    <row r="281" spans="2:18">
      <c r="B281" s="41"/>
      <c r="C281" s="42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2:18">
      <c r="B282" s="41"/>
      <c r="C282" s="42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4" spans="2:18">
      <c r="B284" s="26"/>
    </row>
    <row r="285" spans="2:18">
      <c r="B285" s="41"/>
      <c r="C285" s="42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2:18">
      <c r="B286" s="41"/>
      <c r="C286" s="42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2:18">
      <c r="B287" s="41"/>
      <c r="C287" s="42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2:18">
      <c r="B288" s="41"/>
      <c r="C288" s="42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2:18">
      <c r="B289" s="41"/>
      <c r="C289" s="42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2:18">
      <c r="B290" s="41"/>
      <c r="C290" s="42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2:18">
      <c r="B291" s="41"/>
      <c r="C291" s="42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2:18">
      <c r="B292" s="41"/>
      <c r="C292" s="42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2:18">
      <c r="B293" s="41"/>
      <c r="C293" s="42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2:18">
      <c r="B294" s="41"/>
      <c r="C294" s="42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2:18">
      <c r="B295" s="41"/>
      <c r="C295" s="42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2:18">
      <c r="B296" s="41"/>
      <c r="C296" s="42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2:18">
      <c r="B297" s="41"/>
      <c r="C297" s="42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2:18">
      <c r="B298" s="41"/>
      <c r="C298" s="42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2:18">
      <c r="B299" s="41"/>
      <c r="C299" s="42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2:18">
      <c r="B300" s="41"/>
      <c r="C300" s="42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2:18">
      <c r="B301" s="41"/>
      <c r="C301" s="42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2:18">
      <c r="B302" s="41"/>
      <c r="C302" s="42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2:18">
      <c r="B303" s="41"/>
      <c r="C303" s="42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2:18">
      <c r="B304" s="41"/>
      <c r="C304" s="42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2:18">
      <c r="B305" s="41"/>
      <c r="C305" s="42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2:18">
      <c r="B306" s="41"/>
      <c r="C306" s="42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2:18">
      <c r="B307" s="41"/>
      <c r="C307" s="42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2:18">
      <c r="B308" s="41"/>
      <c r="C308" s="42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2:18">
      <c r="B309" s="41"/>
      <c r="C309" s="42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2:18">
      <c r="B310" s="41"/>
      <c r="C310" s="42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2:18">
      <c r="B311" s="41"/>
      <c r="C311" s="4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</row>
    <row r="312" spans="2:18">
      <c r="B312" s="41"/>
      <c r="C312" s="42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2:18">
      <c r="B313" s="41"/>
      <c r="C313" s="42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5" spans="2:18">
      <c r="B315" s="26"/>
    </row>
    <row r="316" spans="2:18">
      <c r="B316" s="41"/>
      <c r="C316" s="42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2:18">
      <c r="B317" s="41"/>
      <c r="C317" s="42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2:18">
      <c r="B318" s="41"/>
      <c r="C318" s="42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2:18">
      <c r="B319" s="41"/>
      <c r="C319" s="42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2:18">
      <c r="B320" s="41"/>
      <c r="C320" s="42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2:18">
      <c r="B321" s="41"/>
      <c r="C321" s="42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2:18">
      <c r="B322" s="41"/>
      <c r="C322" s="42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2:18">
      <c r="B323" s="41"/>
      <c r="C323" s="42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2:18">
      <c r="B324" s="41"/>
      <c r="C324" s="42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2:18">
      <c r="B325" s="41"/>
      <c r="C325" s="42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2:18">
      <c r="B326" s="41"/>
      <c r="C326" s="42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2:18">
      <c r="B327" s="41"/>
      <c r="C327" s="42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2:18">
      <c r="B328" s="41"/>
      <c r="C328" s="42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2:18">
      <c r="B329" s="41"/>
      <c r="C329" s="42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2:18">
      <c r="B330" s="41"/>
      <c r="C330" s="42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2:18">
      <c r="B331" s="41"/>
      <c r="C331" s="42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2:18">
      <c r="B332" s="41"/>
      <c r="C332" s="42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2:18">
      <c r="B333" s="41"/>
      <c r="C333" s="42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2:18">
      <c r="B334" s="41"/>
      <c r="C334" s="42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2:18">
      <c r="B335" s="41"/>
      <c r="C335" s="42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2:18">
      <c r="B336" s="41"/>
      <c r="C336" s="42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2:18">
      <c r="B337" s="41"/>
      <c r="C337" s="42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2:18">
      <c r="B338" s="41"/>
      <c r="C338" s="42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2:18">
      <c r="B339" s="41"/>
      <c r="C339" s="42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2:18">
      <c r="B340" s="41"/>
      <c r="C340" s="42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2:18">
      <c r="B341" s="41"/>
      <c r="C341" s="42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2:18">
      <c r="B342" s="41"/>
      <c r="C342" s="4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</row>
    <row r="343" spans="2:18">
      <c r="B343" s="41"/>
      <c r="C343" s="42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2:18">
      <c r="B344" s="41"/>
      <c r="C344" s="42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6" spans="2:18">
      <c r="B346" s="26"/>
    </row>
    <row r="347" spans="2:18">
      <c r="B347" s="41"/>
      <c r="C347" s="42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2:18">
      <c r="B348" s="41"/>
      <c r="C348" s="42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spans="2:18">
      <c r="B349" s="41"/>
      <c r="C349" s="42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2:18">
      <c r="B350" s="41"/>
      <c r="C350" s="42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2:18">
      <c r="B351" s="41"/>
      <c r="C351" s="42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2:18">
      <c r="B352" s="41"/>
      <c r="C352" s="42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2:18">
      <c r="B353" s="41"/>
      <c r="C353" s="42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2:18">
      <c r="B354" s="41"/>
      <c r="C354" s="42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2:18">
      <c r="B355" s="41"/>
      <c r="C355" s="42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2:18">
      <c r="B356" s="41"/>
      <c r="C356" s="42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2:18">
      <c r="B357" s="41"/>
      <c r="C357" s="42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2:18">
      <c r="B358" s="41"/>
      <c r="C358" s="42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2:18">
      <c r="B359" s="41"/>
      <c r="C359" s="42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2:18">
      <c r="B360" s="41"/>
      <c r="C360" s="42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2:18">
      <c r="B361" s="41"/>
      <c r="C361" s="42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2:18">
      <c r="B362" s="41"/>
      <c r="C362" s="42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2:18">
      <c r="B363" s="41"/>
      <c r="C363" s="42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2:18">
      <c r="B364" s="41"/>
      <c r="C364" s="42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2:18">
      <c r="B365" s="41"/>
      <c r="C365" s="42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2:18">
      <c r="B366" s="41"/>
      <c r="C366" s="42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2:18">
      <c r="B367" s="41"/>
      <c r="C367" s="42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2:18">
      <c r="B368" s="41"/>
      <c r="C368" s="42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2:18">
      <c r="B369" s="41"/>
      <c r="C369" s="42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2:18">
      <c r="B370" s="41"/>
      <c r="C370" s="42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2:18">
      <c r="B371" s="41"/>
      <c r="C371" s="42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2:18">
      <c r="B372" s="41"/>
      <c r="C372" s="42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2:18">
      <c r="B373" s="41"/>
      <c r="C373" s="4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</row>
    <row r="374" spans="2:18">
      <c r="B374" s="41"/>
      <c r="C374" s="42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2:18">
      <c r="B375" s="41"/>
      <c r="C375" s="42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7" spans="2:18">
      <c r="B377" s="26"/>
    </row>
    <row r="378" spans="2:18">
      <c r="B378" s="41"/>
      <c r="C378" s="42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2:18">
      <c r="B379" s="41"/>
      <c r="C379" s="42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2:18">
      <c r="B380" s="41"/>
      <c r="C380" s="42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2:18">
      <c r="B381" s="41"/>
      <c r="C381" s="42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2:18">
      <c r="B382" s="41"/>
      <c r="C382" s="42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2:18">
      <c r="B383" s="41"/>
      <c r="C383" s="42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2:18">
      <c r="B384" s="41"/>
      <c r="C384" s="42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2:18">
      <c r="B385" s="41"/>
      <c r="C385" s="42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2:18">
      <c r="B386" s="41"/>
      <c r="C386" s="42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2:18">
      <c r="B387" s="41"/>
      <c r="C387" s="42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2:18">
      <c r="B388" s="41"/>
      <c r="C388" s="42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2:18">
      <c r="B389" s="41"/>
      <c r="C389" s="42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2:18">
      <c r="B390" s="41"/>
      <c r="C390" s="42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2:18">
      <c r="B391" s="41"/>
      <c r="C391" s="42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2:18">
      <c r="B392" s="41"/>
      <c r="C392" s="42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2:18">
      <c r="B393" s="41"/>
      <c r="C393" s="42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2:18">
      <c r="B394" s="41"/>
      <c r="C394" s="42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2:18">
      <c r="B395" s="41"/>
      <c r="C395" s="42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2:18">
      <c r="B396" s="41"/>
      <c r="C396" s="42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2:18">
      <c r="B397" s="41"/>
      <c r="C397" s="42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2:18">
      <c r="B398" s="41"/>
      <c r="C398" s="42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2:18">
      <c r="B399" s="41"/>
      <c r="C399" s="42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2:18">
      <c r="B400" s="41"/>
      <c r="C400" s="42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2:18">
      <c r="B401" s="41"/>
      <c r="C401" s="42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2:18">
      <c r="B402" s="41"/>
      <c r="C402" s="42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2:18">
      <c r="B403" s="41"/>
      <c r="C403" s="42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2:18">
      <c r="B404" s="41"/>
      <c r="C404" s="4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</row>
    <row r="405" spans="2:18">
      <c r="B405" s="41"/>
      <c r="C405" s="42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2:18">
      <c r="B406" s="41"/>
      <c r="C406" s="42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8" spans="2:18">
      <c r="B408" s="26"/>
    </row>
    <row r="409" spans="2:18">
      <c r="B409" s="41"/>
      <c r="C409" s="42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2:18">
      <c r="B410" s="41"/>
      <c r="C410" s="42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spans="2:18">
      <c r="B411" s="41"/>
      <c r="C411" s="42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2:18">
      <c r="B412" s="41"/>
      <c r="C412" s="42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2:18">
      <c r="B413" s="41"/>
      <c r="C413" s="42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2:18">
      <c r="B414" s="41"/>
      <c r="C414" s="42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2:18">
      <c r="B415" s="41"/>
      <c r="C415" s="42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2:18">
      <c r="B416" s="41"/>
      <c r="C416" s="42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2:18">
      <c r="B417" s="41"/>
      <c r="C417" s="42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2:18">
      <c r="B418" s="41"/>
      <c r="C418" s="42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2:18">
      <c r="B419" s="41"/>
      <c r="C419" s="42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2:18">
      <c r="B420" s="41"/>
      <c r="C420" s="42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2:18">
      <c r="B421" s="41"/>
      <c r="C421" s="42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2:18">
      <c r="B422" s="41"/>
      <c r="C422" s="42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2:18">
      <c r="B423" s="41"/>
      <c r="C423" s="42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2:18">
      <c r="B424" s="41"/>
      <c r="C424" s="42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2:18">
      <c r="B425" s="41"/>
      <c r="C425" s="42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2:18">
      <c r="B426" s="41"/>
      <c r="C426" s="42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2:18">
      <c r="B427" s="41"/>
      <c r="C427" s="42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2:18">
      <c r="B428" s="41"/>
      <c r="C428" s="42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2:18">
      <c r="B429" s="41"/>
      <c r="C429" s="42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2:18">
      <c r="B430" s="41"/>
      <c r="C430" s="42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2:18">
      <c r="B431" s="41"/>
      <c r="C431" s="42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2:18">
      <c r="B432" s="41"/>
      <c r="C432" s="42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2:18">
      <c r="B433" s="41"/>
      <c r="C433" s="42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2:18">
      <c r="B434" s="41"/>
      <c r="C434" s="42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2:18">
      <c r="B435" s="41"/>
      <c r="C435" s="4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</row>
    <row r="436" spans="2:18">
      <c r="B436" s="41"/>
      <c r="C436" s="42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2:18">
      <c r="B437" s="41"/>
      <c r="C437" s="42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3124.64</v>
      </c>
      <c r="C2" s="82">
        <v>611.92999999999995</v>
      </c>
      <c r="D2" s="82">
        <v>790.37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3124.64</v>
      </c>
      <c r="C3" s="82">
        <v>611.92999999999995</v>
      </c>
      <c r="D3" s="82">
        <v>790.37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8122.88</v>
      </c>
      <c r="C4" s="82">
        <v>1590.79</v>
      </c>
      <c r="D4" s="82">
        <v>2054.67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8122.88</v>
      </c>
      <c r="C5" s="82">
        <v>1590.79</v>
      </c>
      <c r="D5" s="82">
        <v>2054.67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11.76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331.3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167.2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46.37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583.29999999999995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2351.86</v>
      </c>
      <c r="C28" s="82">
        <v>772.78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1.272</v>
      </c>
      <c r="E104" s="82">
        <v>1.571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1.272</v>
      </c>
      <c r="E105" s="82">
        <v>1.571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1.272</v>
      </c>
      <c r="E106" s="82">
        <v>1.571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1.272</v>
      </c>
      <c r="E107" s="82">
        <v>1.571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1.272</v>
      </c>
      <c r="E109" s="82">
        <v>1.571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1.272</v>
      </c>
      <c r="E110" s="82">
        <v>1.571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1.272</v>
      </c>
      <c r="E111" s="82">
        <v>1.571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1.272</v>
      </c>
      <c r="E112" s="82">
        <v>1.571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1.272</v>
      </c>
      <c r="E113" s="82">
        <v>1.571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1.272</v>
      </c>
      <c r="E114" s="82">
        <v>1.571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1.272</v>
      </c>
      <c r="E115" s="82">
        <v>1.571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1.272</v>
      </c>
      <c r="E116" s="82">
        <v>1.571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1.272</v>
      </c>
      <c r="E117" s="82">
        <v>1.571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1.272</v>
      </c>
      <c r="E118" s="82">
        <v>1.571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1.272</v>
      </c>
      <c r="E120" s="82">
        <v>1.571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1.272</v>
      </c>
      <c r="E121" s="82">
        <v>1.571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1.272</v>
      </c>
      <c r="E122" s="82">
        <v>1.571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1.272</v>
      </c>
      <c r="E123" s="82">
        <v>1.571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1.272</v>
      </c>
      <c r="E125" s="82">
        <v>1.571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1.272</v>
      </c>
      <c r="E127" s="82">
        <v>1.571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1.272</v>
      </c>
      <c r="E128" s="82">
        <v>1.571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1.272</v>
      </c>
      <c r="E130" s="82">
        <v>1.571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1.272</v>
      </c>
      <c r="E132" s="82">
        <v>1.571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1.272</v>
      </c>
      <c r="E133" s="82">
        <v>1.571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1.272</v>
      </c>
      <c r="E135" s="82">
        <v>1.571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1.272</v>
      </c>
      <c r="E136" s="82">
        <v>1.571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1.272</v>
      </c>
      <c r="E137" s="82">
        <v>1.571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1.272</v>
      </c>
      <c r="E138" s="82">
        <v>1.571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1.272</v>
      </c>
      <c r="E139" s="82">
        <v>1.571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1.272</v>
      </c>
      <c r="E140" s="82">
        <v>1.571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1.272</v>
      </c>
      <c r="E141" s="82">
        <v>1.571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1.272</v>
      </c>
      <c r="E143" s="82">
        <v>1.571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1.272</v>
      </c>
      <c r="E144" s="82">
        <v>1.571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1.272</v>
      </c>
      <c r="E145" s="82">
        <v>1.571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1.272</v>
      </c>
      <c r="E146" s="82">
        <v>1.571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1.272</v>
      </c>
      <c r="E148" s="82">
        <v>1.571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1.272</v>
      </c>
      <c r="E150" s="82">
        <v>1.571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1.272</v>
      </c>
      <c r="E152" s="82">
        <v>1.571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1.272</v>
      </c>
      <c r="E154" s="82">
        <v>1.571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1.272</v>
      </c>
      <c r="E156" s="82">
        <v>1.571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1.272</v>
      </c>
      <c r="E157" s="82">
        <v>1.571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1.272</v>
      </c>
      <c r="E158" s="82">
        <v>1.571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1.272</v>
      </c>
      <c r="E159" s="82">
        <v>1.571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1.272</v>
      </c>
      <c r="E160" s="82">
        <v>1.571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1.272</v>
      </c>
      <c r="E161" s="82">
        <v>1.571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1.272</v>
      </c>
      <c r="E162" s="82">
        <v>1.571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1.272</v>
      </c>
      <c r="E163" s="82">
        <v>1.571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1.272</v>
      </c>
      <c r="E164" s="82">
        <v>1.571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1.272</v>
      </c>
      <c r="E165" s="82">
        <v>1.571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1.272</v>
      </c>
      <c r="E166" s="82">
        <v>1.571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1.272</v>
      </c>
      <c r="E167" s="82">
        <v>1.571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1.272</v>
      </c>
      <c r="E168" s="82">
        <v>1.571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1.272</v>
      </c>
      <c r="E169" s="82">
        <v>1.571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1.272</v>
      </c>
      <c r="E170" s="82">
        <v>1.571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1.272</v>
      </c>
      <c r="E171" s="82">
        <v>1.571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1.272</v>
      </c>
      <c r="E172" s="82">
        <v>1.571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1.272</v>
      </c>
      <c r="E173" s="82">
        <v>1.571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1.272</v>
      </c>
      <c r="E174" s="82">
        <v>1.571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1.272</v>
      </c>
      <c r="E175" s="82">
        <v>1.571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1.272</v>
      </c>
      <c r="E176" s="82">
        <v>1.571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1.272</v>
      </c>
      <c r="E177" s="82">
        <v>1.571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1.272</v>
      </c>
      <c r="E178" s="82">
        <v>1.571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1.272</v>
      </c>
      <c r="E179" s="82">
        <v>1.571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1.272</v>
      </c>
      <c r="E180" s="82">
        <v>1.571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1.272</v>
      </c>
      <c r="E181" s="82">
        <v>1.571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1.272</v>
      </c>
      <c r="E182" s="82">
        <v>1.571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1.272</v>
      </c>
      <c r="E183" s="82">
        <v>1.571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1.272</v>
      </c>
      <c r="E184" s="82">
        <v>1.571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1.272</v>
      </c>
      <c r="E185" s="82">
        <v>1.571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1.272</v>
      </c>
      <c r="E186" s="82">
        <v>1.571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1.272</v>
      </c>
      <c r="E187" s="82">
        <v>1.571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1.272</v>
      </c>
      <c r="E188" s="82">
        <v>1.571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1.272</v>
      </c>
      <c r="E189" s="82">
        <v>1.571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1.272</v>
      </c>
      <c r="E191" s="82">
        <v>1.571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1.272</v>
      </c>
      <c r="E193" s="82">
        <v>1.571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1.272</v>
      </c>
      <c r="E195" s="82">
        <v>1.571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1.272</v>
      </c>
      <c r="E196" s="82">
        <v>1.571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1.272</v>
      </c>
      <c r="E198" s="82">
        <v>1.571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1.272</v>
      </c>
      <c r="E199" s="82">
        <v>1.571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1.272</v>
      </c>
      <c r="E200" s="82">
        <v>1.571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1.272</v>
      </c>
      <c r="E201" s="82">
        <v>1.571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1.272</v>
      </c>
      <c r="E202" s="82">
        <v>1.571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1.272</v>
      </c>
      <c r="E203" s="82">
        <v>1.571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1.272</v>
      </c>
      <c r="E204" s="82">
        <v>1.571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1.272</v>
      </c>
      <c r="E205" s="82">
        <v>1.571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1.272</v>
      </c>
      <c r="E207" s="82">
        <v>1.571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1.272</v>
      </c>
      <c r="E208" s="82">
        <v>1.571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1.272</v>
      </c>
      <c r="E209" s="82">
        <v>1.571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1.272</v>
      </c>
      <c r="E210" s="82">
        <v>1.571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1.272</v>
      </c>
      <c r="E211" s="82">
        <v>1.571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1.272</v>
      </c>
      <c r="E212" s="82">
        <v>1.571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1.272</v>
      </c>
      <c r="E213" s="82">
        <v>1.571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0.56799999999999995</v>
      </c>
      <c r="E215" s="82">
        <v>0.65900000000000003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0.56799999999999995</v>
      </c>
      <c r="E216" s="82">
        <v>0.65900000000000003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0.56799999999999995</v>
      </c>
      <c r="E217" s="82">
        <v>0.65900000000000003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0.56799999999999995</v>
      </c>
      <c r="E218" s="82">
        <v>0.65900000000000003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5.835</v>
      </c>
      <c r="F225" s="82">
        <v>0.54</v>
      </c>
      <c r="G225" s="82">
        <v>0.38400000000000001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5.835</v>
      </c>
      <c r="F226" s="82">
        <v>0.54</v>
      </c>
      <c r="G226" s="82">
        <v>0.38400000000000001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5.835</v>
      </c>
      <c r="F227" s="82">
        <v>0.54</v>
      </c>
      <c r="G227" s="82">
        <v>0.38400000000000001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5.835</v>
      </c>
      <c r="F228" s="82">
        <v>0.54</v>
      </c>
      <c r="G228" s="82">
        <v>0.38400000000000001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5.835</v>
      </c>
      <c r="F229" s="82">
        <v>0.54</v>
      </c>
      <c r="G229" s="82">
        <v>0.38400000000000001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5.835</v>
      </c>
      <c r="F230" s="82">
        <v>0.54</v>
      </c>
      <c r="G230" s="82">
        <v>0.38400000000000001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5.835</v>
      </c>
      <c r="F231" s="82">
        <v>0.54</v>
      </c>
      <c r="G231" s="82">
        <v>0.38400000000000001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5.835</v>
      </c>
      <c r="F232" s="82">
        <v>0.54</v>
      </c>
      <c r="G232" s="82">
        <v>0.38400000000000001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5.835</v>
      </c>
      <c r="F233" s="82">
        <v>0.54</v>
      </c>
      <c r="G233" s="82">
        <v>0.38400000000000001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5.835</v>
      </c>
      <c r="F234" s="82">
        <v>0.54</v>
      </c>
      <c r="G234" s="82">
        <v>0.38400000000000001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5.835</v>
      </c>
      <c r="F235" s="82">
        <v>0.54</v>
      </c>
      <c r="G235" s="82">
        <v>0.38400000000000001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5.835</v>
      </c>
      <c r="F236" s="82">
        <v>0.54</v>
      </c>
      <c r="G236" s="82">
        <v>0.38400000000000001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5.835</v>
      </c>
      <c r="F237" s="82">
        <v>0.54</v>
      </c>
      <c r="G237" s="82">
        <v>0.38400000000000001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5.835</v>
      </c>
      <c r="F238" s="82">
        <v>0.54</v>
      </c>
      <c r="G238" s="82">
        <v>0.38400000000000001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5.835</v>
      </c>
      <c r="F239" s="82">
        <v>0.54</v>
      </c>
      <c r="G239" s="82">
        <v>0.38400000000000001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5.835</v>
      </c>
      <c r="F240" s="82">
        <v>0.54</v>
      </c>
      <c r="G240" s="82">
        <v>0.38400000000000001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5.835</v>
      </c>
      <c r="F241" s="82">
        <v>0.54</v>
      </c>
      <c r="G241" s="82">
        <v>0.38400000000000001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5.835</v>
      </c>
      <c r="F242" s="82">
        <v>0.54</v>
      </c>
      <c r="G242" s="82">
        <v>0.38400000000000001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5.835</v>
      </c>
      <c r="F243" s="82">
        <v>0.54</v>
      </c>
      <c r="G243" s="82">
        <v>0.38400000000000001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5.835</v>
      </c>
      <c r="F244" s="82">
        <v>0.54</v>
      </c>
      <c r="G244" s="82">
        <v>0.38400000000000001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5.835</v>
      </c>
      <c r="F245" s="82">
        <v>0.54</v>
      </c>
      <c r="G245" s="82">
        <v>0.38400000000000001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5.835</v>
      </c>
      <c r="F246" s="82">
        <v>0.54</v>
      </c>
      <c r="G246" s="82">
        <v>0.38400000000000001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5.835</v>
      </c>
      <c r="F247" s="82">
        <v>0.54</v>
      </c>
      <c r="G247" s="82">
        <v>0.38400000000000001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5.835</v>
      </c>
      <c r="F248" s="82">
        <v>0.54</v>
      </c>
      <c r="G248" s="82">
        <v>0.38400000000000001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5.835</v>
      </c>
      <c r="F249" s="82">
        <v>0.54</v>
      </c>
      <c r="G249" s="82">
        <v>0.38400000000000001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5.835</v>
      </c>
      <c r="F250" s="82">
        <v>0.54</v>
      </c>
      <c r="G250" s="82">
        <v>0.38400000000000001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5.835</v>
      </c>
      <c r="F251" s="82">
        <v>0.54</v>
      </c>
      <c r="G251" s="82">
        <v>0.38400000000000001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5.835</v>
      </c>
      <c r="F252" s="82">
        <v>0.54</v>
      </c>
      <c r="G252" s="82">
        <v>0.38400000000000001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5.835</v>
      </c>
      <c r="F253" s="82">
        <v>0.54</v>
      </c>
      <c r="G253" s="82">
        <v>0.38400000000000001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5.835</v>
      </c>
      <c r="F254" s="82">
        <v>0.54</v>
      </c>
      <c r="G254" s="82">
        <v>0.38400000000000001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5.835</v>
      </c>
      <c r="F255" s="82">
        <v>0.54</v>
      </c>
      <c r="G255" s="82">
        <v>0.38400000000000001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5.835</v>
      </c>
      <c r="F256" s="82">
        <v>0.54</v>
      </c>
      <c r="G256" s="82">
        <v>0.38400000000000001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5.835</v>
      </c>
      <c r="F257" s="82">
        <v>0.54</v>
      </c>
      <c r="G257" s="82">
        <v>0.38400000000000001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5.835</v>
      </c>
      <c r="F258" s="82">
        <v>0.54</v>
      </c>
      <c r="G258" s="82">
        <v>0.38400000000000001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5.835</v>
      </c>
      <c r="F259" s="82">
        <v>0.54</v>
      </c>
      <c r="G259" s="82">
        <v>0.38400000000000001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5.835</v>
      </c>
      <c r="F260" s="82">
        <v>0.54</v>
      </c>
      <c r="G260" s="82">
        <v>0.38400000000000001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5.835</v>
      </c>
      <c r="F261" s="82">
        <v>0.54</v>
      </c>
      <c r="G261" s="82">
        <v>0.38400000000000001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5.835</v>
      </c>
      <c r="F262" s="82">
        <v>0.54</v>
      </c>
      <c r="G262" s="82">
        <v>0.38400000000000001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5.835</v>
      </c>
      <c r="F263" s="82">
        <v>0.54</v>
      </c>
      <c r="G263" s="82">
        <v>0.38400000000000001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5.835</v>
      </c>
      <c r="F264" s="82">
        <v>0.54</v>
      </c>
      <c r="G264" s="82">
        <v>0.38400000000000001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5.835</v>
      </c>
      <c r="F265" s="82">
        <v>0.54</v>
      </c>
      <c r="G265" s="82">
        <v>0.38400000000000001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5.835</v>
      </c>
      <c r="F266" s="82">
        <v>0.54</v>
      </c>
      <c r="G266" s="82">
        <v>0.38400000000000001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5.835</v>
      </c>
      <c r="F267" s="82">
        <v>0.54</v>
      </c>
      <c r="G267" s="82">
        <v>0.38400000000000001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5.835</v>
      </c>
      <c r="F268" s="82">
        <v>0.54</v>
      </c>
      <c r="G268" s="82">
        <v>0.38400000000000001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5.835</v>
      </c>
      <c r="F269" s="82">
        <v>0.54</v>
      </c>
      <c r="G269" s="82">
        <v>0.38400000000000001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5.835</v>
      </c>
      <c r="F270" s="82">
        <v>0.54</v>
      </c>
      <c r="G270" s="82">
        <v>0.38400000000000001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5.835</v>
      </c>
      <c r="F271" s="82">
        <v>0.54</v>
      </c>
      <c r="G271" s="82">
        <v>0.38400000000000001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5.835</v>
      </c>
      <c r="F272" s="82">
        <v>0.54</v>
      </c>
      <c r="G272" s="82">
        <v>0.38400000000000001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5.835</v>
      </c>
      <c r="F273" s="82">
        <v>0.54</v>
      </c>
      <c r="G273" s="82">
        <v>0.38400000000000001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5.835</v>
      </c>
      <c r="F274" s="82">
        <v>0.54</v>
      </c>
      <c r="G274" s="82">
        <v>0.38400000000000001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5.835</v>
      </c>
      <c r="F275" s="82">
        <v>0.54</v>
      </c>
      <c r="G275" s="82">
        <v>0.38400000000000001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5.835</v>
      </c>
      <c r="F276" s="82">
        <v>0.54</v>
      </c>
      <c r="G276" s="82">
        <v>0.38400000000000001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5.835</v>
      </c>
      <c r="F277" s="82">
        <v>0.54</v>
      </c>
      <c r="G277" s="82">
        <v>0.38400000000000001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5.835</v>
      </c>
      <c r="F278" s="82">
        <v>0.54</v>
      </c>
      <c r="G278" s="82">
        <v>0.38400000000000001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5.835</v>
      </c>
      <c r="F279" s="82">
        <v>0.54</v>
      </c>
      <c r="G279" s="82">
        <v>0.38400000000000001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5.835</v>
      </c>
      <c r="F280" s="82">
        <v>0.54</v>
      </c>
      <c r="G280" s="82">
        <v>0.38400000000000001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5.835</v>
      </c>
      <c r="F281" s="82">
        <v>0.54</v>
      </c>
      <c r="G281" s="82">
        <v>0.38400000000000001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5.835</v>
      </c>
      <c r="F282" s="82">
        <v>0.54</v>
      </c>
      <c r="G282" s="82">
        <v>0.38400000000000001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5.835</v>
      </c>
      <c r="F283" s="82">
        <v>0.54</v>
      </c>
      <c r="G283" s="82">
        <v>0.38400000000000001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5.835</v>
      </c>
      <c r="F284" s="82">
        <v>0.54</v>
      </c>
      <c r="G284" s="82">
        <v>0.38400000000000001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5.835</v>
      </c>
      <c r="F285" s="82">
        <v>0.54</v>
      </c>
      <c r="G285" s="82">
        <v>0.38400000000000001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5.835</v>
      </c>
      <c r="F286" s="82">
        <v>0.54</v>
      </c>
      <c r="G286" s="82">
        <v>0.38400000000000001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5.835</v>
      </c>
      <c r="F287" s="82">
        <v>0.54</v>
      </c>
      <c r="G287" s="82">
        <v>0.38400000000000001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5.835</v>
      </c>
      <c r="F288" s="82">
        <v>0.54</v>
      </c>
      <c r="G288" s="82">
        <v>0.38400000000000001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5.835</v>
      </c>
      <c r="F289" s="82">
        <v>0.54</v>
      </c>
      <c r="G289" s="82">
        <v>0.38400000000000001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5.835</v>
      </c>
      <c r="F290" s="82">
        <v>0.54</v>
      </c>
      <c r="G290" s="82">
        <v>0.38400000000000001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5.835</v>
      </c>
      <c r="F291" s="82">
        <v>0.54</v>
      </c>
      <c r="G291" s="82">
        <v>0.38400000000000001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5.835</v>
      </c>
      <c r="F292" s="82">
        <v>0.54</v>
      </c>
      <c r="G292" s="82">
        <v>0.38400000000000001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5.835</v>
      </c>
      <c r="F293" s="82">
        <v>0.54</v>
      </c>
      <c r="G293" s="82">
        <v>0.38400000000000001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5.835</v>
      </c>
      <c r="F294" s="82">
        <v>0.54</v>
      </c>
      <c r="G294" s="82">
        <v>0.38400000000000001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5.835</v>
      </c>
      <c r="F295" s="82">
        <v>0.54</v>
      </c>
      <c r="G295" s="82">
        <v>0.38400000000000001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5.835</v>
      </c>
      <c r="F296" s="82">
        <v>0.54</v>
      </c>
      <c r="G296" s="82">
        <v>0.38400000000000001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5.835</v>
      </c>
      <c r="F297" s="82">
        <v>0.54</v>
      </c>
      <c r="G297" s="82">
        <v>0.38400000000000001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5.835</v>
      </c>
      <c r="F298" s="82">
        <v>0.54</v>
      </c>
      <c r="G298" s="82">
        <v>0.38400000000000001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5.835</v>
      </c>
      <c r="F299" s="82">
        <v>0.54</v>
      </c>
      <c r="G299" s="82">
        <v>0.38400000000000001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5.835</v>
      </c>
      <c r="F300" s="82">
        <v>0.54</v>
      </c>
      <c r="G300" s="82">
        <v>0.38400000000000001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5.835</v>
      </c>
      <c r="F301" s="82">
        <v>0.54</v>
      </c>
      <c r="G301" s="82">
        <v>0.38400000000000001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5.835</v>
      </c>
      <c r="F302" s="82">
        <v>0.54</v>
      </c>
      <c r="G302" s="82">
        <v>0.38400000000000001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5.835</v>
      </c>
      <c r="F303" s="82">
        <v>0.54</v>
      </c>
      <c r="G303" s="82">
        <v>0.38400000000000001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5.835</v>
      </c>
      <c r="F304" s="82">
        <v>0.54</v>
      </c>
      <c r="G304" s="82">
        <v>0.38400000000000001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5.835</v>
      </c>
      <c r="F305" s="82">
        <v>0.54</v>
      </c>
      <c r="G305" s="82">
        <v>0.38400000000000001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5.835</v>
      </c>
      <c r="F306" s="82">
        <v>0.54</v>
      </c>
      <c r="G306" s="82">
        <v>0.38400000000000001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5.835</v>
      </c>
      <c r="F307" s="82">
        <v>0.54</v>
      </c>
      <c r="G307" s="82">
        <v>0.38400000000000001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5.835</v>
      </c>
      <c r="F308" s="82">
        <v>0.54</v>
      </c>
      <c r="G308" s="82">
        <v>0.38400000000000001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5.835</v>
      </c>
      <c r="F309" s="82">
        <v>0.54</v>
      </c>
      <c r="G309" s="82">
        <v>0.38400000000000001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5.835</v>
      </c>
      <c r="F310" s="82">
        <v>0.54</v>
      </c>
      <c r="G310" s="82">
        <v>0.38400000000000001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5.835</v>
      </c>
      <c r="F311" s="82">
        <v>0.54</v>
      </c>
      <c r="G311" s="82">
        <v>0.38400000000000001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5.835</v>
      </c>
      <c r="F312" s="82">
        <v>0.54</v>
      </c>
      <c r="G312" s="82">
        <v>0.38400000000000001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5.835</v>
      </c>
      <c r="F313" s="82">
        <v>0.54</v>
      </c>
      <c r="G313" s="82">
        <v>0.38400000000000001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5.835</v>
      </c>
      <c r="F314" s="82">
        <v>0.54</v>
      </c>
      <c r="G314" s="82">
        <v>0.38400000000000001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5.835</v>
      </c>
      <c r="F315" s="82">
        <v>0.54</v>
      </c>
      <c r="G315" s="82">
        <v>0.38400000000000001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5.835</v>
      </c>
      <c r="F316" s="82">
        <v>0.54</v>
      </c>
      <c r="G316" s="82">
        <v>0.38400000000000001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5.835</v>
      </c>
      <c r="F317" s="82">
        <v>0.54</v>
      </c>
      <c r="G317" s="82">
        <v>0.38400000000000001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5.835</v>
      </c>
      <c r="F318" s="82">
        <v>0.54</v>
      </c>
      <c r="G318" s="82">
        <v>0.38400000000000001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5.835</v>
      </c>
      <c r="F319" s="82">
        <v>0.54</v>
      </c>
      <c r="G319" s="82">
        <v>0.38400000000000001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5.835</v>
      </c>
      <c r="F320" s="82">
        <v>0.54</v>
      </c>
      <c r="G320" s="82">
        <v>0.38400000000000001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5.835</v>
      </c>
      <c r="F321" s="82">
        <v>0.54</v>
      </c>
      <c r="G321" s="82">
        <v>0.38400000000000001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5.835</v>
      </c>
      <c r="F322" s="82">
        <v>0.54</v>
      </c>
      <c r="G322" s="82">
        <v>0.38400000000000001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5.835</v>
      </c>
      <c r="F323" s="82">
        <v>0.54</v>
      </c>
      <c r="G323" s="82">
        <v>0.38400000000000001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5.835</v>
      </c>
      <c r="F324" s="82">
        <v>0.54</v>
      </c>
      <c r="G324" s="82">
        <v>0.38400000000000001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5.835</v>
      </c>
      <c r="F325" s="82">
        <v>0.54</v>
      </c>
      <c r="G325" s="82">
        <v>0.38400000000000001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5.835</v>
      </c>
      <c r="F326" s="82">
        <v>0.54</v>
      </c>
      <c r="G326" s="82">
        <v>0.38400000000000001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5.835</v>
      </c>
      <c r="F327" s="82">
        <v>0.54</v>
      </c>
      <c r="G327" s="82">
        <v>0.38400000000000001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5.83</v>
      </c>
      <c r="F328" s="82">
        <v>0.54</v>
      </c>
      <c r="G328" s="82">
        <v>0.38400000000000001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5.83</v>
      </c>
      <c r="F329" s="82">
        <v>0.54</v>
      </c>
      <c r="G329" s="82">
        <v>0.38400000000000001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5.83</v>
      </c>
      <c r="F330" s="82">
        <v>0.54</v>
      </c>
      <c r="G330" s="82">
        <v>0.38400000000000001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8022.68</v>
      </c>
      <c r="D336" s="82">
        <v>6407.36</v>
      </c>
      <c r="E336" s="82">
        <v>1615.33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5125.74</v>
      </c>
      <c r="D337" s="82">
        <v>4093.7</v>
      </c>
      <c r="E337" s="82">
        <v>1032.04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4740.3100000000004</v>
      </c>
      <c r="D338" s="82">
        <v>3785.87</v>
      </c>
      <c r="E338" s="82">
        <v>954.44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5667.13</v>
      </c>
      <c r="D339" s="82">
        <v>4526.09</v>
      </c>
      <c r="E339" s="82">
        <v>1141.05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5081.3</v>
      </c>
      <c r="D340" s="82">
        <v>4058.21</v>
      </c>
      <c r="E340" s="82">
        <v>1023.09</v>
      </c>
      <c r="F340" s="82">
        <v>0.8</v>
      </c>
      <c r="G340" s="82">
        <v>3.02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1989.49</v>
      </c>
      <c r="D341" s="82">
        <v>1588.91</v>
      </c>
      <c r="E341" s="82">
        <v>400.57</v>
      </c>
      <c r="F341" s="82">
        <v>0.8</v>
      </c>
      <c r="G341" s="82">
        <v>3.23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17800.46</v>
      </c>
      <c r="D342" s="82">
        <v>14216.43</v>
      </c>
      <c r="E342" s="82">
        <v>3584.03</v>
      </c>
      <c r="F342" s="82">
        <v>0.8</v>
      </c>
      <c r="G342" s="82">
        <v>3.02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5891.11</v>
      </c>
      <c r="D343" s="82">
        <v>4704.97</v>
      </c>
      <c r="E343" s="82">
        <v>1186.1400000000001</v>
      </c>
      <c r="F343" s="82">
        <v>0.8</v>
      </c>
      <c r="G343" s="82">
        <v>3.02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2433.6</v>
      </c>
      <c r="D344" s="82">
        <v>1943.61</v>
      </c>
      <c r="E344" s="82">
        <v>489.99</v>
      </c>
      <c r="F344" s="82">
        <v>0.8</v>
      </c>
      <c r="G344" s="82">
        <v>3.23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2512.5100000000002</v>
      </c>
      <c r="D345" s="82">
        <v>2006.63</v>
      </c>
      <c r="E345" s="82">
        <v>505.88</v>
      </c>
      <c r="F345" s="82">
        <v>0.8</v>
      </c>
      <c r="G345" s="82">
        <v>3.23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2529.5100000000002</v>
      </c>
      <c r="D346" s="82">
        <v>2020.2</v>
      </c>
      <c r="E346" s="82">
        <v>509.3</v>
      </c>
      <c r="F346" s="82">
        <v>0.8</v>
      </c>
      <c r="G346" s="82">
        <v>3.23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1455.87</v>
      </c>
      <c r="D347" s="82">
        <v>1162.74</v>
      </c>
      <c r="E347" s="82">
        <v>293.13</v>
      </c>
      <c r="F347" s="82">
        <v>0.8</v>
      </c>
      <c r="G347" s="82">
        <v>3.23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1591.34</v>
      </c>
      <c r="D348" s="82">
        <v>1270.93</v>
      </c>
      <c r="E348" s="82">
        <v>320.41000000000003</v>
      </c>
      <c r="F348" s="82">
        <v>0.8</v>
      </c>
      <c r="G348" s="82">
        <v>3.23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3870.37</v>
      </c>
      <c r="D349" s="82">
        <v>3091.09</v>
      </c>
      <c r="E349" s="82">
        <v>779.28</v>
      </c>
      <c r="F349" s="82">
        <v>0.8</v>
      </c>
      <c r="G349" s="82">
        <v>3.02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11455.03</v>
      </c>
      <c r="D350" s="82">
        <v>9148.6200000000008</v>
      </c>
      <c r="E350" s="82">
        <v>2306.41</v>
      </c>
      <c r="F350" s="82">
        <v>0.8</v>
      </c>
      <c r="G350" s="82">
        <v>3.02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9571.77</v>
      </c>
      <c r="D351" s="82">
        <v>7644.55</v>
      </c>
      <c r="E351" s="82">
        <v>1927.23</v>
      </c>
      <c r="F351" s="82">
        <v>0.8</v>
      </c>
      <c r="G351" s="82">
        <v>3.02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11210.39</v>
      </c>
      <c r="D352" s="82">
        <v>8953.24</v>
      </c>
      <c r="E352" s="82">
        <v>2257.15</v>
      </c>
      <c r="F352" s="82">
        <v>0.8</v>
      </c>
      <c r="G352" s="82">
        <v>3.02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2981.58</v>
      </c>
      <c r="D353" s="82">
        <v>2381.2600000000002</v>
      </c>
      <c r="E353" s="82">
        <v>600.33000000000004</v>
      </c>
      <c r="F353" s="82">
        <v>0.8</v>
      </c>
      <c r="G353" s="82">
        <v>3.02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1979.74</v>
      </c>
      <c r="D354" s="82">
        <v>1581.13</v>
      </c>
      <c r="E354" s="82">
        <v>398.61</v>
      </c>
      <c r="F354" s="82">
        <v>0.8</v>
      </c>
      <c r="G354" s="82">
        <v>3.23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8015.32</v>
      </c>
      <c r="D355" s="82">
        <v>6401.48</v>
      </c>
      <c r="E355" s="82">
        <v>1613.84</v>
      </c>
      <c r="F355" s="82">
        <v>0.8</v>
      </c>
      <c r="G355" s="82">
        <v>3.02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2475.17</v>
      </c>
      <c r="D356" s="82">
        <v>1976.81</v>
      </c>
      <c r="E356" s="82">
        <v>498.36</v>
      </c>
      <c r="F356" s="82">
        <v>0.8</v>
      </c>
      <c r="G356" s="82">
        <v>3.23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7401.45</v>
      </c>
      <c r="D357" s="82">
        <v>5911.21</v>
      </c>
      <c r="E357" s="82">
        <v>1490.24</v>
      </c>
      <c r="F357" s="82">
        <v>0.8</v>
      </c>
      <c r="G357" s="82">
        <v>3.02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1969.71</v>
      </c>
      <c r="D358" s="82">
        <v>1573.12</v>
      </c>
      <c r="E358" s="82">
        <v>396.59</v>
      </c>
      <c r="F358" s="82">
        <v>0.8</v>
      </c>
      <c r="G358" s="82">
        <v>3.23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3799.56</v>
      </c>
      <c r="D359" s="82">
        <v>3034.54</v>
      </c>
      <c r="E359" s="82">
        <v>765.02</v>
      </c>
      <c r="F359" s="82">
        <v>0.8</v>
      </c>
      <c r="G359" s="82">
        <v>3.02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11447.3</v>
      </c>
      <c r="D360" s="82">
        <v>9142.44</v>
      </c>
      <c r="E360" s="82">
        <v>2304.85</v>
      </c>
      <c r="F360" s="82">
        <v>0.8</v>
      </c>
      <c r="G360" s="82">
        <v>3.02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9723.02</v>
      </c>
      <c r="D361" s="82">
        <v>7765.34</v>
      </c>
      <c r="E361" s="82">
        <v>1957.68</v>
      </c>
      <c r="F361" s="82">
        <v>0.8</v>
      </c>
      <c r="G361" s="82">
        <v>3.02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11427.61</v>
      </c>
      <c r="D362" s="82">
        <v>9126.7199999999993</v>
      </c>
      <c r="E362" s="82">
        <v>2300.89</v>
      </c>
      <c r="F362" s="82">
        <v>0.8</v>
      </c>
      <c r="G362" s="82">
        <v>3.02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3013.94</v>
      </c>
      <c r="D363" s="82">
        <v>2407.1</v>
      </c>
      <c r="E363" s="82">
        <v>606.84</v>
      </c>
      <c r="F363" s="82">
        <v>0.8</v>
      </c>
      <c r="G363" s="82">
        <v>3.02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2023.42</v>
      </c>
      <c r="D364" s="82">
        <v>1616.02</v>
      </c>
      <c r="E364" s="82">
        <v>407.41</v>
      </c>
      <c r="F364" s="82">
        <v>0.8</v>
      </c>
      <c r="G364" s="82">
        <v>3.23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7713.32</v>
      </c>
      <c r="D365" s="82">
        <v>6160.28</v>
      </c>
      <c r="E365" s="82">
        <v>1553.04</v>
      </c>
      <c r="F365" s="82">
        <v>0.8</v>
      </c>
      <c r="G365" s="82">
        <v>3.02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2033.37</v>
      </c>
      <c r="D366" s="82">
        <v>1623.96</v>
      </c>
      <c r="E366" s="82">
        <v>409.41</v>
      </c>
      <c r="F366" s="82">
        <v>0.8</v>
      </c>
      <c r="G366" s="82">
        <v>3.23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7596.7</v>
      </c>
      <c r="D367" s="82">
        <v>6067.14</v>
      </c>
      <c r="E367" s="82">
        <v>1529.56</v>
      </c>
      <c r="F367" s="82">
        <v>0.8</v>
      </c>
      <c r="G367" s="82">
        <v>3.02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1991.65</v>
      </c>
      <c r="D368" s="82">
        <v>1590.64</v>
      </c>
      <c r="E368" s="82">
        <v>401.01</v>
      </c>
      <c r="F368" s="82">
        <v>0.8</v>
      </c>
      <c r="G368" s="82">
        <v>3.23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3819.92</v>
      </c>
      <c r="D369" s="82">
        <v>3050.8</v>
      </c>
      <c r="E369" s="82">
        <v>769.12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11553.88</v>
      </c>
      <c r="D370" s="82">
        <v>9227.57</v>
      </c>
      <c r="E370" s="82">
        <v>2326.31</v>
      </c>
      <c r="F370" s="82">
        <v>0.8</v>
      </c>
      <c r="G370" s="82">
        <v>3.02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9780.4500000000007</v>
      </c>
      <c r="D371" s="82">
        <v>7811.21</v>
      </c>
      <c r="E371" s="82">
        <v>1969.24</v>
      </c>
      <c r="F371" s="82">
        <v>0.8</v>
      </c>
      <c r="G371" s="82">
        <v>3.02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11548.8</v>
      </c>
      <c r="D372" s="82">
        <v>9223.51</v>
      </c>
      <c r="E372" s="82">
        <v>2325.29</v>
      </c>
      <c r="F372" s="82">
        <v>0.8</v>
      </c>
      <c r="G372" s="82">
        <v>3.02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3046.61</v>
      </c>
      <c r="D373" s="82">
        <v>2433.19</v>
      </c>
      <c r="E373" s="82">
        <v>613.41999999999996</v>
      </c>
      <c r="F373" s="82">
        <v>0.8</v>
      </c>
      <c r="G373" s="82">
        <v>3.02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2289.6999999999998</v>
      </c>
      <c r="D374" s="82">
        <v>1828.68</v>
      </c>
      <c r="E374" s="82">
        <v>461.02</v>
      </c>
      <c r="F374" s="82">
        <v>0.8</v>
      </c>
      <c r="G374" s="82">
        <v>3.23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8602.59</v>
      </c>
      <c r="D375" s="82">
        <v>6870.51</v>
      </c>
      <c r="E375" s="82">
        <v>1732.09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2224.94</v>
      </c>
      <c r="D376" s="82">
        <v>1776.96</v>
      </c>
      <c r="E376" s="82">
        <v>447.98</v>
      </c>
      <c r="F376" s="82">
        <v>0.8</v>
      </c>
      <c r="G376" s="82">
        <v>3.23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8527.48</v>
      </c>
      <c r="D377" s="82">
        <v>6810.51</v>
      </c>
      <c r="E377" s="82">
        <v>1716.96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2253.02</v>
      </c>
      <c r="D378" s="82">
        <v>1799.38</v>
      </c>
      <c r="E378" s="82">
        <v>453.63</v>
      </c>
      <c r="F378" s="82">
        <v>0.8</v>
      </c>
      <c r="G378" s="82">
        <v>3.23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26033.119999999999</v>
      </c>
      <c r="D379" s="82">
        <v>20791.490000000002</v>
      </c>
      <c r="E379" s="82">
        <v>5241.63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1200.8699999999999</v>
      </c>
      <c r="D380" s="82">
        <v>959.08</v>
      </c>
      <c r="E380" s="82">
        <v>241.79</v>
      </c>
      <c r="F380" s="82">
        <v>0.8</v>
      </c>
      <c r="G380" s="82">
        <v>3.23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9779.84</v>
      </c>
      <c r="D381" s="82">
        <v>7631.37</v>
      </c>
      <c r="E381" s="82">
        <v>2148.4699999999998</v>
      </c>
      <c r="F381" s="82">
        <v>0.78</v>
      </c>
      <c r="G381" s="82">
        <v>3.01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1734.49</v>
      </c>
      <c r="D382" s="82">
        <v>1385.26</v>
      </c>
      <c r="E382" s="82">
        <v>349.23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1699.41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1416.16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1439.56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2834.19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3974.55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4968.1899999999996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19128.61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4638.91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778.51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782.39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818.86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974.68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0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0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0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0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910.73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930.73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1158.58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1144.6099999999999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928.57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1658.75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3357.02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2569.15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3279.27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1073.01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1039.79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3016.45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639.54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3152.64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976.87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1708.07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3470.85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2766.38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3446.42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1109.27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1083.8599999999999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3411.41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849.54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3391.21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1032.25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2017.66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4728.71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3798.62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4711.51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1421.4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1414.22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4713.6000000000004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1275.1300000000001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4673.58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1387.43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6458.65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732.18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19388.28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685.12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659.17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682.07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818.33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429.21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483.69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499.66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509.12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506.35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0.48</v>
      </c>
      <c r="F450" s="82">
        <v>308.5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0.31</v>
      </c>
      <c r="F451" s="82">
        <v>197.1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0.28999999999999998</v>
      </c>
      <c r="F452" s="82">
        <v>182.28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0.34</v>
      </c>
      <c r="F453" s="82">
        <v>217.92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0.31</v>
      </c>
      <c r="F454" s="82">
        <v>195.39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0.12</v>
      </c>
      <c r="F455" s="82">
        <v>76.5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1.08</v>
      </c>
      <c r="F456" s="82">
        <v>684.49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0.36</v>
      </c>
      <c r="F457" s="82">
        <v>226.53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0.03</v>
      </c>
      <c r="F458" s="82">
        <v>2.41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0.03</v>
      </c>
      <c r="F459" s="82">
        <v>2.4300000000000002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0.03</v>
      </c>
      <c r="F460" s="82">
        <v>2.54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0.03</v>
      </c>
      <c r="F461" s="82">
        <v>3.02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</v>
      </c>
      <c r="F465" s="82">
        <v>0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0.15</v>
      </c>
      <c r="F466" s="82">
        <v>93.58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0.15</v>
      </c>
      <c r="F467" s="82">
        <v>96.61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0.15</v>
      </c>
      <c r="F468" s="82">
        <v>97.27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0.09</v>
      </c>
      <c r="F469" s="82">
        <v>55.98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</v>
      </c>
      <c r="F470" s="82">
        <v>61.19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0.23</v>
      </c>
      <c r="F471" s="82">
        <v>148.83000000000001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0.69</v>
      </c>
      <c r="F472" s="82">
        <v>440.48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0.57999999999999996</v>
      </c>
      <c r="F473" s="82">
        <v>368.07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0.68</v>
      </c>
      <c r="F474" s="82">
        <v>431.08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0.18</v>
      </c>
      <c r="F475" s="82">
        <v>114.65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0.12</v>
      </c>
      <c r="F476" s="82">
        <v>76.13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0.48</v>
      </c>
      <c r="F477" s="82">
        <v>308.22000000000003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0.15</v>
      </c>
      <c r="F478" s="82">
        <v>95.18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0.45</v>
      </c>
      <c r="F479" s="82">
        <v>284.61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0.12</v>
      </c>
      <c r="F480" s="82">
        <v>75.739999999999995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0.23</v>
      </c>
      <c r="F481" s="82">
        <v>146.11000000000001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0.69</v>
      </c>
      <c r="F482" s="82">
        <v>440.19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0.59</v>
      </c>
      <c r="F483" s="82">
        <v>373.88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0.69</v>
      </c>
      <c r="F484" s="82">
        <v>439.43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0.18</v>
      </c>
      <c r="F485" s="82">
        <v>115.9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0.12</v>
      </c>
      <c r="F486" s="82">
        <v>77.81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0.47</v>
      </c>
      <c r="F487" s="82">
        <v>296.60000000000002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0.12</v>
      </c>
      <c r="F488" s="82">
        <v>78.19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0.46</v>
      </c>
      <c r="F489" s="82">
        <v>292.12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0.12</v>
      </c>
      <c r="F490" s="82">
        <v>76.59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0.23</v>
      </c>
      <c r="F491" s="82">
        <v>146.88999999999999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0.7</v>
      </c>
      <c r="F492" s="82">
        <v>444.28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0.59</v>
      </c>
      <c r="F493" s="82">
        <v>376.09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0.7</v>
      </c>
      <c r="F494" s="82">
        <v>444.09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0.18</v>
      </c>
      <c r="F495" s="82">
        <v>117.15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0.14000000000000001</v>
      </c>
      <c r="F496" s="82">
        <v>88.05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0.52</v>
      </c>
      <c r="F497" s="82">
        <v>330.8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0.13</v>
      </c>
      <c r="F498" s="82">
        <v>85.56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0.52</v>
      </c>
      <c r="F499" s="82">
        <v>327.91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0.14000000000000001</v>
      </c>
      <c r="F500" s="82">
        <v>86.64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1.57</v>
      </c>
      <c r="F501" s="82">
        <v>1001.06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7.0000000000000007E-2</v>
      </c>
      <c r="F502" s="82">
        <v>46.18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0.56000000000000005</v>
      </c>
      <c r="F503" s="82">
        <v>357.31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0.02</v>
      </c>
      <c r="F504" s="82">
        <v>2.12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0.02</v>
      </c>
      <c r="F505" s="82">
        <v>2.04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0.02</v>
      </c>
      <c r="F506" s="82">
        <v>2.11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0.03</v>
      </c>
      <c r="F507" s="82">
        <v>2.54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0.01</v>
      </c>
      <c r="F508" s="82">
        <v>1.33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0.02</v>
      </c>
      <c r="F509" s="82">
        <v>1.5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0.02</v>
      </c>
      <c r="F510" s="82">
        <v>1.55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0.02</v>
      </c>
      <c r="F511" s="82">
        <v>1.58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</v>
      </c>
      <c r="F512" s="82">
        <v>66.7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20107.529900000001</v>
      </c>
      <c r="C521" s="82">
        <v>17.3934</v>
      </c>
      <c r="D521" s="82">
        <v>154.26089999999999</v>
      </c>
      <c r="E521" s="82">
        <v>0</v>
      </c>
      <c r="F521" s="82">
        <v>1E-4</v>
      </c>
      <c r="G521" s="82">
        <v>930675.13820000004</v>
      </c>
      <c r="H521" s="82">
        <v>7429.8937999999998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18462.393700000001</v>
      </c>
      <c r="C522" s="82">
        <v>15.9682</v>
      </c>
      <c r="D522" s="82">
        <v>142.0316</v>
      </c>
      <c r="E522" s="82">
        <v>0</v>
      </c>
      <c r="F522" s="82">
        <v>1E-4</v>
      </c>
      <c r="G522" s="82">
        <v>856896.0773</v>
      </c>
      <c r="H522" s="82">
        <v>6823.1984000000002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19998.3891</v>
      </c>
      <c r="C523" s="82">
        <v>17.299199999999999</v>
      </c>
      <c r="D523" s="82">
        <v>153.3869</v>
      </c>
      <c r="E523" s="82">
        <v>0</v>
      </c>
      <c r="F523" s="82">
        <v>1E-4</v>
      </c>
      <c r="G523" s="82">
        <v>925402.11259999999</v>
      </c>
      <c r="H523" s="82">
        <v>7389.4534999999996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19591.1024</v>
      </c>
      <c r="C524" s="82">
        <v>16.941199999999998</v>
      </c>
      <c r="D524" s="82">
        <v>151.27850000000001</v>
      </c>
      <c r="E524" s="82">
        <v>0</v>
      </c>
      <c r="F524" s="82">
        <v>1E-4</v>
      </c>
      <c r="G524" s="82">
        <v>912686.24049999996</v>
      </c>
      <c r="H524" s="82">
        <v>7242.0582999999997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20492.170399999999</v>
      </c>
      <c r="C525" s="82">
        <v>17.713899999999999</v>
      </c>
      <c r="D525" s="82">
        <v>159.3965</v>
      </c>
      <c r="E525" s="82">
        <v>0</v>
      </c>
      <c r="F525" s="82">
        <v>1E-4</v>
      </c>
      <c r="G525" s="82">
        <v>961668.07090000005</v>
      </c>
      <c r="H525" s="82">
        <v>7578.6872000000003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20073.033299999999</v>
      </c>
      <c r="C526" s="82">
        <v>17.345600000000001</v>
      </c>
      <c r="D526" s="82">
        <v>157.214</v>
      </c>
      <c r="E526" s="82">
        <v>0</v>
      </c>
      <c r="F526" s="82">
        <v>1E-4</v>
      </c>
      <c r="G526" s="82">
        <v>948504.67319999996</v>
      </c>
      <c r="H526" s="82">
        <v>7426.9642999999996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21321.116099999999</v>
      </c>
      <c r="C527" s="82">
        <v>18.4163</v>
      </c>
      <c r="D527" s="82">
        <v>168.37880000000001</v>
      </c>
      <c r="E527" s="82">
        <v>0</v>
      </c>
      <c r="F527" s="82">
        <v>1E-4</v>
      </c>
      <c r="G527" s="83">
        <v>1015870</v>
      </c>
      <c r="H527" s="82">
        <v>7892.9912999999997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21354.563699999999</v>
      </c>
      <c r="C528" s="82">
        <v>18.444500000000001</v>
      </c>
      <c r="D528" s="82">
        <v>168.76849999999999</v>
      </c>
      <c r="E528" s="82">
        <v>0</v>
      </c>
      <c r="F528" s="82">
        <v>1E-4</v>
      </c>
      <c r="G528" s="83">
        <v>1018220</v>
      </c>
      <c r="H528" s="82">
        <v>7905.7565999999997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21317.955300000001</v>
      </c>
      <c r="C529" s="82">
        <v>18.409199999999998</v>
      </c>
      <c r="D529" s="82">
        <v>169.1506</v>
      </c>
      <c r="E529" s="82">
        <v>0</v>
      </c>
      <c r="F529" s="82">
        <v>1E-4</v>
      </c>
      <c r="G529" s="83">
        <v>1020530</v>
      </c>
      <c r="H529" s="82">
        <v>7894.2520000000004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21536.321800000002</v>
      </c>
      <c r="C530" s="82">
        <v>18.6051</v>
      </c>
      <c r="D530" s="82">
        <v>169.56890000000001</v>
      </c>
      <c r="E530" s="82">
        <v>0</v>
      </c>
      <c r="F530" s="82">
        <v>1E-4</v>
      </c>
      <c r="G530" s="83">
        <v>1023050</v>
      </c>
      <c r="H530" s="82">
        <v>7971.1050999999998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19880.9414</v>
      </c>
      <c r="C531" s="82">
        <v>17.187000000000001</v>
      </c>
      <c r="D531" s="82">
        <v>154.38890000000001</v>
      </c>
      <c r="E531" s="82">
        <v>0</v>
      </c>
      <c r="F531" s="82">
        <v>1E-4</v>
      </c>
      <c r="G531" s="82">
        <v>931454.82629999996</v>
      </c>
      <c r="H531" s="82">
        <v>7351.8616000000002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19962.0039</v>
      </c>
      <c r="C532" s="82">
        <v>17.266200000000001</v>
      </c>
      <c r="D532" s="82">
        <v>153.39269999999999</v>
      </c>
      <c r="E532" s="82">
        <v>0</v>
      </c>
      <c r="F532" s="82">
        <v>1E-4</v>
      </c>
      <c r="G532" s="82">
        <v>925438.34779999999</v>
      </c>
      <c r="H532" s="82">
        <v>7376.8782000000001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244097.5209</v>
      </c>
      <c r="C534" s="82">
        <v>210.98990000000001</v>
      </c>
      <c r="D534" s="82">
        <v>1901.2168999999999</v>
      </c>
      <c r="E534" s="82">
        <v>0</v>
      </c>
      <c r="F534" s="82">
        <v>8.9999999999999998E-4</v>
      </c>
      <c r="G534" s="83">
        <v>11470400</v>
      </c>
      <c r="H534" s="82">
        <v>90283.100200000001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18462.393700000001</v>
      </c>
      <c r="C535" s="82">
        <v>15.9682</v>
      </c>
      <c r="D535" s="82">
        <v>142.0316</v>
      </c>
      <c r="E535" s="82">
        <v>0</v>
      </c>
      <c r="F535" s="82">
        <v>1E-4</v>
      </c>
      <c r="G535" s="82">
        <v>856896.0773</v>
      </c>
      <c r="H535" s="82">
        <v>6823.1984000000002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21536.321800000002</v>
      </c>
      <c r="C536" s="82">
        <v>18.6051</v>
      </c>
      <c r="D536" s="82">
        <v>169.56890000000001</v>
      </c>
      <c r="E536" s="82">
        <v>0</v>
      </c>
      <c r="F536" s="82">
        <v>1E-4</v>
      </c>
      <c r="G536" s="83">
        <v>1023050</v>
      </c>
      <c r="H536" s="82">
        <v>7971.1050999999998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190823000000</v>
      </c>
      <c r="C539" s="82">
        <v>120408.41800000001</v>
      </c>
      <c r="D539" s="82" t="s">
        <v>1158</v>
      </c>
      <c r="E539" s="82">
        <v>57112.741000000002</v>
      </c>
      <c r="F539" s="82">
        <v>38807.224999999999</v>
      </c>
      <c r="G539" s="82">
        <v>1696.114</v>
      </c>
      <c r="H539" s="82">
        <v>0</v>
      </c>
      <c r="I539" s="82">
        <v>12057.558000000001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175696000000</v>
      </c>
      <c r="C540" s="82">
        <v>127665.97</v>
      </c>
      <c r="D540" s="82" t="s">
        <v>1046</v>
      </c>
      <c r="E540" s="82">
        <v>57185.040999999997</v>
      </c>
      <c r="F540" s="82">
        <v>38824.769999999997</v>
      </c>
      <c r="G540" s="82">
        <v>2535.585</v>
      </c>
      <c r="H540" s="82">
        <v>0</v>
      </c>
      <c r="I540" s="82">
        <v>18385.795999999998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189742000000</v>
      </c>
      <c r="C541" s="82">
        <v>123130.077</v>
      </c>
      <c r="D541" s="82" t="s">
        <v>1047</v>
      </c>
      <c r="E541" s="82">
        <v>57185.040999999997</v>
      </c>
      <c r="F541" s="82">
        <v>38824.769999999997</v>
      </c>
      <c r="G541" s="82">
        <v>1985.33</v>
      </c>
      <c r="H541" s="82">
        <v>0</v>
      </c>
      <c r="I541" s="82">
        <v>14400.157999999999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187135000000</v>
      </c>
      <c r="C542" s="82">
        <v>130215.11900000001</v>
      </c>
      <c r="D542" s="82" t="s">
        <v>1048</v>
      </c>
      <c r="E542" s="82">
        <v>57040.442000000003</v>
      </c>
      <c r="F542" s="82">
        <v>38772.135999999999</v>
      </c>
      <c r="G542" s="82">
        <v>2923.317</v>
      </c>
      <c r="H542" s="82">
        <v>0</v>
      </c>
      <c r="I542" s="82">
        <v>20744.446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197178000000</v>
      </c>
      <c r="C543" s="82">
        <v>132301.389</v>
      </c>
      <c r="D543" s="82" t="s">
        <v>1049</v>
      </c>
      <c r="E543" s="82">
        <v>57185.040999999997</v>
      </c>
      <c r="F543" s="82">
        <v>38824.769999999997</v>
      </c>
      <c r="G543" s="82">
        <v>3082.3240000000001</v>
      </c>
      <c r="H543" s="82">
        <v>0</v>
      </c>
      <c r="I543" s="82">
        <v>22474.474999999999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194479000000</v>
      </c>
      <c r="C544" s="82">
        <v>133580.18700000001</v>
      </c>
      <c r="D544" s="82" t="s">
        <v>1079</v>
      </c>
      <c r="E544" s="82">
        <v>57185.040999999997</v>
      </c>
      <c r="F544" s="82">
        <v>38824.769999999997</v>
      </c>
      <c r="G544" s="82">
        <v>3311.4160000000002</v>
      </c>
      <c r="H544" s="82">
        <v>0</v>
      </c>
      <c r="I544" s="82">
        <v>23524.182000000001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208292000000</v>
      </c>
      <c r="C545" s="82">
        <v>150220.565</v>
      </c>
      <c r="D545" s="82" t="s">
        <v>1050</v>
      </c>
      <c r="E545" s="82">
        <v>57112.741000000002</v>
      </c>
      <c r="F545" s="82">
        <v>38807.224999999999</v>
      </c>
      <c r="G545" s="82">
        <v>5111.527</v>
      </c>
      <c r="H545" s="82">
        <v>0</v>
      </c>
      <c r="I545" s="82">
        <v>38454.292999999998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208774000000</v>
      </c>
      <c r="C546" s="82">
        <v>133405.30300000001</v>
      </c>
      <c r="D546" s="82" t="s">
        <v>1051</v>
      </c>
      <c r="E546" s="82">
        <v>57112.741000000002</v>
      </c>
      <c r="F546" s="82">
        <v>38807.224999999999</v>
      </c>
      <c r="G546" s="82">
        <v>3247.835</v>
      </c>
      <c r="H546" s="82">
        <v>0</v>
      </c>
      <c r="I546" s="82">
        <v>23502.723000000002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209247000000</v>
      </c>
      <c r="C547" s="82">
        <v>142071.489</v>
      </c>
      <c r="D547" s="82" t="s">
        <v>1052</v>
      </c>
      <c r="E547" s="82">
        <v>57185.040999999997</v>
      </c>
      <c r="F547" s="82">
        <v>38824.769999999997</v>
      </c>
      <c r="G547" s="82">
        <v>4276.1080000000002</v>
      </c>
      <c r="H547" s="82">
        <v>0</v>
      </c>
      <c r="I547" s="82">
        <v>31050.791000000001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209763000000</v>
      </c>
      <c r="C548" s="82">
        <v>132400.978</v>
      </c>
      <c r="D548" s="82" t="s">
        <v>1053</v>
      </c>
      <c r="E548" s="82">
        <v>57185.040999999997</v>
      </c>
      <c r="F548" s="82">
        <v>38824.769999999997</v>
      </c>
      <c r="G548" s="82">
        <v>3118.5859999999998</v>
      </c>
      <c r="H548" s="82">
        <v>0</v>
      </c>
      <c r="I548" s="82">
        <v>22537.803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190983000000</v>
      </c>
      <c r="C549" s="82">
        <v>124871.966</v>
      </c>
      <c r="D549" s="82" t="s">
        <v>1159</v>
      </c>
      <c r="E549" s="82">
        <v>57112.741000000002</v>
      </c>
      <c r="F549" s="82">
        <v>38807.224999999999</v>
      </c>
      <c r="G549" s="82">
        <v>2212.7959999999998</v>
      </c>
      <c r="H549" s="82">
        <v>0</v>
      </c>
      <c r="I549" s="82">
        <v>16004.424000000001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189750000000</v>
      </c>
      <c r="C550" s="82">
        <v>119496.226</v>
      </c>
      <c r="D550" s="82" t="s">
        <v>1132</v>
      </c>
      <c r="E550" s="82">
        <v>57112.741000000002</v>
      </c>
      <c r="F550" s="82">
        <v>38807.224999999999</v>
      </c>
      <c r="G550" s="82">
        <v>1574.759</v>
      </c>
      <c r="H550" s="82">
        <v>0</v>
      </c>
      <c r="I550" s="82">
        <v>11266.721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2351860000000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175696000000</v>
      </c>
      <c r="C553" s="82">
        <v>119496.226</v>
      </c>
      <c r="D553" s="82"/>
      <c r="E553" s="82">
        <v>57040.442000000003</v>
      </c>
      <c r="F553" s="82">
        <v>38772.135999999999</v>
      </c>
      <c r="G553" s="82">
        <v>1574.759</v>
      </c>
      <c r="H553" s="82">
        <v>0</v>
      </c>
      <c r="I553" s="82">
        <v>11266.721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209763000000</v>
      </c>
      <c r="C554" s="82">
        <v>150220.565</v>
      </c>
      <c r="D554" s="82"/>
      <c r="E554" s="82">
        <v>57185.040999999997</v>
      </c>
      <c r="F554" s="82">
        <v>38824.769999999997</v>
      </c>
      <c r="G554" s="82">
        <v>5111.527</v>
      </c>
      <c r="H554" s="82">
        <v>0</v>
      </c>
      <c r="I554" s="82">
        <v>38454.292999999998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94855.88</v>
      </c>
      <c r="C557" s="82">
        <v>6485.76</v>
      </c>
      <c r="D557" s="82">
        <v>0</v>
      </c>
      <c r="E557" s="82">
        <v>101341.64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18.579999999999998</v>
      </c>
      <c r="C558" s="82">
        <v>1.27</v>
      </c>
      <c r="D558" s="82">
        <v>0</v>
      </c>
      <c r="E558" s="82">
        <v>19.850000000000001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23.99</v>
      </c>
      <c r="C559" s="82">
        <v>1.64</v>
      </c>
      <c r="D559" s="82">
        <v>0</v>
      </c>
      <c r="E559" s="82">
        <v>25.63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3429.52</v>
      </c>
      <c r="C2" s="82">
        <v>671.64</v>
      </c>
      <c r="D2" s="82">
        <v>867.49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3429.52</v>
      </c>
      <c r="C3" s="82">
        <v>671.64</v>
      </c>
      <c r="D3" s="82">
        <v>867.49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10321.11</v>
      </c>
      <c r="C4" s="82">
        <v>2021.29</v>
      </c>
      <c r="D4" s="82">
        <v>2610.6999999999998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10321.11</v>
      </c>
      <c r="C5" s="82">
        <v>2021.29</v>
      </c>
      <c r="D5" s="82">
        <v>2610.6999999999998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165.23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457.59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167.37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61.94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592.66999999999996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2647.37</v>
      </c>
      <c r="C28" s="82">
        <v>782.15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1.0109999999999999</v>
      </c>
      <c r="E104" s="82">
        <v>1.1910000000000001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1.0109999999999999</v>
      </c>
      <c r="E105" s="82">
        <v>1.1910000000000001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1.0109999999999999</v>
      </c>
      <c r="E106" s="82">
        <v>1.1910000000000001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1.0109999999999999</v>
      </c>
      <c r="E107" s="82">
        <v>1.1910000000000001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1.0109999999999999</v>
      </c>
      <c r="E109" s="82">
        <v>1.1910000000000001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1.0109999999999999</v>
      </c>
      <c r="E110" s="82">
        <v>1.1910000000000001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1.0109999999999999</v>
      </c>
      <c r="E111" s="82">
        <v>1.1910000000000001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1.0109999999999999</v>
      </c>
      <c r="E112" s="82">
        <v>1.1910000000000001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1.0109999999999999</v>
      </c>
      <c r="E113" s="82">
        <v>1.1910000000000001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1.0109999999999999</v>
      </c>
      <c r="E114" s="82">
        <v>1.1910000000000001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1.0109999999999999</v>
      </c>
      <c r="E115" s="82">
        <v>1.1910000000000001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1.0109999999999999</v>
      </c>
      <c r="E116" s="82">
        <v>1.1910000000000001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1.0109999999999999</v>
      </c>
      <c r="E117" s="82">
        <v>1.1910000000000001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1.0109999999999999</v>
      </c>
      <c r="E118" s="82">
        <v>1.1910000000000001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1.0109999999999999</v>
      </c>
      <c r="E120" s="82">
        <v>1.1910000000000001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1.0109999999999999</v>
      </c>
      <c r="E121" s="82">
        <v>1.1910000000000001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1.0109999999999999</v>
      </c>
      <c r="E122" s="82">
        <v>1.1910000000000001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1.0109999999999999</v>
      </c>
      <c r="E123" s="82">
        <v>1.1910000000000001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1.0109999999999999</v>
      </c>
      <c r="E125" s="82">
        <v>1.1910000000000001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1.0109999999999999</v>
      </c>
      <c r="E127" s="82">
        <v>1.1910000000000001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1.0109999999999999</v>
      </c>
      <c r="E128" s="82">
        <v>1.1910000000000001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1.0109999999999999</v>
      </c>
      <c r="E130" s="82">
        <v>1.1910000000000001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1.0109999999999999</v>
      </c>
      <c r="E132" s="82">
        <v>1.1910000000000001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1.0109999999999999</v>
      </c>
      <c r="E133" s="82">
        <v>1.1910000000000001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1.0109999999999999</v>
      </c>
      <c r="E135" s="82">
        <v>1.1910000000000001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1.0109999999999999</v>
      </c>
      <c r="E136" s="82">
        <v>1.1910000000000001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1.0109999999999999</v>
      </c>
      <c r="E137" s="82">
        <v>1.1910000000000001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1.0109999999999999</v>
      </c>
      <c r="E138" s="82">
        <v>1.1910000000000001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1.0109999999999999</v>
      </c>
      <c r="E139" s="82">
        <v>1.1910000000000001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1.0109999999999999</v>
      </c>
      <c r="E140" s="82">
        <v>1.1910000000000001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1.0109999999999999</v>
      </c>
      <c r="E141" s="82">
        <v>1.1910000000000001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1.0109999999999999</v>
      </c>
      <c r="E143" s="82">
        <v>1.1910000000000001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1.0109999999999999</v>
      </c>
      <c r="E144" s="82">
        <v>1.1910000000000001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1.0109999999999999</v>
      </c>
      <c r="E145" s="82">
        <v>1.1910000000000001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1.0109999999999999</v>
      </c>
      <c r="E146" s="82">
        <v>1.1910000000000001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1.0109999999999999</v>
      </c>
      <c r="E148" s="82">
        <v>1.1910000000000001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1.0109999999999999</v>
      </c>
      <c r="E150" s="82">
        <v>1.1910000000000001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1.0109999999999999</v>
      </c>
      <c r="E152" s="82">
        <v>1.1910000000000001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1.0109999999999999</v>
      </c>
      <c r="E154" s="82">
        <v>1.1910000000000001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1.0109999999999999</v>
      </c>
      <c r="E156" s="82">
        <v>1.1910000000000001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1.0109999999999999</v>
      </c>
      <c r="E157" s="82">
        <v>1.1910000000000001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1.0109999999999999</v>
      </c>
      <c r="E158" s="82">
        <v>1.1910000000000001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1.0109999999999999</v>
      </c>
      <c r="E159" s="82">
        <v>1.1910000000000001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1.0109999999999999</v>
      </c>
      <c r="E160" s="82">
        <v>1.1910000000000001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1.0109999999999999</v>
      </c>
      <c r="E161" s="82">
        <v>1.1910000000000001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1.0109999999999999</v>
      </c>
      <c r="E162" s="82">
        <v>1.1910000000000001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1.0109999999999999</v>
      </c>
      <c r="E163" s="82">
        <v>1.1910000000000001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1.0109999999999999</v>
      </c>
      <c r="E164" s="82">
        <v>1.1910000000000001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1.0109999999999999</v>
      </c>
      <c r="E165" s="82">
        <v>1.1910000000000001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1.0109999999999999</v>
      </c>
      <c r="E166" s="82">
        <v>1.1910000000000001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1.0109999999999999</v>
      </c>
      <c r="E167" s="82">
        <v>1.1910000000000001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1.0109999999999999</v>
      </c>
      <c r="E168" s="82">
        <v>1.1910000000000001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1.0109999999999999</v>
      </c>
      <c r="E169" s="82">
        <v>1.1910000000000001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1.0109999999999999</v>
      </c>
      <c r="E170" s="82">
        <v>1.1910000000000001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1.0109999999999999</v>
      </c>
      <c r="E171" s="82">
        <v>1.1910000000000001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1.0109999999999999</v>
      </c>
      <c r="E172" s="82">
        <v>1.1910000000000001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1.0109999999999999</v>
      </c>
      <c r="E173" s="82">
        <v>1.1910000000000001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1.0109999999999999</v>
      </c>
      <c r="E174" s="82">
        <v>1.1910000000000001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1.0109999999999999</v>
      </c>
      <c r="E175" s="82">
        <v>1.1910000000000001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1.0109999999999999</v>
      </c>
      <c r="E176" s="82">
        <v>1.1910000000000001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1.0109999999999999</v>
      </c>
      <c r="E177" s="82">
        <v>1.1910000000000001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1.0109999999999999</v>
      </c>
      <c r="E178" s="82">
        <v>1.1910000000000001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1.0109999999999999</v>
      </c>
      <c r="E179" s="82">
        <v>1.1910000000000001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1.0109999999999999</v>
      </c>
      <c r="E180" s="82">
        <v>1.1910000000000001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1.0109999999999999</v>
      </c>
      <c r="E181" s="82">
        <v>1.1910000000000001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1.0109999999999999</v>
      </c>
      <c r="E182" s="82">
        <v>1.1910000000000001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1.0109999999999999</v>
      </c>
      <c r="E183" s="82">
        <v>1.1910000000000001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1.0109999999999999</v>
      </c>
      <c r="E184" s="82">
        <v>1.1910000000000001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1.0109999999999999</v>
      </c>
      <c r="E185" s="82">
        <v>1.1910000000000001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1.0109999999999999</v>
      </c>
      <c r="E186" s="82">
        <v>1.1910000000000001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1.0109999999999999</v>
      </c>
      <c r="E187" s="82">
        <v>1.1910000000000001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1.0109999999999999</v>
      </c>
      <c r="E188" s="82">
        <v>1.1910000000000001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1.0109999999999999</v>
      </c>
      <c r="E189" s="82">
        <v>1.1910000000000001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1.0109999999999999</v>
      </c>
      <c r="E191" s="82">
        <v>1.1910000000000001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1.0109999999999999</v>
      </c>
      <c r="E193" s="82">
        <v>1.1910000000000001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1.0109999999999999</v>
      </c>
      <c r="E195" s="82">
        <v>1.1910000000000001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1.0109999999999999</v>
      </c>
      <c r="E196" s="82">
        <v>1.1910000000000001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1.0109999999999999</v>
      </c>
      <c r="E198" s="82">
        <v>1.1910000000000001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1.0109999999999999</v>
      </c>
      <c r="E199" s="82">
        <v>1.1910000000000001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1.0109999999999999</v>
      </c>
      <c r="E200" s="82">
        <v>1.1910000000000001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1.0109999999999999</v>
      </c>
      <c r="E201" s="82">
        <v>1.1910000000000001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1.0109999999999999</v>
      </c>
      <c r="E202" s="82">
        <v>1.1910000000000001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1.0109999999999999</v>
      </c>
      <c r="E203" s="82">
        <v>1.1910000000000001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1.0109999999999999</v>
      </c>
      <c r="E204" s="82">
        <v>1.1910000000000001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1.0109999999999999</v>
      </c>
      <c r="E205" s="82">
        <v>1.1910000000000001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1.0109999999999999</v>
      </c>
      <c r="E207" s="82">
        <v>1.1910000000000001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1.0109999999999999</v>
      </c>
      <c r="E208" s="82">
        <v>1.1910000000000001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1.0109999999999999</v>
      </c>
      <c r="E209" s="82">
        <v>1.1910000000000001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1.0109999999999999</v>
      </c>
      <c r="E210" s="82">
        <v>1.1910000000000001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1.0109999999999999</v>
      </c>
      <c r="E211" s="82">
        <v>1.1910000000000001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1.0109999999999999</v>
      </c>
      <c r="E212" s="82">
        <v>1.1910000000000001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1.0109999999999999</v>
      </c>
      <c r="E213" s="82">
        <v>1.1910000000000001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0.48799999999999999</v>
      </c>
      <c r="E215" s="82">
        <v>0.55400000000000005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0.48799999999999999</v>
      </c>
      <c r="E216" s="82">
        <v>0.55400000000000005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0.48799999999999999</v>
      </c>
      <c r="E217" s="82">
        <v>0.55400000000000005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0.48799999999999999</v>
      </c>
      <c r="E218" s="82">
        <v>0.55400000000000005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5.835</v>
      </c>
      <c r="F225" s="82">
        <v>0.54</v>
      </c>
      <c r="G225" s="82">
        <v>0.38400000000000001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5.835</v>
      </c>
      <c r="F226" s="82">
        <v>0.54</v>
      </c>
      <c r="G226" s="82">
        <v>0.38400000000000001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5.835</v>
      </c>
      <c r="F227" s="82">
        <v>0.54</v>
      </c>
      <c r="G227" s="82">
        <v>0.38400000000000001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5.835</v>
      </c>
      <c r="F228" s="82">
        <v>0.54</v>
      </c>
      <c r="G228" s="82">
        <v>0.38400000000000001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5.835</v>
      </c>
      <c r="F229" s="82">
        <v>0.54</v>
      </c>
      <c r="G229" s="82">
        <v>0.38400000000000001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5.835</v>
      </c>
      <c r="F230" s="82">
        <v>0.54</v>
      </c>
      <c r="G230" s="82">
        <v>0.38400000000000001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5.835</v>
      </c>
      <c r="F231" s="82">
        <v>0.54</v>
      </c>
      <c r="G231" s="82">
        <v>0.38400000000000001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5.835</v>
      </c>
      <c r="F232" s="82">
        <v>0.54</v>
      </c>
      <c r="G232" s="82">
        <v>0.38400000000000001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5.835</v>
      </c>
      <c r="F233" s="82">
        <v>0.54</v>
      </c>
      <c r="G233" s="82">
        <v>0.38400000000000001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5.835</v>
      </c>
      <c r="F234" s="82">
        <v>0.54</v>
      </c>
      <c r="G234" s="82">
        <v>0.38400000000000001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5.835</v>
      </c>
      <c r="F235" s="82">
        <v>0.54</v>
      </c>
      <c r="G235" s="82">
        <v>0.38400000000000001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5.835</v>
      </c>
      <c r="F236" s="82">
        <v>0.54</v>
      </c>
      <c r="G236" s="82">
        <v>0.38400000000000001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5.835</v>
      </c>
      <c r="F237" s="82">
        <v>0.54</v>
      </c>
      <c r="G237" s="82">
        <v>0.38400000000000001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5.835</v>
      </c>
      <c r="F238" s="82">
        <v>0.54</v>
      </c>
      <c r="G238" s="82">
        <v>0.38400000000000001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5.835</v>
      </c>
      <c r="F239" s="82">
        <v>0.54</v>
      </c>
      <c r="G239" s="82">
        <v>0.38400000000000001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5.835</v>
      </c>
      <c r="F240" s="82">
        <v>0.54</v>
      </c>
      <c r="G240" s="82">
        <v>0.38400000000000001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5.835</v>
      </c>
      <c r="F241" s="82">
        <v>0.54</v>
      </c>
      <c r="G241" s="82">
        <v>0.38400000000000001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5.835</v>
      </c>
      <c r="F242" s="82">
        <v>0.54</v>
      </c>
      <c r="G242" s="82">
        <v>0.38400000000000001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5.835</v>
      </c>
      <c r="F243" s="82">
        <v>0.54</v>
      </c>
      <c r="G243" s="82">
        <v>0.38400000000000001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5.835</v>
      </c>
      <c r="F244" s="82">
        <v>0.54</v>
      </c>
      <c r="G244" s="82">
        <v>0.38400000000000001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5.835</v>
      </c>
      <c r="F245" s="82">
        <v>0.54</v>
      </c>
      <c r="G245" s="82">
        <v>0.38400000000000001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5.835</v>
      </c>
      <c r="F246" s="82">
        <v>0.54</v>
      </c>
      <c r="G246" s="82">
        <v>0.38400000000000001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5.835</v>
      </c>
      <c r="F247" s="82">
        <v>0.54</v>
      </c>
      <c r="G247" s="82">
        <v>0.38400000000000001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5.835</v>
      </c>
      <c r="F248" s="82">
        <v>0.54</v>
      </c>
      <c r="G248" s="82">
        <v>0.38400000000000001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5.835</v>
      </c>
      <c r="F249" s="82">
        <v>0.54</v>
      </c>
      <c r="G249" s="82">
        <v>0.38400000000000001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5.835</v>
      </c>
      <c r="F250" s="82">
        <v>0.54</v>
      </c>
      <c r="G250" s="82">
        <v>0.38400000000000001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5.835</v>
      </c>
      <c r="F251" s="82">
        <v>0.54</v>
      </c>
      <c r="G251" s="82">
        <v>0.38400000000000001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5.835</v>
      </c>
      <c r="F252" s="82">
        <v>0.54</v>
      </c>
      <c r="G252" s="82">
        <v>0.38400000000000001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5.835</v>
      </c>
      <c r="F253" s="82">
        <v>0.54</v>
      </c>
      <c r="G253" s="82">
        <v>0.38400000000000001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5.835</v>
      </c>
      <c r="F254" s="82">
        <v>0.54</v>
      </c>
      <c r="G254" s="82">
        <v>0.38400000000000001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5.835</v>
      </c>
      <c r="F255" s="82">
        <v>0.54</v>
      </c>
      <c r="G255" s="82">
        <v>0.38400000000000001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5.835</v>
      </c>
      <c r="F256" s="82">
        <v>0.54</v>
      </c>
      <c r="G256" s="82">
        <v>0.38400000000000001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5.835</v>
      </c>
      <c r="F257" s="82">
        <v>0.54</v>
      </c>
      <c r="G257" s="82">
        <v>0.38400000000000001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5.835</v>
      </c>
      <c r="F258" s="82">
        <v>0.54</v>
      </c>
      <c r="G258" s="82">
        <v>0.38400000000000001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5.835</v>
      </c>
      <c r="F259" s="82">
        <v>0.54</v>
      </c>
      <c r="G259" s="82">
        <v>0.38400000000000001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5.835</v>
      </c>
      <c r="F260" s="82">
        <v>0.54</v>
      </c>
      <c r="G260" s="82">
        <v>0.38400000000000001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5.835</v>
      </c>
      <c r="F261" s="82">
        <v>0.54</v>
      </c>
      <c r="G261" s="82">
        <v>0.38400000000000001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5.835</v>
      </c>
      <c r="F262" s="82">
        <v>0.54</v>
      </c>
      <c r="G262" s="82">
        <v>0.38400000000000001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5.835</v>
      </c>
      <c r="F263" s="82">
        <v>0.54</v>
      </c>
      <c r="G263" s="82">
        <v>0.38400000000000001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5.835</v>
      </c>
      <c r="F264" s="82">
        <v>0.54</v>
      </c>
      <c r="G264" s="82">
        <v>0.38400000000000001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5.835</v>
      </c>
      <c r="F265" s="82">
        <v>0.54</v>
      </c>
      <c r="G265" s="82">
        <v>0.38400000000000001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5.835</v>
      </c>
      <c r="F266" s="82">
        <v>0.54</v>
      </c>
      <c r="G266" s="82">
        <v>0.38400000000000001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5.835</v>
      </c>
      <c r="F267" s="82">
        <v>0.54</v>
      </c>
      <c r="G267" s="82">
        <v>0.38400000000000001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5.835</v>
      </c>
      <c r="F268" s="82">
        <v>0.54</v>
      </c>
      <c r="G268" s="82">
        <v>0.38400000000000001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5.835</v>
      </c>
      <c r="F269" s="82">
        <v>0.54</v>
      </c>
      <c r="G269" s="82">
        <v>0.38400000000000001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5.835</v>
      </c>
      <c r="F270" s="82">
        <v>0.54</v>
      </c>
      <c r="G270" s="82">
        <v>0.38400000000000001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5.835</v>
      </c>
      <c r="F271" s="82">
        <v>0.54</v>
      </c>
      <c r="G271" s="82">
        <v>0.38400000000000001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5.835</v>
      </c>
      <c r="F272" s="82">
        <v>0.54</v>
      </c>
      <c r="G272" s="82">
        <v>0.38400000000000001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5.835</v>
      </c>
      <c r="F273" s="82">
        <v>0.54</v>
      </c>
      <c r="G273" s="82">
        <v>0.38400000000000001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5.835</v>
      </c>
      <c r="F274" s="82">
        <v>0.54</v>
      </c>
      <c r="G274" s="82">
        <v>0.38400000000000001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5.835</v>
      </c>
      <c r="F275" s="82">
        <v>0.54</v>
      </c>
      <c r="G275" s="82">
        <v>0.38400000000000001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5.835</v>
      </c>
      <c r="F276" s="82">
        <v>0.54</v>
      </c>
      <c r="G276" s="82">
        <v>0.38400000000000001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5.835</v>
      </c>
      <c r="F277" s="82">
        <v>0.54</v>
      </c>
      <c r="G277" s="82">
        <v>0.38400000000000001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5.835</v>
      </c>
      <c r="F278" s="82">
        <v>0.54</v>
      </c>
      <c r="G278" s="82">
        <v>0.38400000000000001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5.835</v>
      </c>
      <c r="F279" s="82">
        <v>0.54</v>
      </c>
      <c r="G279" s="82">
        <v>0.38400000000000001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5.835</v>
      </c>
      <c r="F280" s="82">
        <v>0.54</v>
      </c>
      <c r="G280" s="82">
        <v>0.38400000000000001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5.835</v>
      </c>
      <c r="F281" s="82">
        <v>0.54</v>
      </c>
      <c r="G281" s="82">
        <v>0.38400000000000001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5.835</v>
      </c>
      <c r="F282" s="82">
        <v>0.54</v>
      </c>
      <c r="G282" s="82">
        <v>0.38400000000000001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5.835</v>
      </c>
      <c r="F283" s="82">
        <v>0.54</v>
      </c>
      <c r="G283" s="82">
        <v>0.38400000000000001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5.835</v>
      </c>
      <c r="F284" s="82">
        <v>0.54</v>
      </c>
      <c r="G284" s="82">
        <v>0.38400000000000001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5.835</v>
      </c>
      <c r="F285" s="82">
        <v>0.54</v>
      </c>
      <c r="G285" s="82">
        <v>0.38400000000000001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5.835</v>
      </c>
      <c r="F286" s="82">
        <v>0.54</v>
      </c>
      <c r="G286" s="82">
        <v>0.38400000000000001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5.835</v>
      </c>
      <c r="F287" s="82">
        <v>0.54</v>
      </c>
      <c r="G287" s="82">
        <v>0.38400000000000001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5.835</v>
      </c>
      <c r="F288" s="82">
        <v>0.54</v>
      </c>
      <c r="G288" s="82">
        <v>0.38400000000000001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5.835</v>
      </c>
      <c r="F289" s="82">
        <v>0.54</v>
      </c>
      <c r="G289" s="82">
        <v>0.38400000000000001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5.835</v>
      </c>
      <c r="F290" s="82">
        <v>0.54</v>
      </c>
      <c r="G290" s="82">
        <v>0.38400000000000001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5.835</v>
      </c>
      <c r="F291" s="82">
        <v>0.54</v>
      </c>
      <c r="G291" s="82">
        <v>0.38400000000000001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5.835</v>
      </c>
      <c r="F292" s="82">
        <v>0.54</v>
      </c>
      <c r="G292" s="82">
        <v>0.38400000000000001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5.835</v>
      </c>
      <c r="F293" s="82">
        <v>0.54</v>
      </c>
      <c r="G293" s="82">
        <v>0.38400000000000001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5.835</v>
      </c>
      <c r="F294" s="82">
        <v>0.54</v>
      </c>
      <c r="G294" s="82">
        <v>0.38400000000000001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5.835</v>
      </c>
      <c r="F295" s="82">
        <v>0.54</v>
      </c>
      <c r="G295" s="82">
        <v>0.38400000000000001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5.835</v>
      </c>
      <c r="F296" s="82">
        <v>0.54</v>
      </c>
      <c r="G296" s="82">
        <v>0.38400000000000001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5.835</v>
      </c>
      <c r="F297" s="82">
        <v>0.54</v>
      </c>
      <c r="G297" s="82">
        <v>0.38400000000000001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5.835</v>
      </c>
      <c r="F298" s="82">
        <v>0.54</v>
      </c>
      <c r="G298" s="82">
        <v>0.38400000000000001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5.835</v>
      </c>
      <c r="F299" s="82">
        <v>0.54</v>
      </c>
      <c r="G299" s="82">
        <v>0.38400000000000001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5.835</v>
      </c>
      <c r="F300" s="82">
        <v>0.54</v>
      </c>
      <c r="G300" s="82">
        <v>0.38400000000000001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5.835</v>
      </c>
      <c r="F301" s="82">
        <v>0.54</v>
      </c>
      <c r="G301" s="82">
        <v>0.38400000000000001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5.835</v>
      </c>
      <c r="F302" s="82">
        <v>0.54</v>
      </c>
      <c r="G302" s="82">
        <v>0.38400000000000001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5.835</v>
      </c>
      <c r="F303" s="82">
        <v>0.54</v>
      </c>
      <c r="G303" s="82">
        <v>0.38400000000000001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5.835</v>
      </c>
      <c r="F304" s="82">
        <v>0.54</v>
      </c>
      <c r="G304" s="82">
        <v>0.38400000000000001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5.835</v>
      </c>
      <c r="F305" s="82">
        <v>0.54</v>
      </c>
      <c r="G305" s="82">
        <v>0.38400000000000001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5.835</v>
      </c>
      <c r="F306" s="82">
        <v>0.54</v>
      </c>
      <c r="G306" s="82">
        <v>0.38400000000000001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5.835</v>
      </c>
      <c r="F307" s="82">
        <v>0.54</v>
      </c>
      <c r="G307" s="82">
        <v>0.38400000000000001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5.835</v>
      </c>
      <c r="F308" s="82">
        <v>0.54</v>
      </c>
      <c r="G308" s="82">
        <v>0.38400000000000001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5.835</v>
      </c>
      <c r="F309" s="82">
        <v>0.54</v>
      </c>
      <c r="G309" s="82">
        <v>0.38400000000000001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5.835</v>
      </c>
      <c r="F310" s="82">
        <v>0.54</v>
      </c>
      <c r="G310" s="82">
        <v>0.38400000000000001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5.835</v>
      </c>
      <c r="F311" s="82">
        <v>0.54</v>
      </c>
      <c r="G311" s="82">
        <v>0.38400000000000001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5.835</v>
      </c>
      <c r="F312" s="82">
        <v>0.54</v>
      </c>
      <c r="G312" s="82">
        <v>0.38400000000000001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5.835</v>
      </c>
      <c r="F313" s="82">
        <v>0.54</v>
      </c>
      <c r="G313" s="82">
        <v>0.38400000000000001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5.835</v>
      </c>
      <c r="F314" s="82">
        <v>0.54</v>
      </c>
      <c r="G314" s="82">
        <v>0.38400000000000001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5.835</v>
      </c>
      <c r="F315" s="82">
        <v>0.54</v>
      </c>
      <c r="G315" s="82">
        <v>0.38400000000000001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5.835</v>
      </c>
      <c r="F316" s="82">
        <v>0.54</v>
      </c>
      <c r="G316" s="82">
        <v>0.38400000000000001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5.835</v>
      </c>
      <c r="F317" s="82">
        <v>0.54</v>
      </c>
      <c r="G317" s="82">
        <v>0.38400000000000001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5.835</v>
      </c>
      <c r="F318" s="82">
        <v>0.54</v>
      </c>
      <c r="G318" s="82">
        <v>0.38400000000000001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5.835</v>
      </c>
      <c r="F319" s="82">
        <v>0.54</v>
      </c>
      <c r="G319" s="82">
        <v>0.38400000000000001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5.835</v>
      </c>
      <c r="F320" s="82">
        <v>0.54</v>
      </c>
      <c r="G320" s="82">
        <v>0.38400000000000001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5.835</v>
      </c>
      <c r="F321" s="82">
        <v>0.54</v>
      </c>
      <c r="G321" s="82">
        <v>0.38400000000000001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5.835</v>
      </c>
      <c r="F322" s="82">
        <v>0.54</v>
      </c>
      <c r="G322" s="82">
        <v>0.38400000000000001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5.835</v>
      </c>
      <c r="F323" s="82">
        <v>0.54</v>
      </c>
      <c r="G323" s="82">
        <v>0.38400000000000001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5.835</v>
      </c>
      <c r="F324" s="82">
        <v>0.54</v>
      </c>
      <c r="G324" s="82">
        <v>0.38400000000000001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5.835</v>
      </c>
      <c r="F325" s="82">
        <v>0.54</v>
      </c>
      <c r="G325" s="82">
        <v>0.38400000000000001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5.835</v>
      </c>
      <c r="F326" s="82">
        <v>0.54</v>
      </c>
      <c r="G326" s="82">
        <v>0.38400000000000001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5.835</v>
      </c>
      <c r="F327" s="82">
        <v>0.54</v>
      </c>
      <c r="G327" s="82">
        <v>0.38400000000000001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5.83</v>
      </c>
      <c r="F328" s="82">
        <v>0.54</v>
      </c>
      <c r="G328" s="82">
        <v>0.38400000000000001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5.83</v>
      </c>
      <c r="F329" s="82">
        <v>0.54</v>
      </c>
      <c r="G329" s="82">
        <v>0.38400000000000001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5.83</v>
      </c>
      <c r="F330" s="82">
        <v>0.54</v>
      </c>
      <c r="G330" s="82">
        <v>0.38400000000000001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9949.4599999999991</v>
      </c>
      <c r="D336" s="82">
        <v>7946.19</v>
      </c>
      <c r="E336" s="82">
        <v>2003.27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5720.48</v>
      </c>
      <c r="D337" s="82">
        <v>4568.6899999999996</v>
      </c>
      <c r="E337" s="82">
        <v>1151.79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5326.76</v>
      </c>
      <c r="D338" s="82">
        <v>4254.25</v>
      </c>
      <c r="E338" s="82">
        <v>1072.52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6681.79</v>
      </c>
      <c r="D339" s="82">
        <v>5336.45</v>
      </c>
      <c r="E339" s="82">
        <v>1345.34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7075.57</v>
      </c>
      <c r="D340" s="82">
        <v>5127.8100000000004</v>
      </c>
      <c r="E340" s="82">
        <v>1947.76</v>
      </c>
      <c r="F340" s="82">
        <v>0.72</v>
      </c>
      <c r="G340" s="82">
        <v>2.95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3705.61</v>
      </c>
      <c r="D341" s="82">
        <v>2505.3000000000002</v>
      </c>
      <c r="E341" s="82">
        <v>1200.31</v>
      </c>
      <c r="F341" s="82">
        <v>0.68</v>
      </c>
      <c r="G341" s="82">
        <v>2.91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25013.33</v>
      </c>
      <c r="D342" s="82">
        <v>16911.09</v>
      </c>
      <c r="E342" s="82">
        <v>8102.24</v>
      </c>
      <c r="F342" s="82">
        <v>0.68</v>
      </c>
      <c r="G342" s="82">
        <v>2.91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9678.27</v>
      </c>
      <c r="D343" s="82">
        <v>7114.3</v>
      </c>
      <c r="E343" s="82">
        <v>2563.98</v>
      </c>
      <c r="F343" s="82">
        <v>0.74</v>
      </c>
      <c r="G343" s="82">
        <v>2.96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2542.67</v>
      </c>
      <c r="D344" s="82">
        <v>1936.59</v>
      </c>
      <c r="E344" s="82">
        <v>606.08000000000004</v>
      </c>
      <c r="F344" s="82">
        <v>0.76</v>
      </c>
      <c r="G344" s="82">
        <v>3.19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2605.81</v>
      </c>
      <c r="D345" s="82">
        <v>1992.42</v>
      </c>
      <c r="E345" s="82">
        <v>613.39</v>
      </c>
      <c r="F345" s="82">
        <v>0.76</v>
      </c>
      <c r="G345" s="82">
        <v>3.2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2729.86</v>
      </c>
      <c r="D346" s="82">
        <v>2104.71</v>
      </c>
      <c r="E346" s="82">
        <v>625.15</v>
      </c>
      <c r="F346" s="82">
        <v>0.77</v>
      </c>
      <c r="G346" s="82">
        <v>3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2287.9699999999998</v>
      </c>
      <c r="D347" s="82">
        <v>1768.76</v>
      </c>
      <c r="E347" s="82">
        <v>519.21</v>
      </c>
      <c r="F347" s="82">
        <v>0.77</v>
      </c>
      <c r="G347" s="82">
        <v>3.2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2275.71</v>
      </c>
      <c r="D348" s="82">
        <v>1757.75</v>
      </c>
      <c r="E348" s="82">
        <v>517.96</v>
      </c>
      <c r="F348" s="82">
        <v>0.77</v>
      </c>
      <c r="G348" s="82">
        <v>3.2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3819.77</v>
      </c>
      <c r="D349" s="82">
        <v>2992.83</v>
      </c>
      <c r="E349" s="82">
        <v>826.94</v>
      </c>
      <c r="F349" s="82">
        <v>0.78</v>
      </c>
      <c r="G349" s="82">
        <v>3.01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10916.15</v>
      </c>
      <c r="D350" s="82">
        <v>8461.8700000000008</v>
      </c>
      <c r="E350" s="82">
        <v>2454.2800000000002</v>
      </c>
      <c r="F350" s="82">
        <v>0.78</v>
      </c>
      <c r="G350" s="82">
        <v>3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8848.98</v>
      </c>
      <c r="D351" s="82">
        <v>6908.16</v>
      </c>
      <c r="E351" s="82">
        <v>1940.83</v>
      </c>
      <c r="F351" s="82">
        <v>0.78</v>
      </c>
      <c r="G351" s="82">
        <v>3.01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10734.05</v>
      </c>
      <c r="D352" s="82">
        <v>8299.92</v>
      </c>
      <c r="E352" s="82">
        <v>2434.13</v>
      </c>
      <c r="F352" s="82">
        <v>0.77</v>
      </c>
      <c r="G352" s="82">
        <v>3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2936.08</v>
      </c>
      <c r="D353" s="82">
        <v>2300.0500000000002</v>
      </c>
      <c r="E353" s="82">
        <v>636.04</v>
      </c>
      <c r="F353" s="82">
        <v>0.78</v>
      </c>
      <c r="G353" s="82">
        <v>3.01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2568.83</v>
      </c>
      <c r="D354" s="82">
        <v>2036.29</v>
      </c>
      <c r="E354" s="82">
        <v>532.54999999999995</v>
      </c>
      <c r="F354" s="82">
        <v>0.79</v>
      </c>
      <c r="G354" s="82">
        <v>3.23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9744.2199999999993</v>
      </c>
      <c r="D355" s="82">
        <v>7640.14</v>
      </c>
      <c r="E355" s="82">
        <v>2104.08</v>
      </c>
      <c r="F355" s="82">
        <v>0.78</v>
      </c>
      <c r="G355" s="82">
        <v>3.01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2840.57</v>
      </c>
      <c r="D356" s="82">
        <v>2268.64</v>
      </c>
      <c r="E356" s="82">
        <v>571.92999999999995</v>
      </c>
      <c r="F356" s="82">
        <v>0.8</v>
      </c>
      <c r="G356" s="82">
        <v>3.02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9279.33</v>
      </c>
      <c r="D357" s="82">
        <v>7220.12</v>
      </c>
      <c r="E357" s="82">
        <v>2059.21</v>
      </c>
      <c r="F357" s="82">
        <v>0.78</v>
      </c>
      <c r="G357" s="82">
        <v>3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2518.4</v>
      </c>
      <c r="D358" s="82">
        <v>1990.33</v>
      </c>
      <c r="E358" s="82">
        <v>528.07000000000005</v>
      </c>
      <c r="F358" s="82">
        <v>0.79</v>
      </c>
      <c r="G358" s="82">
        <v>3.22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3769.89</v>
      </c>
      <c r="D359" s="82">
        <v>2954.41</v>
      </c>
      <c r="E359" s="82">
        <v>815.48</v>
      </c>
      <c r="F359" s="82">
        <v>0.78</v>
      </c>
      <c r="G359" s="82">
        <v>3.01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10892.59</v>
      </c>
      <c r="D360" s="82">
        <v>8440.92</v>
      </c>
      <c r="E360" s="82">
        <v>2451.67</v>
      </c>
      <c r="F360" s="82">
        <v>0.77</v>
      </c>
      <c r="G360" s="82">
        <v>3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8927.23</v>
      </c>
      <c r="D361" s="82">
        <v>6977.93</v>
      </c>
      <c r="E361" s="82">
        <v>1949.3</v>
      </c>
      <c r="F361" s="82">
        <v>0.78</v>
      </c>
      <c r="G361" s="82">
        <v>3.01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10877.26</v>
      </c>
      <c r="D362" s="82">
        <v>8427.2999999999993</v>
      </c>
      <c r="E362" s="82">
        <v>2449.96</v>
      </c>
      <c r="F362" s="82">
        <v>0.77</v>
      </c>
      <c r="G362" s="82">
        <v>3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2955.75</v>
      </c>
      <c r="D363" s="82">
        <v>2317.61</v>
      </c>
      <c r="E363" s="82">
        <v>638.14</v>
      </c>
      <c r="F363" s="82">
        <v>0.78</v>
      </c>
      <c r="G363" s="82">
        <v>3.01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2605</v>
      </c>
      <c r="D364" s="82">
        <v>2069.25</v>
      </c>
      <c r="E364" s="82">
        <v>535.75</v>
      </c>
      <c r="F364" s="82">
        <v>0.79</v>
      </c>
      <c r="G364" s="82">
        <v>3.23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9502.7000000000007</v>
      </c>
      <c r="D365" s="82">
        <v>7421.83</v>
      </c>
      <c r="E365" s="82">
        <v>2080.87</v>
      </c>
      <c r="F365" s="82">
        <v>0.78</v>
      </c>
      <c r="G365" s="82">
        <v>3.01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2471.67</v>
      </c>
      <c r="D366" s="82">
        <v>1947.85</v>
      </c>
      <c r="E366" s="82">
        <v>523.82000000000005</v>
      </c>
      <c r="F366" s="82">
        <v>0.79</v>
      </c>
      <c r="G366" s="82">
        <v>3.22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9403.0400000000009</v>
      </c>
      <c r="D367" s="82">
        <v>7331.81</v>
      </c>
      <c r="E367" s="82">
        <v>2071.2399999999998</v>
      </c>
      <c r="F367" s="82">
        <v>0.78</v>
      </c>
      <c r="G367" s="82">
        <v>3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2539.15</v>
      </c>
      <c r="D368" s="82">
        <v>2009.22</v>
      </c>
      <c r="E368" s="82">
        <v>529.92999999999995</v>
      </c>
      <c r="F368" s="82">
        <v>0.79</v>
      </c>
      <c r="G368" s="82">
        <v>3.23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3912.93</v>
      </c>
      <c r="D369" s="82">
        <v>3096.03</v>
      </c>
      <c r="E369" s="82">
        <v>816.9</v>
      </c>
      <c r="F369" s="82">
        <v>0.79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10873.23</v>
      </c>
      <c r="D370" s="82">
        <v>8473.5300000000007</v>
      </c>
      <c r="E370" s="82">
        <v>2399.6999999999998</v>
      </c>
      <c r="F370" s="82">
        <v>0.78</v>
      </c>
      <c r="G370" s="82">
        <v>3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8840.61</v>
      </c>
      <c r="D371" s="82">
        <v>6930.48</v>
      </c>
      <c r="E371" s="82">
        <v>1910.13</v>
      </c>
      <c r="F371" s="82">
        <v>0.78</v>
      </c>
      <c r="G371" s="82">
        <v>3.01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10887.72</v>
      </c>
      <c r="D372" s="82">
        <v>8474.06</v>
      </c>
      <c r="E372" s="82">
        <v>2413.67</v>
      </c>
      <c r="F372" s="82">
        <v>0.78</v>
      </c>
      <c r="G372" s="82">
        <v>3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2947.15</v>
      </c>
      <c r="D373" s="82">
        <v>2323.2800000000002</v>
      </c>
      <c r="E373" s="82">
        <v>623.87</v>
      </c>
      <c r="F373" s="82">
        <v>0.79</v>
      </c>
      <c r="G373" s="82">
        <v>3.01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2918.82</v>
      </c>
      <c r="D374" s="82">
        <v>2331.13</v>
      </c>
      <c r="E374" s="82">
        <v>587.69000000000005</v>
      </c>
      <c r="F374" s="82">
        <v>0.8</v>
      </c>
      <c r="G374" s="82">
        <v>3.02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10429.99</v>
      </c>
      <c r="D375" s="82">
        <v>8261.52</v>
      </c>
      <c r="E375" s="82">
        <v>2168.48</v>
      </c>
      <c r="F375" s="82">
        <v>0.79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2699.59</v>
      </c>
      <c r="D376" s="82">
        <v>2149.12</v>
      </c>
      <c r="E376" s="82">
        <v>550.47</v>
      </c>
      <c r="F376" s="82">
        <v>0.8</v>
      </c>
      <c r="G376" s="82">
        <v>3.02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10361.950000000001</v>
      </c>
      <c r="D377" s="82">
        <v>8199.7000000000007</v>
      </c>
      <c r="E377" s="82">
        <v>2162.25</v>
      </c>
      <c r="F377" s="82">
        <v>0.79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2841.35</v>
      </c>
      <c r="D378" s="82">
        <v>2269.2600000000002</v>
      </c>
      <c r="E378" s="82">
        <v>572.09</v>
      </c>
      <c r="F378" s="82">
        <v>0.8</v>
      </c>
      <c r="G378" s="82">
        <v>3.02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28130.15</v>
      </c>
      <c r="D379" s="82">
        <v>22327.89</v>
      </c>
      <c r="E379" s="82">
        <v>5802.26</v>
      </c>
      <c r="F379" s="82">
        <v>0.79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1355.25</v>
      </c>
      <c r="D380" s="82">
        <v>1019.32</v>
      </c>
      <c r="E380" s="82">
        <v>335.92</v>
      </c>
      <c r="F380" s="82">
        <v>0.75</v>
      </c>
      <c r="G380" s="82">
        <v>3.18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13349.53</v>
      </c>
      <c r="D381" s="82">
        <v>9025.4</v>
      </c>
      <c r="E381" s="82">
        <v>4324.1400000000003</v>
      </c>
      <c r="F381" s="82">
        <v>0.68</v>
      </c>
      <c r="G381" s="82">
        <v>2.91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1733.63</v>
      </c>
      <c r="D382" s="82">
        <v>1384.57</v>
      </c>
      <c r="E382" s="82">
        <v>349.06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3031.77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2380.8200000000002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2809.78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4777.17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5480.83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6851.04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26378.01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8017.92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2116.08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1903.82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1938.94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2178.83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0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37.33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58.83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207.82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1561.12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1584.9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1839.58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1822.57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1582.96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2779.91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5785.04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4529.6899999999996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5670.2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1699.87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1669.23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5442.46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1196.5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5565.18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1619.88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2843.17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5920.85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4752.68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5883.41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1745.32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1721.88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5848.06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1507.06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5818.36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1674.67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3298.72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7729.52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6231.54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7701.55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2195.27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2195.04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7697.86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2088.35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7647.5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2150.42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8906.36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1217.8499999999999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26736.080000000002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1980.09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1740.58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1771.56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2005.06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1249.2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1178.57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1196.3599999999999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1213.75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867.07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0.6</v>
      </c>
      <c r="F450" s="82">
        <v>382.59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0.35</v>
      </c>
      <c r="F451" s="82">
        <v>219.97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0.32</v>
      </c>
      <c r="F452" s="82">
        <v>204.83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0.4</v>
      </c>
      <c r="F453" s="82">
        <v>256.94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0.34</v>
      </c>
      <c r="F454" s="82">
        <v>217.36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0.15</v>
      </c>
      <c r="F455" s="82">
        <v>94.99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1.01</v>
      </c>
      <c r="F456" s="82">
        <v>641.17999999999995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0.48</v>
      </c>
      <c r="F457" s="82">
        <v>307.81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7.0000000000000007E-2</v>
      </c>
      <c r="F458" s="82">
        <v>6.59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0.06</v>
      </c>
      <c r="F459" s="82">
        <v>5.93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7.0000000000000007E-2</v>
      </c>
      <c r="F460" s="82">
        <v>6.04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7.0000000000000007E-2</v>
      </c>
      <c r="F461" s="82">
        <v>6.79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0.12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0.18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0.01</v>
      </c>
      <c r="F465" s="82">
        <v>0.65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0.14000000000000001</v>
      </c>
      <c r="F466" s="82">
        <v>87.93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0.14000000000000001</v>
      </c>
      <c r="F467" s="82">
        <v>90.92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0.15</v>
      </c>
      <c r="F468" s="82">
        <v>97.07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0.13</v>
      </c>
      <c r="F469" s="82">
        <v>81.86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0.13</v>
      </c>
      <c r="F470" s="82">
        <v>81.260000000000005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0.22</v>
      </c>
      <c r="F471" s="82">
        <v>140.83000000000001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0.62</v>
      </c>
      <c r="F472" s="82">
        <v>392.95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0.51</v>
      </c>
      <c r="F473" s="82">
        <v>323.63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0.6</v>
      </c>
      <c r="F474" s="82">
        <v>384.22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0.17</v>
      </c>
      <c r="F475" s="82">
        <v>108.21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0.15</v>
      </c>
      <c r="F476" s="82">
        <v>97.18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0.56999999999999995</v>
      </c>
      <c r="F477" s="82">
        <v>359.83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0.17</v>
      </c>
      <c r="F478" s="82">
        <v>109.23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0.53</v>
      </c>
      <c r="F479" s="82">
        <v>336.86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0.15</v>
      </c>
      <c r="F480" s="82">
        <v>94.64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0.22</v>
      </c>
      <c r="F481" s="82">
        <v>139.06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0.62</v>
      </c>
      <c r="F482" s="82">
        <v>391.82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0.51</v>
      </c>
      <c r="F483" s="82">
        <v>327.39999999999998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0.61</v>
      </c>
      <c r="F484" s="82">
        <v>391.09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0.17</v>
      </c>
      <c r="F485" s="82">
        <v>109.16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0.16</v>
      </c>
      <c r="F486" s="82">
        <v>98.99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0.55000000000000004</v>
      </c>
      <c r="F487" s="82">
        <v>347.89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0.15</v>
      </c>
      <c r="F488" s="82">
        <v>92.31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0.54</v>
      </c>
      <c r="F489" s="82">
        <v>342.96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0.15</v>
      </c>
      <c r="F490" s="82">
        <v>95.68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0.23</v>
      </c>
      <c r="F491" s="82">
        <v>147.43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0.62</v>
      </c>
      <c r="F492" s="82">
        <v>396.1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0.51</v>
      </c>
      <c r="F493" s="82">
        <v>326.33999999999997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0.62</v>
      </c>
      <c r="F494" s="82">
        <v>395.5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0.17</v>
      </c>
      <c r="F495" s="82">
        <v>110.14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0.18</v>
      </c>
      <c r="F496" s="82">
        <v>112.24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0.62</v>
      </c>
      <c r="F497" s="82">
        <v>393.91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0.16</v>
      </c>
      <c r="F498" s="82">
        <v>103.08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0.61</v>
      </c>
      <c r="F499" s="82">
        <v>390.51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0.17</v>
      </c>
      <c r="F500" s="82">
        <v>109.26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1.68</v>
      </c>
      <c r="F501" s="82">
        <v>1067.22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7.0000000000000007E-2</v>
      </c>
      <c r="F502" s="82">
        <v>45.52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0.54</v>
      </c>
      <c r="F503" s="82">
        <v>342.19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7.0000000000000007E-2</v>
      </c>
      <c r="F504" s="82">
        <v>6.17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0.06</v>
      </c>
      <c r="F505" s="82">
        <v>5.42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0.06</v>
      </c>
      <c r="F506" s="82">
        <v>5.52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7.0000000000000007E-2</v>
      </c>
      <c r="F507" s="82">
        <v>6.25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0.04</v>
      </c>
      <c r="F508" s="82">
        <v>3.89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0.04</v>
      </c>
      <c r="F509" s="82">
        <v>3.67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0.04</v>
      </c>
      <c r="F510" s="82">
        <v>3.73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0.04</v>
      </c>
      <c r="F511" s="82">
        <v>3.78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</v>
      </c>
      <c r="F512" s="82">
        <v>66.66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44439.2402</v>
      </c>
      <c r="C521" s="82">
        <v>84.570099999999996</v>
      </c>
      <c r="D521" s="82">
        <v>244.41990000000001</v>
      </c>
      <c r="E521" s="82">
        <v>0</v>
      </c>
      <c r="F521" s="82">
        <v>1E-3</v>
      </c>
      <c r="G521" s="82">
        <v>15200.5054</v>
      </c>
      <c r="H521" s="82">
        <v>19424.999899999999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36668.836499999998</v>
      </c>
      <c r="C522" s="82">
        <v>69.409400000000005</v>
      </c>
      <c r="D522" s="82">
        <v>199.62100000000001</v>
      </c>
      <c r="E522" s="82">
        <v>0</v>
      </c>
      <c r="F522" s="82">
        <v>8.0000000000000004E-4</v>
      </c>
      <c r="G522" s="82">
        <v>12414.334699999999</v>
      </c>
      <c r="H522" s="82">
        <v>15994.3202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36138.126600000003</v>
      </c>
      <c r="C523" s="82">
        <v>68.026300000000006</v>
      </c>
      <c r="D523" s="82">
        <v>194.64169999999999</v>
      </c>
      <c r="E523" s="82">
        <v>0</v>
      </c>
      <c r="F523" s="82">
        <v>8.0000000000000004E-4</v>
      </c>
      <c r="G523" s="82">
        <v>12104.555200000001</v>
      </c>
      <c r="H523" s="82">
        <v>15728.221299999999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34641.853900000002</v>
      </c>
      <c r="C524" s="82">
        <v>65.384600000000006</v>
      </c>
      <c r="D524" s="82">
        <v>187.5488</v>
      </c>
      <c r="E524" s="82">
        <v>0</v>
      </c>
      <c r="F524" s="82">
        <v>8.0000000000000004E-4</v>
      </c>
      <c r="G524" s="82">
        <v>11663.5128</v>
      </c>
      <c r="H524" s="82">
        <v>15093.004300000001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39306.2834</v>
      </c>
      <c r="C525" s="82">
        <v>74.86</v>
      </c>
      <c r="D525" s="82">
        <v>216.5094</v>
      </c>
      <c r="E525" s="82">
        <v>0</v>
      </c>
      <c r="F525" s="82">
        <v>8.9999999999999998E-4</v>
      </c>
      <c r="G525" s="82">
        <v>13464.7654</v>
      </c>
      <c r="H525" s="82">
        <v>17186.633600000001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43360.481699999997</v>
      </c>
      <c r="C526" s="82">
        <v>83.346100000000007</v>
      </c>
      <c r="D526" s="82">
        <v>243.06379999999999</v>
      </c>
      <c r="E526" s="82">
        <v>0</v>
      </c>
      <c r="F526" s="82">
        <v>1E-3</v>
      </c>
      <c r="G526" s="82">
        <v>15116.433999999999</v>
      </c>
      <c r="H526" s="82">
        <v>19029.2572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47448.793799999999</v>
      </c>
      <c r="C527" s="82">
        <v>91.590999999999994</v>
      </c>
      <c r="D527" s="82">
        <v>268.11520000000002</v>
      </c>
      <c r="E527" s="82">
        <v>0</v>
      </c>
      <c r="F527" s="82">
        <v>1.1000000000000001E-3</v>
      </c>
      <c r="G527" s="82">
        <v>16674.5373</v>
      </c>
      <c r="H527" s="82">
        <v>20858.796999999999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47427.183400000002</v>
      </c>
      <c r="C528" s="82">
        <v>91.592699999999994</v>
      </c>
      <c r="D528" s="82">
        <v>268.23309999999998</v>
      </c>
      <c r="E528" s="82">
        <v>0</v>
      </c>
      <c r="F528" s="82">
        <v>1.1000000000000001E-3</v>
      </c>
      <c r="G528" s="82">
        <v>16681.880799999999</v>
      </c>
      <c r="H528" s="82">
        <v>20853.270799999998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41009.731599999999</v>
      </c>
      <c r="C529" s="82">
        <v>78.769599999999997</v>
      </c>
      <c r="D529" s="82">
        <v>229.56630000000001</v>
      </c>
      <c r="E529" s="82">
        <v>0</v>
      </c>
      <c r="F529" s="82">
        <v>8.9999999999999998E-4</v>
      </c>
      <c r="G529" s="82">
        <v>14276.9894</v>
      </c>
      <c r="H529" s="82">
        <v>17992.303400000001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38803.174400000004</v>
      </c>
      <c r="C530" s="82">
        <v>74.028300000000002</v>
      </c>
      <c r="D530" s="82">
        <v>214.43629999999999</v>
      </c>
      <c r="E530" s="82">
        <v>0</v>
      </c>
      <c r="F530" s="82">
        <v>8.9999999999999998E-4</v>
      </c>
      <c r="G530" s="82">
        <v>13335.8838</v>
      </c>
      <c r="H530" s="82">
        <v>16978.212299999999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35953.0026</v>
      </c>
      <c r="C531" s="82">
        <v>68.171499999999995</v>
      </c>
      <c r="D531" s="82">
        <v>196.37049999999999</v>
      </c>
      <c r="E531" s="82">
        <v>0</v>
      </c>
      <c r="F531" s="82">
        <v>8.0000000000000004E-4</v>
      </c>
      <c r="G531" s="82">
        <v>12212.227699999999</v>
      </c>
      <c r="H531" s="82">
        <v>15692.7909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40576.368600000002</v>
      </c>
      <c r="C532" s="82">
        <v>77.0274</v>
      </c>
      <c r="D532" s="82">
        <v>222.11660000000001</v>
      </c>
      <c r="E532" s="82">
        <v>0</v>
      </c>
      <c r="F532" s="82">
        <v>8.9999999999999998E-4</v>
      </c>
      <c r="G532" s="82">
        <v>13813.399100000001</v>
      </c>
      <c r="H532" s="82">
        <v>17718.979500000001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485773.07669999998</v>
      </c>
      <c r="C534" s="82">
        <v>926.77689999999996</v>
      </c>
      <c r="D534" s="82">
        <v>2684.6426000000001</v>
      </c>
      <c r="E534" s="82">
        <v>0</v>
      </c>
      <c r="F534" s="82">
        <v>1.09E-2</v>
      </c>
      <c r="G534" s="82">
        <v>166959.02559999999</v>
      </c>
      <c r="H534" s="82">
        <v>212550.79019999999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34641.853900000002</v>
      </c>
      <c r="C535" s="82">
        <v>65.384600000000006</v>
      </c>
      <c r="D535" s="82">
        <v>187.5488</v>
      </c>
      <c r="E535" s="82">
        <v>0</v>
      </c>
      <c r="F535" s="82">
        <v>8.0000000000000004E-4</v>
      </c>
      <c r="G535" s="82">
        <v>11663.5128</v>
      </c>
      <c r="H535" s="82">
        <v>15093.004300000001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47448.793799999999</v>
      </c>
      <c r="C536" s="82">
        <v>91.592699999999994</v>
      </c>
      <c r="D536" s="82">
        <v>268.23309999999998</v>
      </c>
      <c r="E536" s="82">
        <v>0</v>
      </c>
      <c r="F536" s="82">
        <v>1.1000000000000001E-3</v>
      </c>
      <c r="G536" s="82">
        <v>16681.880799999999</v>
      </c>
      <c r="H536" s="82">
        <v>20858.796999999999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241025000000</v>
      </c>
      <c r="C539" s="82">
        <v>188713.39</v>
      </c>
      <c r="D539" s="82" t="s">
        <v>1054</v>
      </c>
      <c r="E539" s="82">
        <v>37896.934000000001</v>
      </c>
      <c r="F539" s="82">
        <v>51279.599000000002</v>
      </c>
      <c r="G539" s="82">
        <v>3203.6109999999999</v>
      </c>
      <c r="H539" s="82">
        <v>85598.467000000004</v>
      </c>
      <c r="I539" s="82">
        <v>0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196847000000</v>
      </c>
      <c r="C540" s="82">
        <v>150024.06599999999</v>
      </c>
      <c r="D540" s="82" t="s">
        <v>1055</v>
      </c>
      <c r="E540" s="82">
        <v>37896.934000000001</v>
      </c>
      <c r="F540" s="82">
        <v>51279.599000000002</v>
      </c>
      <c r="G540" s="82">
        <v>1598.9169999999999</v>
      </c>
      <c r="H540" s="82">
        <v>48513.837</v>
      </c>
      <c r="I540" s="82">
        <v>0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191935000000</v>
      </c>
      <c r="C541" s="82">
        <v>130489.503</v>
      </c>
      <c r="D541" s="82" t="s">
        <v>1160</v>
      </c>
      <c r="E541" s="82">
        <v>57185.040999999997</v>
      </c>
      <c r="F541" s="82">
        <v>38824.769999999997</v>
      </c>
      <c r="G541" s="82">
        <v>2690.002</v>
      </c>
      <c r="H541" s="82">
        <v>0</v>
      </c>
      <c r="I541" s="82">
        <v>21054.911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184941000000</v>
      </c>
      <c r="C542" s="82">
        <v>134742.777</v>
      </c>
      <c r="D542" s="82" t="s">
        <v>1056</v>
      </c>
      <c r="E542" s="82">
        <v>57185.040999999997</v>
      </c>
      <c r="F542" s="82">
        <v>38824.769999999997</v>
      </c>
      <c r="G542" s="82">
        <v>3271.0169999999998</v>
      </c>
      <c r="H542" s="82">
        <v>0</v>
      </c>
      <c r="I542" s="82">
        <v>24727.170999999998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213503000000</v>
      </c>
      <c r="C543" s="82">
        <v>145931.42800000001</v>
      </c>
      <c r="D543" s="82" t="s">
        <v>1057</v>
      </c>
      <c r="E543" s="82">
        <v>57185.040999999997</v>
      </c>
      <c r="F543" s="82">
        <v>38824.769999999997</v>
      </c>
      <c r="G543" s="82">
        <v>4315.9480000000003</v>
      </c>
      <c r="H543" s="82">
        <v>0</v>
      </c>
      <c r="I543" s="82">
        <v>34870.891000000003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239692000000</v>
      </c>
      <c r="C544" s="82">
        <v>164703.954</v>
      </c>
      <c r="D544" s="82" t="s">
        <v>1161</v>
      </c>
      <c r="E544" s="82">
        <v>57185.040999999997</v>
      </c>
      <c r="F544" s="82">
        <v>38824.769999999997</v>
      </c>
      <c r="G544" s="82">
        <v>6073.5110000000004</v>
      </c>
      <c r="H544" s="82">
        <v>0</v>
      </c>
      <c r="I544" s="82">
        <v>51885.853999999999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264398000000</v>
      </c>
      <c r="C545" s="82">
        <v>172778.51800000001</v>
      </c>
      <c r="D545" s="82" t="s">
        <v>1058</v>
      </c>
      <c r="E545" s="82">
        <v>57185.040999999997</v>
      </c>
      <c r="F545" s="82">
        <v>38824.769999999997</v>
      </c>
      <c r="G545" s="82">
        <v>6694.3710000000001</v>
      </c>
      <c r="H545" s="82">
        <v>0</v>
      </c>
      <c r="I545" s="82">
        <v>59339.557000000001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264515000000</v>
      </c>
      <c r="C546" s="82">
        <v>174047.601</v>
      </c>
      <c r="D546" s="82" t="s">
        <v>1059</v>
      </c>
      <c r="E546" s="82">
        <v>57185.040999999997</v>
      </c>
      <c r="F546" s="82">
        <v>38824.769999999997</v>
      </c>
      <c r="G546" s="82">
        <v>6786.1030000000001</v>
      </c>
      <c r="H546" s="82">
        <v>0</v>
      </c>
      <c r="I546" s="82">
        <v>60516.909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226382000000</v>
      </c>
      <c r="C547" s="82">
        <v>149150.429</v>
      </c>
      <c r="D547" s="82" t="s">
        <v>1025</v>
      </c>
      <c r="E547" s="82">
        <v>57040.442000000003</v>
      </c>
      <c r="F547" s="82">
        <v>38772.135999999999</v>
      </c>
      <c r="G547" s="82">
        <v>4756.5309999999999</v>
      </c>
      <c r="H547" s="82">
        <v>0</v>
      </c>
      <c r="I547" s="82">
        <v>37846.542000000001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211459000000</v>
      </c>
      <c r="C548" s="82">
        <v>142717.66399999999</v>
      </c>
      <c r="D548" s="82" t="s">
        <v>1162</v>
      </c>
      <c r="E548" s="82">
        <v>57185.040999999997</v>
      </c>
      <c r="F548" s="82">
        <v>38824.769999999997</v>
      </c>
      <c r="G548" s="82">
        <v>3992.7139999999999</v>
      </c>
      <c r="H548" s="82">
        <v>0</v>
      </c>
      <c r="I548" s="82">
        <v>31980.361000000001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193642000000</v>
      </c>
      <c r="C549" s="82">
        <v>137550.37899999999</v>
      </c>
      <c r="D549" s="82" t="s">
        <v>1163</v>
      </c>
      <c r="E549" s="82">
        <v>57040.442000000003</v>
      </c>
      <c r="F549" s="82">
        <v>38772.135999999999</v>
      </c>
      <c r="G549" s="82">
        <v>3472.5070000000001</v>
      </c>
      <c r="H549" s="82">
        <v>0</v>
      </c>
      <c r="I549" s="82">
        <v>27530.516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219031000000</v>
      </c>
      <c r="C550" s="82">
        <v>159928.11199999999</v>
      </c>
      <c r="D550" s="82" t="s">
        <v>1060</v>
      </c>
      <c r="E550" s="82">
        <v>37896.934000000001</v>
      </c>
      <c r="F550" s="82">
        <v>51279.599000000002</v>
      </c>
      <c r="G550" s="82">
        <v>1921.7449999999999</v>
      </c>
      <c r="H550" s="82">
        <v>58095.055</v>
      </c>
      <c r="I550" s="82">
        <v>0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2647370000000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184941000000</v>
      </c>
      <c r="C553" s="82">
        <v>130489.503</v>
      </c>
      <c r="D553" s="82"/>
      <c r="E553" s="82">
        <v>37896.934000000001</v>
      </c>
      <c r="F553" s="82">
        <v>38772.135999999999</v>
      </c>
      <c r="G553" s="82">
        <v>1598.9169999999999</v>
      </c>
      <c r="H553" s="82">
        <v>0</v>
      </c>
      <c r="I553" s="82">
        <v>0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264515000000</v>
      </c>
      <c r="C554" s="82">
        <v>188713.39</v>
      </c>
      <c r="D554" s="82"/>
      <c r="E554" s="82">
        <v>57185.040999999997</v>
      </c>
      <c r="F554" s="82">
        <v>51279.599000000002</v>
      </c>
      <c r="G554" s="82">
        <v>6786.1030000000001</v>
      </c>
      <c r="H554" s="82">
        <v>85598.467000000004</v>
      </c>
      <c r="I554" s="82">
        <v>60516.909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51308.83</v>
      </c>
      <c r="C557" s="82">
        <v>7933</v>
      </c>
      <c r="D557" s="82">
        <v>0</v>
      </c>
      <c r="E557" s="82">
        <v>59241.83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10.050000000000001</v>
      </c>
      <c r="C558" s="82">
        <v>1.55</v>
      </c>
      <c r="D558" s="82">
        <v>0</v>
      </c>
      <c r="E558" s="82">
        <v>11.6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12.98</v>
      </c>
      <c r="C559" s="82">
        <v>2.0099999999999998</v>
      </c>
      <c r="D559" s="82">
        <v>0</v>
      </c>
      <c r="E559" s="82">
        <v>14.99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3340.78</v>
      </c>
      <c r="C2" s="82">
        <v>654.26</v>
      </c>
      <c r="D2" s="82">
        <v>845.04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3340.78</v>
      </c>
      <c r="C3" s="82">
        <v>654.26</v>
      </c>
      <c r="D3" s="82">
        <v>845.04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9368.51</v>
      </c>
      <c r="C4" s="82">
        <v>1834.73</v>
      </c>
      <c r="D4" s="82">
        <v>2369.7399999999998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9368.51</v>
      </c>
      <c r="C5" s="82">
        <v>1834.73</v>
      </c>
      <c r="D5" s="82">
        <v>2369.7399999999998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80.099999999999994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458.94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167.34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68.180000000000007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581.5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2569.8000000000002</v>
      </c>
      <c r="C28" s="82">
        <v>770.98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1.0449999999999999</v>
      </c>
      <c r="E104" s="82">
        <v>1.238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1.0449999999999999</v>
      </c>
      <c r="E105" s="82">
        <v>1.238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1.0449999999999999</v>
      </c>
      <c r="E106" s="82">
        <v>1.238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1.0449999999999999</v>
      </c>
      <c r="E107" s="82">
        <v>1.238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1.0449999999999999</v>
      </c>
      <c r="E109" s="82">
        <v>1.238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1.0449999999999999</v>
      </c>
      <c r="E110" s="82">
        <v>1.238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1.0449999999999999</v>
      </c>
      <c r="E111" s="82">
        <v>1.238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1.0449999999999999</v>
      </c>
      <c r="E112" s="82">
        <v>1.238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1.0449999999999999</v>
      </c>
      <c r="E113" s="82">
        <v>1.238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1.0449999999999999</v>
      </c>
      <c r="E114" s="82">
        <v>1.238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1.0449999999999999</v>
      </c>
      <c r="E115" s="82">
        <v>1.238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1.0449999999999999</v>
      </c>
      <c r="E116" s="82">
        <v>1.238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1.0449999999999999</v>
      </c>
      <c r="E117" s="82">
        <v>1.238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1.0449999999999999</v>
      </c>
      <c r="E118" s="82">
        <v>1.238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1.0449999999999999</v>
      </c>
      <c r="E120" s="82">
        <v>1.238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1.0449999999999999</v>
      </c>
      <c r="E121" s="82">
        <v>1.238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1.0449999999999999</v>
      </c>
      <c r="E122" s="82">
        <v>1.238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1.0449999999999999</v>
      </c>
      <c r="E123" s="82">
        <v>1.238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1.0449999999999999</v>
      </c>
      <c r="E125" s="82">
        <v>1.238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1.0449999999999999</v>
      </c>
      <c r="E127" s="82">
        <v>1.238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1.0449999999999999</v>
      </c>
      <c r="E128" s="82">
        <v>1.238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1.0449999999999999</v>
      </c>
      <c r="E130" s="82">
        <v>1.238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1.0449999999999999</v>
      </c>
      <c r="E132" s="82">
        <v>1.238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1.0449999999999999</v>
      </c>
      <c r="E133" s="82">
        <v>1.238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1.0449999999999999</v>
      </c>
      <c r="E135" s="82">
        <v>1.238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1.0449999999999999</v>
      </c>
      <c r="E136" s="82">
        <v>1.238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1.0449999999999999</v>
      </c>
      <c r="E137" s="82">
        <v>1.238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1.0449999999999999</v>
      </c>
      <c r="E138" s="82">
        <v>1.238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1.0449999999999999</v>
      </c>
      <c r="E139" s="82">
        <v>1.238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1.0449999999999999</v>
      </c>
      <c r="E140" s="82">
        <v>1.238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1.0449999999999999</v>
      </c>
      <c r="E141" s="82">
        <v>1.238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1.0449999999999999</v>
      </c>
      <c r="E143" s="82">
        <v>1.238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1.0449999999999999</v>
      </c>
      <c r="E144" s="82">
        <v>1.238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1.0449999999999999</v>
      </c>
      <c r="E145" s="82">
        <v>1.238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1.0449999999999999</v>
      </c>
      <c r="E146" s="82">
        <v>1.238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1.0449999999999999</v>
      </c>
      <c r="E148" s="82">
        <v>1.238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1.0449999999999999</v>
      </c>
      <c r="E150" s="82">
        <v>1.238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1.0449999999999999</v>
      </c>
      <c r="E152" s="82">
        <v>1.238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1.0449999999999999</v>
      </c>
      <c r="E154" s="82">
        <v>1.238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1.0449999999999999</v>
      </c>
      <c r="E156" s="82">
        <v>1.238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1.0449999999999999</v>
      </c>
      <c r="E157" s="82">
        <v>1.238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1.0449999999999999</v>
      </c>
      <c r="E158" s="82">
        <v>1.238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1.0449999999999999</v>
      </c>
      <c r="E159" s="82">
        <v>1.238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1.0449999999999999</v>
      </c>
      <c r="E160" s="82">
        <v>1.238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1.0449999999999999</v>
      </c>
      <c r="E161" s="82">
        <v>1.238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1.0449999999999999</v>
      </c>
      <c r="E162" s="82">
        <v>1.238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1.0449999999999999</v>
      </c>
      <c r="E163" s="82">
        <v>1.238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1.0449999999999999</v>
      </c>
      <c r="E164" s="82">
        <v>1.238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1.0449999999999999</v>
      </c>
      <c r="E165" s="82">
        <v>1.238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1.0449999999999999</v>
      </c>
      <c r="E166" s="82">
        <v>1.238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1.0449999999999999</v>
      </c>
      <c r="E167" s="82">
        <v>1.238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1.0449999999999999</v>
      </c>
      <c r="E168" s="82">
        <v>1.238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1.0449999999999999</v>
      </c>
      <c r="E169" s="82">
        <v>1.238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1.0449999999999999</v>
      </c>
      <c r="E170" s="82">
        <v>1.238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1.0449999999999999</v>
      </c>
      <c r="E171" s="82">
        <v>1.238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1.0449999999999999</v>
      </c>
      <c r="E172" s="82">
        <v>1.238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1.0449999999999999</v>
      </c>
      <c r="E173" s="82">
        <v>1.238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1.0449999999999999</v>
      </c>
      <c r="E174" s="82">
        <v>1.238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1.0449999999999999</v>
      </c>
      <c r="E175" s="82">
        <v>1.238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1.0449999999999999</v>
      </c>
      <c r="E176" s="82">
        <v>1.238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1.0449999999999999</v>
      </c>
      <c r="E177" s="82">
        <v>1.238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1.0449999999999999</v>
      </c>
      <c r="E178" s="82">
        <v>1.238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1.0449999999999999</v>
      </c>
      <c r="E179" s="82">
        <v>1.238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1.0449999999999999</v>
      </c>
      <c r="E180" s="82">
        <v>1.238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1.0449999999999999</v>
      </c>
      <c r="E181" s="82">
        <v>1.238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1.0449999999999999</v>
      </c>
      <c r="E182" s="82">
        <v>1.238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1.0449999999999999</v>
      </c>
      <c r="E183" s="82">
        <v>1.238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1.0449999999999999</v>
      </c>
      <c r="E184" s="82">
        <v>1.238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1.0449999999999999</v>
      </c>
      <c r="E185" s="82">
        <v>1.238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1.0449999999999999</v>
      </c>
      <c r="E186" s="82">
        <v>1.238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1.0449999999999999</v>
      </c>
      <c r="E187" s="82">
        <v>1.238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1.0449999999999999</v>
      </c>
      <c r="E188" s="82">
        <v>1.238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1.0449999999999999</v>
      </c>
      <c r="E189" s="82">
        <v>1.238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1.0449999999999999</v>
      </c>
      <c r="E191" s="82">
        <v>1.238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1.0449999999999999</v>
      </c>
      <c r="E193" s="82">
        <v>1.238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1.0449999999999999</v>
      </c>
      <c r="E195" s="82">
        <v>1.238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1.0449999999999999</v>
      </c>
      <c r="E196" s="82">
        <v>1.238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1.0449999999999999</v>
      </c>
      <c r="E198" s="82">
        <v>1.238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1.0449999999999999</v>
      </c>
      <c r="E199" s="82">
        <v>1.238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1.0449999999999999</v>
      </c>
      <c r="E200" s="82">
        <v>1.238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1.0449999999999999</v>
      </c>
      <c r="E201" s="82">
        <v>1.238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1.0449999999999999</v>
      </c>
      <c r="E202" s="82">
        <v>1.238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1.0449999999999999</v>
      </c>
      <c r="E203" s="82">
        <v>1.238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1.0449999999999999</v>
      </c>
      <c r="E204" s="82">
        <v>1.238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1.0449999999999999</v>
      </c>
      <c r="E205" s="82">
        <v>1.238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1.0449999999999999</v>
      </c>
      <c r="E207" s="82">
        <v>1.238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1.0449999999999999</v>
      </c>
      <c r="E208" s="82">
        <v>1.238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1.0449999999999999</v>
      </c>
      <c r="E209" s="82">
        <v>1.238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1.0449999999999999</v>
      </c>
      <c r="E210" s="82">
        <v>1.238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1.0449999999999999</v>
      </c>
      <c r="E211" s="82">
        <v>1.238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1.0449999999999999</v>
      </c>
      <c r="E212" s="82">
        <v>1.238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1.0449999999999999</v>
      </c>
      <c r="E213" s="82">
        <v>1.238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0.505</v>
      </c>
      <c r="E215" s="82">
        <v>0.57599999999999996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0.505</v>
      </c>
      <c r="E216" s="82">
        <v>0.57599999999999996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0.505</v>
      </c>
      <c r="E217" s="82">
        <v>0.57599999999999996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0.505</v>
      </c>
      <c r="E218" s="82">
        <v>0.57599999999999996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5.835</v>
      </c>
      <c r="F225" s="82">
        <v>0.54</v>
      </c>
      <c r="G225" s="82">
        <v>0.38400000000000001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5.835</v>
      </c>
      <c r="F226" s="82">
        <v>0.54</v>
      </c>
      <c r="G226" s="82">
        <v>0.38400000000000001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5.835</v>
      </c>
      <c r="F227" s="82">
        <v>0.54</v>
      </c>
      <c r="G227" s="82">
        <v>0.38400000000000001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5.835</v>
      </c>
      <c r="F228" s="82">
        <v>0.54</v>
      </c>
      <c r="G228" s="82">
        <v>0.38400000000000001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5.835</v>
      </c>
      <c r="F229" s="82">
        <v>0.54</v>
      </c>
      <c r="G229" s="82">
        <v>0.38400000000000001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5.835</v>
      </c>
      <c r="F230" s="82">
        <v>0.54</v>
      </c>
      <c r="G230" s="82">
        <v>0.38400000000000001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5.835</v>
      </c>
      <c r="F231" s="82">
        <v>0.54</v>
      </c>
      <c r="G231" s="82">
        <v>0.38400000000000001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5.835</v>
      </c>
      <c r="F232" s="82">
        <v>0.54</v>
      </c>
      <c r="G232" s="82">
        <v>0.38400000000000001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5.835</v>
      </c>
      <c r="F233" s="82">
        <v>0.54</v>
      </c>
      <c r="G233" s="82">
        <v>0.38400000000000001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5.835</v>
      </c>
      <c r="F234" s="82">
        <v>0.54</v>
      </c>
      <c r="G234" s="82">
        <v>0.38400000000000001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5.835</v>
      </c>
      <c r="F235" s="82">
        <v>0.54</v>
      </c>
      <c r="G235" s="82">
        <v>0.38400000000000001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5.835</v>
      </c>
      <c r="F236" s="82">
        <v>0.54</v>
      </c>
      <c r="G236" s="82">
        <v>0.38400000000000001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5.835</v>
      </c>
      <c r="F237" s="82">
        <v>0.54</v>
      </c>
      <c r="G237" s="82">
        <v>0.38400000000000001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5.835</v>
      </c>
      <c r="F238" s="82">
        <v>0.54</v>
      </c>
      <c r="G238" s="82">
        <v>0.38400000000000001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5.835</v>
      </c>
      <c r="F239" s="82">
        <v>0.54</v>
      </c>
      <c r="G239" s="82">
        <v>0.38400000000000001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5.835</v>
      </c>
      <c r="F240" s="82">
        <v>0.54</v>
      </c>
      <c r="G240" s="82">
        <v>0.38400000000000001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5.835</v>
      </c>
      <c r="F241" s="82">
        <v>0.54</v>
      </c>
      <c r="G241" s="82">
        <v>0.38400000000000001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5.835</v>
      </c>
      <c r="F242" s="82">
        <v>0.54</v>
      </c>
      <c r="G242" s="82">
        <v>0.38400000000000001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5.835</v>
      </c>
      <c r="F243" s="82">
        <v>0.54</v>
      </c>
      <c r="G243" s="82">
        <v>0.38400000000000001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5.835</v>
      </c>
      <c r="F244" s="82">
        <v>0.54</v>
      </c>
      <c r="G244" s="82">
        <v>0.38400000000000001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5.835</v>
      </c>
      <c r="F245" s="82">
        <v>0.54</v>
      </c>
      <c r="G245" s="82">
        <v>0.38400000000000001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5.835</v>
      </c>
      <c r="F246" s="82">
        <v>0.54</v>
      </c>
      <c r="G246" s="82">
        <v>0.38400000000000001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5.835</v>
      </c>
      <c r="F247" s="82">
        <v>0.54</v>
      </c>
      <c r="G247" s="82">
        <v>0.38400000000000001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5.835</v>
      </c>
      <c r="F248" s="82">
        <v>0.54</v>
      </c>
      <c r="G248" s="82">
        <v>0.38400000000000001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5.835</v>
      </c>
      <c r="F249" s="82">
        <v>0.54</v>
      </c>
      <c r="G249" s="82">
        <v>0.38400000000000001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5.835</v>
      </c>
      <c r="F250" s="82">
        <v>0.54</v>
      </c>
      <c r="G250" s="82">
        <v>0.38400000000000001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5.835</v>
      </c>
      <c r="F251" s="82">
        <v>0.54</v>
      </c>
      <c r="G251" s="82">
        <v>0.38400000000000001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5.835</v>
      </c>
      <c r="F252" s="82">
        <v>0.54</v>
      </c>
      <c r="G252" s="82">
        <v>0.38400000000000001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5.835</v>
      </c>
      <c r="F253" s="82">
        <v>0.54</v>
      </c>
      <c r="G253" s="82">
        <v>0.38400000000000001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5.835</v>
      </c>
      <c r="F254" s="82">
        <v>0.54</v>
      </c>
      <c r="G254" s="82">
        <v>0.38400000000000001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5.835</v>
      </c>
      <c r="F255" s="82">
        <v>0.54</v>
      </c>
      <c r="G255" s="82">
        <v>0.38400000000000001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5.835</v>
      </c>
      <c r="F256" s="82">
        <v>0.54</v>
      </c>
      <c r="G256" s="82">
        <v>0.38400000000000001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5.835</v>
      </c>
      <c r="F257" s="82">
        <v>0.54</v>
      </c>
      <c r="G257" s="82">
        <v>0.38400000000000001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5.835</v>
      </c>
      <c r="F258" s="82">
        <v>0.54</v>
      </c>
      <c r="G258" s="82">
        <v>0.38400000000000001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5.835</v>
      </c>
      <c r="F259" s="82">
        <v>0.54</v>
      </c>
      <c r="G259" s="82">
        <v>0.38400000000000001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5.835</v>
      </c>
      <c r="F260" s="82">
        <v>0.54</v>
      </c>
      <c r="G260" s="82">
        <v>0.38400000000000001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5.835</v>
      </c>
      <c r="F261" s="82">
        <v>0.54</v>
      </c>
      <c r="G261" s="82">
        <v>0.38400000000000001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5.835</v>
      </c>
      <c r="F262" s="82">
        <v>0.54</v>
      </c>
      <c r="G262" s="82">
        <v>0.38400000000000001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5.835</v>
      </c>
      <c r="F263" s="82">
        <v>0.54</v>
      </c>
      <c r="G263" s="82">
        <v>0.38400000000000001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5.835</v>
      </c>
      <c r="F264" s="82">
        <v>0.54</v>
      </c>
      <c r="G264" s="82">
        <v>0.38400000000000001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5.835</v>
      </c>
      <c r="F265" s="82">
        <v>0.54</v>
      </c>
      <c r="G265" s="82">
        <v>0.38400000000000001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5.835</v>
      </c>
      <c r="F266" s="82">
        <v>0.54</v>
      </c>
      <c r="G266" s="82">
        <v>0.38400000000000001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5.835</v>
      </c>
      <c r="F267" s="82">
        <v>0.54</v>
      </c>
      <c r="G267" s="82">
        <v>0.38400000000000001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5.835</v>
      </c>
      <c r="F268" s="82">
        <v>0.54</v>
      </c>
      <c r="G268" s="82">
        <v>0.38400000000000001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5.835</v>
      </c>
      <c r="F269" s="82">
        <v>0.54</v>
      </c>
      <c r="G269" s="82">
        <v>0.38400000000000001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5.835</v>
      </c>
      <c r="F270" s="82">
        <v>0.54</v>
      </c>
      <c r="G270" s="82">
        <v>0.38400000000000001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5.835</v>
      </c>
      <c r="F271" s="82">
        <v>0.54</v>
      </c>
      <c r="G271" s="82">
        <v>0.38400000000000001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5.835</v>
      </c>
      <c r="F272" s="82">
        <v>0.54</v>
      </c>
      <c r="G272" s="82">
        <v>0.38400000000000001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5.835</v>
      </c>
      <c r="F273" s="82">
        <v>0.54</v>
      </c>
      <c r="G273" s="82">
        <v>0.38400000000000001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5.835</v>
      </c>
      <c r="F274" s="82">
        <v>0.54</v>
      </c>
      <c r="G274" s="82">
        <v>0.38400000000000001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5.835</v>
      </c>
      <c r="F275" s="82">
        <v>0.54</v>
      </c>
      <c r="G275" s="82">
        <v>0.38400000000000001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5.835</v>
      </c>
      <c r="F276" s="82">
        <v>0.54</v>
      </c>
      <c r="G276" s="82">
        <v>0.38400000000000001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5.835</v>
      </c>
      <c r="F277" s="82">
        <v>0.54</v>
      </c>
      <c r="G277" s="82">
        <v>0.38400000000000001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5.835</v>
      </c>
      <c r="F278" s="82">
        <v>0.54</v>
      </c>
      <c r="G278" s="82">
        <v>0.38400000000000001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5.835</v>
      </c>
      <c r="F279" s="82">
        <v>0.54</v>
      </c>
      <c r="G279" s="82">
        <v>0.38400000000000001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5.835</v>
      </c>
      <c r="F280" s="82">
        <v>0.54</v>
      </c>
      <c r="G280" s="82">
        <v>0.38400000000000001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5.835</v>
      </c>
      <c r="F281" s="82">
        <v>0.54</v>
      </c>
      <c r="G281" s="82">
        <v>0.38400000000000001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5.835</v>
      </c>
      <c r="F282" s="82">
        <v>0.54</v>
      </c>
      <c r="G282" s="82">
        <v>0.38400000000000001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5.835</v>
      </c>
      <c r="F283" s="82">
        <v>0.54</v>
      </c>
      <c r="G283" s="82">
        <v>0.38400000000000001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5.835</v>
      </c>
      <c r="F284" s="82">
        <v>0.54</v>
      </c>
      <c r="G284" s="82">
        <v>0.38400000000000001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5.835</v>
      </c>
      <c r="F285" s="82">
        <v>0.54</v>
      </c>
      <c r="G285" s="82">
        <v>0.38400000000000001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5.835</v>
      </c>
      <c r="F286" s="82">
        <v>0.54</v>
      </c>
      <c r="G286" s="82">
        <v>0.38400000000000001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5.835</v>
      </c>
      <c r="F287" s="82">
        <v>0.54</v>
      </c>
      <c r="G287" s="82">
        <v>0.38400000000000001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5.835</v>
      </c>
      <c r="F288" s="82">
        <v>0.54</v>
      </c>
      <c r="G288" s="82">
        <v>0.38400000000000001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5.835</v>
      </c>
      <c r="F289" s="82">
        <v>0.54</v>
      </c>
      <c r="G289" s="82">
        <v>0.38400000000000001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5.835</v>
      </c>
      <c r="F290" s="82">
        <v>0.54</v>
      </c>
      <c r="G290" s="82">
        <v>0.38400000000000001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5.835</v>
      </c>
      <c r="F291" s="82">
        <v>0.54</v>
      </c>
      <c r="G291" s="82">
        <v>0.38400000000000001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5.835</v>
      </c>
      <c r="F292" s="82">
        <v>0.54</v>
      </c>
      <c r="G292" s="82">
        <v>0.38400000000000001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5.835</v>
      </c>
      <c r="F293" s="82">
        <v>0.54</v>
      </c>
      <c r="G293" s="82">
        <v>0.38400000000000001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5.835</v>
      </c>
      <c r="F294" s="82">
        <v>0.54</v>
      </c>
      <c r="G294" s="82">
        <v>0.38400000000000001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5.835</v>
      </c>
      <c r="F295" s="82">
        <v>0.54</v>
      </c>
      <c r="G295" s="82">
        <v>0.38400000000000001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5.835</v>
      </c>
      <c r="F296" s="82">
        <v>0.54</v>
      </c>
      <c r="G296" s="82">
        <v>0.38400000000000001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5.835</v>
      </c>
      <c r="F297" s="82">
        <v>0.54</v>
      </c>
      <c r="G297" s="82">
        <v>0.38400000000000001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5.835</v>
      </c>
      <c r="F298" s="82">
        <v>0.54</v>
      </c>
      <c r="G298" s="82">
        <v>0.38400000000000001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5.835</v>
      </c>
      <c r="F299" s="82">
        <v>0.54</v>
      </c>
      <c r="G299" s="82">
        <v>0.38400000000000001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5.835</v>
      </c>
      <c r="F300" s="82">
        <v>0.54</v>
      </c>
      <c r="G300" s="82">
        <v>0.38400000000000001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5.835</v>
      </c>
      <c r="F301" s="82">
        <v>0.54</v>
      </c>
      <c r="G301" s="82">
        <v>0.38400000000000001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5.835</v>
      </c>
      <c r="F302" s="82">
        <v>0.54</v>
      </c>
      <c r="G302" s="82">
        <v>0.38400000000000001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5.835</v>
      </c>
      <c r="F303" s="82">
        <v>0.54</v>
      </c>
      <c r="G303" s="82">
        <v>0.38400000000000001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5.835</v>
      </c>
      <c r="F304" s="82">
        <v>0.54</v>
      </c>
      <c r="G304" s="82">
        <v>0.38400000000000001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5.835</v>
      </c>
      <c r="F305" s="82">
        <v>0.54</v>
      </c>
      <c r="G305" s="82">
        <v>0.38400000000000001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5.835</v>
      </c>
      <c r="F306" s="82">
        <v>0.54</v>
      </c>
      <c r="G306" s="82">
        <v>0.38400000000000001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5.835</v>
      </c>
      <c r="F307" s="82">
        <v>0.54</v>
      </c>
      <c r="G307" s="82">
        <v>0.38400000000000001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5.835</v>
      </c>
      <c r="F308" s="82">
        <v>0.54</v>
      </c>
      <c r="G308" s="82">
        <v>0.38400000000000001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5.835</v>
      </c>
      <c r="F309" s="82">
        <v>0.54</v>
      </c>
      <c r="G309" s="82">
        <v>0.38400000000000001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5.835</v>
      </c>
      <c r="F310" s="82">
        <v>0.54</v>
      </c>
      <c r="G310" s="82">
        <v>0.38400000000000001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5.835</v>
      </c>
      <c r="F311" s="82">
        <v>0.54</v>
      </c>
      <c r="G311" s="82">
        <v>0.38400000000000001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5.835</v>
      </c>
      <c r="F312" s="82">
        <v>0.54</v>
      </c>
      <c r="G312" s="82">
        <v>0.38400000000000001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5.835</v>
      </c>
      <c r="F313" s="82">
        <v>0.54</v>
      </c>
      <c r="G313" s="82">
        <v>0.38400000000000001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5.835</v>
      </c>
      <c r="F314" s="82">
        <v>0.54</v>
      </c>
      <c r="G314" s="82">
        <v>0.38400000000000001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5.835</v>
      </c>
      <c r="F315" s="82">
        <v>0.54</v>
      </c>
      <c r="G315" s="82">
        <v>0.38400000000000001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5.835</v>
      </c>
      <c r="F316" s="82">
        <v>0.54</v>
      </c>
      <c r="G316" s="82">
        <v>0.38400000000000001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5.835</v>
      </c>
      <c r="F317" s="82">
        <v>0.54</v>
      </c>
      <c r="G317" s="82">
        <v>0.38400000000000001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5.835</v>
      </c>
      <c r="F318" s="82">
        <v>0.54</v>
      </c>
      <c r="G318" s="82">
        <v>0.38400000000000001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5.835</v>
      </c>
      <c r="F319" s="82">
        <v>0.54</v>
      </c>
      <c r="G319" s="82">
        <v>0.38400000000000001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5.835</v>
      </c>
      <c r="F320" s="82">
        <v>0.54</v>
      </c>
      <c r="G320" s="82">
        <v>0.38400000000000001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5.835</v>
      </c>
      <c r="F321" s="82">
        <v>0.54</v>
      </c>
      <c r="G321" s="82">
        <v>0.38400000000000001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5.835</v>
      </c>
      <c r="F322" s="82">
        <v>0.54</v>
      </c>
      <c r="G322" s="82">
        <v>0.38400000000000001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5.835</v>
      </c>
      <c r="F323" s="82">
        <v>0.54</v>
      </c>
      <c r="G323" s="82">
        <v>0.38400000000000001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5.835</v>
      </c>
      <c r="F324" s="82">
        <v>0.54</v>
      </c>
      <c r="G324" s="82">
        <v>0.38400000000000001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5.835</v>
      </c>
      <c r="F325" s="82">
        <v>0.54</v>
      </c>
      <c r="G325" s="82">
        <v>0.38400000000000001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5.835</v>
      </c>
      <c r="F326" s="82">
        <v>0.54</v>
      </c>
      <c r="G326" s="82">
        <v>0.38400000000000001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5.835</v>
      </c>
      <c r="F327" s="82">
        <v>0.54</v>
      </c>
      <c r="G327" s="82">
        <v>0.38400000000000001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5.83</v>
      </c>
      <c r="F328" s="82">
        <v>0.54</v>
      </c>
      <c r="G328" s="82">
        <v>0.38400000000000001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5.83</v>
      </c>
      <c r="F329" s="82">
        <v>0.54</v>
      </c>
      <c r="G329" s="82">
        <v>0.38400000000000001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5.83</v>
      </c>
      <c r="F330" s="82">
        <v>0.54</v>
      </c>
      <c r="G330" s="82">
        <v>0.38400000000000001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10568.48</v>
      </c>
      <c r="D336" s="82">
        <v>8440.57</v>
      </c>
      <c r="E336" s="82">
        <v>2127.91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6255.93</v>
      </c>
      <c r="D337" s="82">
        <v>4996.33</v>
      </c>
      <c r="E337" s="82">
        <v>1259.5999999999999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5773.62</v>
      </c>
      <c r="D338" s="82">
        <v>4611.13</v>
      </c>
      <c r="E338" s="82">
        <v>1162.49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7144.24</v>
      </c>
      <c r="D339" s="82">
        <v>5705.79</v>
      </c>
      <c r="E339" s="82">
        <v>1438.46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6544.03</v>
      </c>
      <c r="D340" s="82">
        <v>5226.43</v>
      </c>
      <c r="E340" s="82">
        <v>1317.61</v>
      </c>
      <c r="F340" s="82">
        <v>0.8</v>
      </c>
      <c r="G340" s="82">
        <v>3.02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3009.52</v>
      </c>
      <c r="D341" s="82">
        <v>2291.5500000000002</v>
      </c>
      <c r="E341" s="82">
        <v>717.98</v>
      </c>
      <c r="F341" s="82">
        <v>0.76</v>
      </c>
      <c r="G341" s="82">
        <v>2.99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18289.66</v>
      </c>
      <c r="D342" s="82">
        <v>14283.02</v>
      </c>
      <c r="E342" s="82">
        <v>4006.63</v>
      </c>
      <c r="F342" s="82">
        <v>0.78</v>
      </c>
      <c r="G342" s="82">
        <v>3.01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8488.5300000000007</v>
      </c>
      <c r="D343" s="82">
        <v>6779.41</v>
      </c>
      <c r="E343" s="82">
        <v>1709.12</v>
      </c>
      <c r="F343" s="82">
        <v>0.8</v>
      </c>
      <c r="G343" s="82">
        <v>3.02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2333.3000000000002</v>
      </c>
      <c r="D344" s="82">
        <v>1863.5</v>
      </c>
      <c r="E344" s="82">
        <v>469.8</v>
      </c>
      <c r="F344" s="82">
        <v>0.8</v>
      </c>
      <c r="G344" s="82">
        <v>3.23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2413.42</v>
      </c>
      <c r="D345" s="82">
        <v>1927.49</v>
      </c>
      <c r="E345" s="82">
        <v>485.93</v>
      </c>
      <c r="F345" s="82">
        <v>0.8</v>
      </c>
      <c r="G345" s="82">
        <v>3.23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2466.83</v>
      </c>
      <c r="D346" s="82">
        <v>1970.15</v>
      </c>
      <c r="E346" s="82">
        <v>496.68</v>
      </c>
      <c r="F346" s="82">
        <v>0.8</v>
      </c>
      <c r="G346" s="82">
        <v>3.23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2150.1999999999998</v>
      </c>
      <c r="D347" s="82">
        <v>1717.27</v>
      </c>
      <c r="E347" s="82">
        <v>432.93</v>
      </c>
      <c r="F347" s="82">
        <v>0.8</v>
      </c>
      <c r="G347" s="82">
        <v>3.23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2271.2600000000002</v>
      </c>
      <c r="D348" s="82">
        <v>1813.96</v>
      </c>
      <c r="E348" s="82">
        <v>457.31</v>
      </c>
      <c r="F348" s="82">
        <v>0.8</v>
      </c>
      <c r="G348" s="82">
        <v>3.23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4002.44</v>
      </c>
      <c r="D349" s="82">
        <v>3196.57</v>
      </c>
      <c r="E349" s="82">
        <v>805.87</v>
      </c>
      <c r="F349" s="82">
        <v>0.8</v>
      </c>
      <c r="G349" s="82">
        <v>3.02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11054.5</v>
      </c>
      <c r="D350" s="82">
        <v>8828.73</v>
      </c>
      <c r="E350" s="82">
        <v>2225.77</v>
      </c>
      <c r="F350" s="82">
        <v>0.8</v>
      </c>
      <c r="G350" s="82">
        <v>3.02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9069.61</v>
      </c>
      <c r="D351" s="82">
        <v>7243.49</v>
      </c>
      <c r="E351" s="82">
        <v>1826.12</v>
      </c>
      <c r="F351" s="82">
        <v>0.8</v>
      </c>
      <c r="G351" s="82">
        <v>3.02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10816.27</v>
      </c>
      <c r="D352" s="82">
        <v>8638.4699999999993</v>
      </c>
      <c r="E352" s="82">
        <v>2177.8000000000002</v>
      </c>
      <c r="F352" s="82">
        <v>0.8</v>
      </c>
      <c r="G352" s="82">
        <v>3.02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2919.59</v>
      </c>
      <c r="D353" s="82">
        <v>2331.7399999999998</v>
      </c>
      <c r="E353" s="82">
        <v>587.84</v>
      </c>
      <c r="F353" s="82">
        <v>0.8</v>
      </c>
      <c r="G353" s="82">
        <v>3.02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2711.04</v>
      </c>
      <c r="D354" s="82">
        <v>2165.1799999999998</v>
      </c>
      <c r="E354" s="82">
        <v>545.85</v>
      </c>
      <c r="F354" s="82">
        <v>0.8</v>
      </c>
      <c r="G354" s="82">
        <v>3.02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10626</v>
      </c>
      <c r="D355" s="82">
        <v>8486.51</v>
      </c>
      <c r="E355" s="82">
        <v>2139.4899999999998</v>
      </c>
      <c r="F355" s="82">
        <v>0.8</v>
      </c>
      <c r="G355" s="82">
        <v>3.02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3239.45</v>
      </c>
      <c r="D356" s="82">
        <v>2587.1999999999998</v>
      </c>
      <c r="E356" s="82">
        <v>652.25</v>
      </c>
      <c r="F356" s="82">
        <v>0.8</v>
      </c>
      <c r="G356" s="82">
        <v>3.02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9887.83</v>
      </c>
      <c r="D357" s="82">
        <v>7896.97</v>
      </c>
      <c r="E357" s="82">
        <v>1990.86</v>
      </c>
      <c r="F357" s="82">
        <v>0.8</v>
      </c>
      <c r="G357" s="82">
        <v>3.02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2690.39</v>
      </c>
      <c r="D358" s="82">
        <v>2148.6999999999998</v>
      </c>
      <c r="E358" s="82">
        <v>541.70000000000005</v>
      </c>
      <c r="F358" s="82">
        <v>0.8</v>
      </c>
      <c r="G358" s="82">
        <v>3.02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3949.53</v>
      </c>
      <c r="D359" s="82">
        <v>3154.31</v>
      </c>
      <c r="E359" s="82">
        <v>795.22</v>
      </c>
      <c r="F359" s="82">
        <v>0.8</v>
      </c>
      <c r="G359" s="82">
        <v>3.02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11050.46</v>
      </c>
      <c r="D360" s="82">
        <v>8825.51</v>
      </c>
      <c r="E360" s="82">
        <v>2224.9499999999998</v>
      </c>
      <c r="F360" s="82">
        <v>0.8</v>
      </c>
      <c r="G360" s="82">
        <v>3.02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9181.14</v>
      </c>
      <c r="D361" s="82">
        <v>7332.57</v>
      </c>
      <c r="E361" s="82">
        <v>1848.57</v>
      </c>
      <c r="F361" s="82">
        <v>0.8</v>
      </c>
      <c r="G361" s="82">
        <v>3.02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11027.85</v>
      </c>
      <c r="D362" s="82">
        <v>8807.4500000000007</v>
      </c>
      <c r="E362" s="82">
        <v>2220.4</v>
      </c>
      <c r="F362" s="82">
        <v>0.8</v>
      </c>
      <c r="G362" s="82">
        <v>3.02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2946.75</v>
      </c>
      <c r="D363" s="82">
        <v>2353.44</v>
      </c>
      <c r="E363" s="82">
        <v>593.30999999999995</v>
      </c>
      <c r="F363" s="82">
        <v>0.8</v>
      </c>
      <c r="G363" s="82">
        <v>3.02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2759.29</v>
      </c>
      <c r="D364" s="82">
        <v>2203.7199999999998</v>
      </c>
      <c r="E364" s="82">
        <v>555.57000000000005</v>
      </c>
      <c r="F364" s="82">
        <v>0.8</v>
      </c>
      <c r="G364" s="82">
        <v>3.02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10232.969999999999</v>
      </c>
      <c r="D365" s="82">
        <v>8172.62</v>
      </c>
      <c r="E365" s="82">
        <v>2060.35</v>
      </c>
      <c r="F365" s="82">
        <v>0.8</v>
      </c>
      <c r="G365" s="82">
        <v>3.02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2703.46</v>
      </c>
      <c r="D366" s="82">
        <v>2159.13</v>
      </c>
      <c r="E366" s="82">
        <v>544.33000000000004</v>
      </c>
      <c r="F366" s="82">
        <v>0.8</v>
      </c>
      <c r="G366" s="82">
        <v>3.02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10079.6</v>
      </c>
      <c r="D367" s="82">
        <v>8050.12</v>
      </c>
      <c r="E367" s="82">
        <v>2029.47</v>
      </c>
      <c r="F367" s="82">
        <v>0.8</v>
      </c>
      <c r="G367" s="82">
        <v>3.02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2708.37</v>
      </c>
      <c r="D368" s="82">
        <v>2163.06</v>
      </c>
      <c r="E368" s="82">
        <v>545.32000000000005</v>
      </c>
      <c r="F368" s="82">
        <v>0.8</v>
      </c>
      <c r="G368" s="82">
        <v>3.02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4184.9799999999996</v>
      </c>
      <c r="D369" s="82">
        <v>3342.36</v>
      </c>
      <c r="E369" s="82">
        <v>842.62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11305.82</v>
      </c>
      <c r="D370" s="82">
        <v>9029.4599999999991</v>
      </c>
      <c r="E370" s="82">
        <v>2276.37</v>
      </c>
      <c r="F370" s="82">
        <v>0.8</v>
      </c>
      <c r="G370" s="82">
        <v>3.02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9283.9599999999991</v>
      </c>
      <c r="D371" s="82">
        <v>7414.68</v>
      </c>
      <c r="E371" s="82">
        <v>1869.28</v>
      </c>
      <c r="F371" s="82">
        <v>0.8</v>
      </c>
      <c r="G371" s="82">
        <v>3.02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11273.79</v>
      </c>
      <c r="D372" s="82">
        <v>9003.8700000000008</v>
      </c>
      <c r="E372" s="82">
        <v>2269.92</v>
      </c>
      <c r="F372" s="82">
        <v>0.8</v>
      </c>
      <c r="G372" s="82">
        <v>3.02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3019.65</v>
      </c>
      <c r="D373" s="82">
        <v>2411.66</v>
      </c>
      <c r="E373" s="82">
        <v>607.99</v>
      </c>
      <c r="F373" s="82">
        <v>0.8</v>
      </c>
      <c r="G373" s="82">
        <v>3.02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3111.63</v>
      </c>
      <c r="D374" s="82">
        <v>2485.12</v>
      </c>
      <c r="E374" s="82">
        <v>626.51</v>
      </c>
      <c r="F374" s="82">
        <v>0.8</v>
      </c>
      <c r="G374" s="82">
        <v>3.02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11399.1</v>
      </c>
      <c r="D375" s="82">
        <v>9103.9500000000007</v>
      </c>
      <c r="E375" s="82">
        <v>2295.15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2964.96</v>
      </c>
      <c r="D376" s="82">
        <v>2367.98</v>
      </c>
      <c r="E376" s="82">
        <v>596.98</v>
      </c>
      <c r="F376" s="82">
        <v>0.8</v>
      </c>
      <c r="G376" s="82">
        <v>3.02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11297.26</v>
      </c>
      <c r="D377" s="82">
        <v>9022.6200000000008</v>
      </c>
      <c r="E377" s="82">
        <v>2274.64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3059.33</v>
      </c>
      <c r="D378" s="82">
        <v>2443.35</v>
      </c>
      <c r="E378" s="82">
        <v>615.98</v>
      </c>
      <c r="F378" s="82">
        <v>0.8</v>
      </c>
      <c r="G378" s="82">
        <v>3.02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32476.87</v>
      </c>
      <c r="D379" s="82">
        <v>25937.82</v>
      </c>
      <c r="E379" s="82">
        <v>6539.05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1105.47</v>
      </c>
      <c r="D380" s="82">
        <v>882.89</v>
      </c>
      <c r="E380" s="82">
        <v>222.58</v>
      </c>
      <c r="F380" s="82">
        <v>0.8</v>
      </c>
      <c r="G380" s="82">
        <v>3.23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11820</v>
      </c>
      <c r="D381" s="82">
        <v>8648.86</v>
      </c>
      <c r="E381" s="82">
        <v>3171.15</v>
      </c>
      <c r="F381" s="82">
        <v>0.73</v>
      </c>
      <c r="G381" s="82">
        <v>2.96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1760.51</v>
      </c>
      <c r="D382" s="82">
        <v>1406.04</v>
      </c>
      <c r="E382" s="82">
        <v>354.47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2443.2600000000002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1904.86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2321.9899999999998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4251.9399999999996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4354.82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5443.53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20958.78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6773.41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1673.21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1524.21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1557.63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1789.25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0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0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26.04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170.95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1352.46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1375.78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1628.32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1607.36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1369.44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2378.39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4883.58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3817.51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4772.2299999999996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1472.03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1437.88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4523.1499999999996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955.46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4648.58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1389.84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2435.79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5001.84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4024.81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4965.8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1512.73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1486.35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4917.71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1261.06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4889.71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1441.13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2879.91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6770.36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5470.37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6743.63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1952.59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1949.43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6729.9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1832.42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6681.16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1907.32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7076.59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1075.32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21243.29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1542.93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1362.22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1391.04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1616.82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1022.5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972.83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988.87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1005.11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794.21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0.64</v>
      </c>
      <c r="F450" s="82">
        <v>406.39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0.38</v>
      </c>
      <c r="F451" s="82">
        <v>240.56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0.35</v>
      </c>
      <c r="F452" s="82">
        <v>222.01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0.43</v>
      </c>
      <c r="F453" s="82">
        <v>274.72000000000003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0.4</v>
      </c>
      <c r="F454" s="82">
        <v>251.64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0.16</v>
      </c>
      <c r="F455" s="82">
        <v>104.01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1.05</v>
      </c>
      <c r="F456" s="82">
        <v>669.4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0.51</v>
      </c>
      <c r="F457" s="82">
        <v>326.41000000000003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7.0000000000000007E-2</v>
      </c>
      <c r="F458" s="82">
        <v>6.3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0.06</v>
      </c>
      <c r="F459" s="82">
        <v>5.74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0.06</v>
      </c>
      <c r="F460" s="82">
        <v>5.87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7.0000000000000007E-2</v>
      </c>
      <c r="F461" s="82">
        <v>6.74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0.1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0.01</v>
      </c>
      <c r="F465" s="82">
        <v>0.64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0.14000000000000001</v>
      </c>
      <c r="F466" s="82">
        <v>89.72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0.15</v>
      </c>
      <c r="F467" s="82">
        <v>92.8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0.15</v>
      </c>
      <c r="F468" s="82">
        <v>94.86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0.13</v>
      </c>
      <c r="F469" s="82">
        <v>82.68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0.14000000000000001</v>
      </c>
      <c r="F470" s="82">
        <v>87.34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0.24</v>
      </c>
      <c r="F471" s="82">
        <v>153.91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0.67</v>
      </c>
      <c r="F472" s="82">
        <v>425.08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0.55000000000000004</v>
      </c>
      <c r="F473" s="82">
        <v>348.76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0.65</v>
      </c>
      <c r="F474" s="82">
        <v>415.92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0.18</v>
      </c>
      <c r="F475" s="82">
        <v>112.27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0.16</v>
      </c>
      <c r="F476" s="82">
        <v>104.25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0.64</v>
      </c>
      <c r="F477" s="82">
        <v>408.6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0.2</v>
      </c>
      <c r="F478" s="82">
        <v>124.57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0.6</v>
      </c>
      <c r="F479" s="82">
        <v>380.22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0.16</v>
      </c>
      <c r="F480" s="82">
        <v>103.45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0.24</v>
      </c>
      <c r="F481" s="82">
        <v>151.87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0.67</v>
      </c>
      <c r="F482" s="82">
        <v>424.93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0.55000000000000004</v>
      </c>
      <c r="F483" s="82">
        <v>353.05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0.67</v>
      </c>
      <c r="F484" s="82">
        <v>424.06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0.18</v>
      </c>
      <c r="F485" s="82">
        <v>113.31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0.17</v>
      </c>
      <c r="F486" s="82">
        <v>106.1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0.62</v>
      </c>
      <c r="F487" s="82">
        <v>393.49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0.16</v>
      </c>
      <c r="F488" s="82">
        <v>103.96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0.61</v>
      </c>
      <c r="F489" s="82">
        <v>387.59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0.16</v>
      </c>
      <c r="F490" s="82">
        <v>104.15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0.25</v>
      </c>
      <c r="F491" s="82">
        <v>160.93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0.68</v>
      </c>
      <c r="F492" s="82">
        <v>434.75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0.56000000000000005</v>
      </c>
      <c r="F493" s="82">
        <v>357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0.68</v>
      </c>
      <c r="F494" s="82">
        <v>433.51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0.18</v>
      </c>
      <c r="F495" s="82">
        <v>116.12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0.19</v>
      </c>
      <c r="F496" s="82">
        <v>119.65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0.69</v>
      </c>
      <c r="F497" s="82">
        <v>438.33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0.18</v>
      </c>
      <c r="F498" s="82">
        <v>114.01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0.68</v>
      </c>
      <c r="F499" s="82">
        <v>434.42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0.18</v>
      </c>
      <c r="F500" s="82">
        <v>117.64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1.96</v>
      </c>
      <c r="F501" s="82">
        <v>1248.8399999999999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7.0000000000000007E-2</v>
      </c>
      <c r="F502" s="82">
        <v>42.51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0.57999999999999996</v>
      </c>
      <c r="F503" s="82">
        <v>371.76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0.06</v>
      </c>
      <c r="F504" s="82">
        <v>5.81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0.06</v>
      </c>
      <c r="F505" s="82">
        <v>5.13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0.06</v>
      </c>
      <c r="F506" s="82">
        <v>5.24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7.0000000000000007E-2</v>
      </c>
      <c r="F507" s="82">
        <v>6.09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0.04</v>
      </c>
      <c r="F508" s="82">
        <v>3.85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0.04</v>
      </c>
      <c r="F509" s="82">
        <v>3.67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0.04</v>
      </c>
      <c r="F510" s="82">
        <v>3.73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0.04</v>
      </c>
      <c r="F511" s="82">
        <v>3.79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0.11</v>
      </c>
      <c r="F512" s="82">
        <v>67.7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58476.761700000003</v>
      </c>
      <c r="C521" s="82">
        <v>99.328000000000003</v>
      </c>
      <c r="D521" s="82">
        <v>250.5685</v>
      </c>
      <c r="E521" s="82">
        <v>0</v>
      </c>
      <c r="F521" s="82">
        <v>1E-3</v>
      </c>
      <c r="G521" s="82">
        <v>260531.93460000001</v>
      </c>
      <c r="H521" s="82">
        <v>24775.358800000002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51080.8917</v>
      </c>
      <c r="C522" s="82">
        <v>86.642099999999999</v>
      </c>
      <c r="D522" s="82">
        <v>218.2099</v>
      </c>
      <c r="E522" s="82">
        <v>0</v>
      </c>
      <c r="F522" s="82">
        <v>8.9999999999999998E-4</v>
      </c>
      <c r="G522" s="82">
        <v>226885.8591</v>
      </c>
      <c r="H522" s="82">
        <v>21629.783500000001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55095.671300000002</v>
      </c>
      <c r="C523" s="82">
        <v>93.442999999999998</v>
      </c>
      <c r="D523" s="82">
        <v>235.3124</v>
      </c>
      <c r="E523" s="82">
        <v>0</v>
      </c>
      <c r="F523" s="82">
        <v>8.9999999999999998E-4</v>
      </c>
      <c r="G523" s="82">
        <v>244668.28330000001</v>
      </c>
      <c r="H523" s="82">
        <v>23328.938300000002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54733.808100000002</v>
      </c>
      <c r="C524" s="82">
        <v>93.076700000000002</v>
      </c>
      <c r="D524" s="82">
        <v>235.1061</v>
      </c>
      <c r="E524" s="82">
        <v>0</v>
      </c>
      <c r="F524" s="82">
        <v>8.9999999999999998E-4</v>
      </c>
      <c r="G524" s="82">
        <v>244455.44260000001</v>
      </c>
      <c r="H524" s="82">
        <v>23199.985799999999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61262.918299999998</v>
      </c>
      <c r="C525" s="82">
        <v>104.6448</v>
      </c>
      <c r="D525" s="82">
        <v>265.66879999999998</v>
      </c>
      <c r="E525" s="82">
        <v>0</v>
      </c>
      <c r="F525" s="82">
        <v>1E-3</v>
      </c>
      <c r="G525" s="82">
        <v>276236.63020000001</v>
      </c>
      <c r="H525" s="82">
        <v>26013.095099999999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63910.866099999999</v>
      </c>
      <c r="C526" s="82">
        <v>109.5757</v>
      </c>
      <c r="D526" s="82">
        <v>279.35980000000001</v>
      </c>
      <c r="E526" s="82">
        <v>0</v>
      </c>
      <c r="F526" s="82">
        <v>1.1000000000000001E-3</v>
      </c>
      <c r="G526" s="82">
        <v>290474.93050000002</v>
      </c>
      <c r="H526" s="82">
        <v>27177.466899999999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70574.0481</v>
      </c>
      <c r="C527" s="82">
        <v>121.31740000000001</v>
      </c>
      <c r="D527" s="82">
        <v>310.20389999999998</v>
      </c>
      <c r="E527" s="82">
        <v>0</v>
      </c>
      <c r="F527" s="82">
        <v>1.1999999999999999E-3</v>
      </c>
      <c r="G527" s="82">
        <v>322548.43530000001</v>
      </c>
      <c r="H527" s="82">
        <v>30042.069599999999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69082.431500000006</v>
      </c>
      <c r="C528" s="82">
        <v>118.7294</v>
      </c>
      <c r="D528" s="82">
        <v>303.51819999999998</v>
      </c>
      <c r="E528" s="82">
        <v>0</v>
      </c>
      <c r="F528" s="82">
        <v>1.1999999999999999E-3</v>
      </c>
      <c r="G528" s="82">
        <v>315596.4705</v>
      </c>
      <c r="H528" s="82">
        <v>29404.770100000002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63424.482300000003</v>
      </c>
      <c r="C529" s="82">
        <v>108.8056</v>
      </c>
      <c r="D529" s="82">
        <v>277.57900000000001</v>
      </c>
      <c r="E529" s="82">
        <v>0</v>
      </c>
      <c r="F529" s="82">
        <v>1.1000000000000001E-3</v>
      </c>
      <c r="G529" s="82">
        <v>288623.7499</v>
      </c>
      <c r="H529" s="82">
        <v>26976.894199999999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58704.095399999998</v>
      </c>
      <c r="C530" s="82">
        <v>100.271</v>
      </c>
      <c r="D530" s="82">
        <v>254.55629999999999</v>
      </c>
      <c r="E530" s="82">
        <v>0</v>
      </c>
      <c r="F530" s="82">
        <v>1E-3</v>
      </c>
      <c r="G530" s="82">
        <v>264682.12089999998</v>
      </c>
      <c r="H530" s="82">
        <v>24926.2925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54227.550199999998</v>
      </c>
      <c r="C531" s="82">
        <v>92.298100000000005</v>
      </c>
      <c r="D531" s="82">
        <v>233.37719999999999</v>
      </c>
      <c r="E531" s="82">
        <v>0</v>
      </c>
      <c r="F531" s="82">
        <v>8.9999999999999998E-4</v>
      </c>
      <c r="G531" s="82">
        <v>242658.35449999999</v>
      </c>
      <c r="H531" s="82">
        <v>22993.4761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59050.109100000001</v>
      </c>
      <c r="C532" s="82">
        <v>100.46639999999999</v>
      </c>
      <c r="D532" s="82">
        <v>253.9153</v>
      </c>
      <c r="E532" s="82">
        <v>0</v>
      </c>
      <c r="F532" s="82">
        <v>1E-3</v>
      </c>
      <c r="G532" s="82">
        <v>264012.98239999998</v>
      </c>
      <c r="H532" s="82">
        <v>25034.404999999999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719623.63390000002</v>
      </c>
      <c r="C534" s="82">
        <v>1228.5983000000001</v>
      </c>
      <c r="D534" s="82">
        <v>3117.3755999999998</v>
      </c>
      <c r="E534" s="82">
        <v>0</v>
      </c>
      <c r="F534" s="82">
        <v>1.2200000000000001E-2</v>
      </c>
      <c r="G534" s="83">
        <v>3241380</v>
      </c>
      <c r="H534" s="82">
        <v>305502.53580000001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51080.8917</v>
      </c>
      <c r="C535" s="82">
        <v>86.642099999999999</v>
      </c>
      <c r="D535" s="82">
        <v>218.2099</v>
      </c>
      <c r="E535" s="82">
        <v>0</v>
      </c>
      <c r="F535" s="82">
        <v>8.9999999999999998E-4</v>
      </c>
      <c r="G535" s="82">
        <v>226885.8591</v>
      </c>
      <c r="H535" s="82">
        <v>21629.783500000001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70574.0481</v>
      </c>
      <c r="C536" s="82">
        <v>121.31740000000001</v>
      </c>
      <c r="D536" s="82">
        <v>310.20389999999998</v>
      </c>
      <c r="E536" s="82">
        <v>0</v>
      </c>
      <c r="F536" s="82">
        <v>1.1999999999999999E-3</v>
      </c>
      <c r="G536" s="82">
        <v>322548.43530000001</v>
      </c>
      <c r="H536" s="82">
        <v>30042.069599999999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206553000000</v>
      </c>
      <c r="C539" s="82">
        <v>141187.55799999999</v>
      </c>
      <c r="D539" s="82" t="s">
        <v>1061</v>
      </c>
      <c r="E539" s="82">
        <v>37896.934000000001</v>
      </c>
      <c r="F539" s="82">
        <v>51279.599000000002</v>
      </c>
      <c r="G539" s="82">
        <v>1464.3019999999999</v>
      </c>
      <c r="H539" s="82">
        <v>39811.944000000003</v>
      </c>
      <c r="I539" s="82">
        <v>0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179878000000</v>
      </c>
      <c r="C540" s="82">
        <v>121597.091</v>
      </c>
      <c r="D540" s="82" t="s">
        <v>1164</v>
      </c>
      <c r="E540" s="82">
        <v>57185.040999999997</v>
      </c>
      <c r="F540" s="82">
        <v>38824.769999999997</v>
      </c>
      <c r="G540" s="82">
        <v>1942.855</v>
      </c>
      <c r="H540" s="82">
        <v>0</v>
      </c>
      <c r="I540" s="82">
        <v>12909.646000000001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193976000000</v>
      </c>
      <c r="C541" s="82">
        <v>126194.33</v>
      </c>
      <c r="D541" s="82" t="s">
        <v>1062</v>
      </c>
      <c r="E541" s="82">
        <v>57185.040999999997</v>
      </c>
      <c r="F541" s="82">
        <v>38824.769999999997</v>
      </c>
      <c r="G541" s="82">
        <v>2534.1509999999998</v>
      </c>
      <c r="H541" s="82">
        <v>0</v>
      </c>
      <c r="I541" s="82">
        <v>16915.589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193807000000</v>
      </c>
      <c r="C542" s="82">
        <v>135968.48499999999</v>
      </c>
      <c r="D542" s="82" t="s">
        <v>1063</v>
      </c>
      <c r="E542" s="82">
        <v>57040.442000000003</v>
      </c>
      <c r="F542" s="82">
        <v>38772.135999999999</v>
      </c>
      <c r="G542" s="82">
        <v>3815.71</v>
      </c>
      <c r="H542" s="82">
        <v>0</v>
      </c>
      <c r="I542" s="82">
        <v>25605.419000000002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219004000000</v>
      </c>
      <c r="C543" s="82">
        <v>143596.43</v>
      </c>
      <c r="D543" s="82" t="s">
        <v>1064</v>
      </c>
      <c r="E543" s="82">
        <v>57185.040999999997</v>
      </c>
      <c r="F543" s="82">
        <v>38824.769999999997</v>
      </c>
      <c r="G543" s="82">
        <v>4617.01</v>
      </c>
      <c r="H543" s="82">
        <v>0</v>
      </c>
      <c r="I543" s="82">
        <v>32234.83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230292000000</v>
      </c>
      <c r="C544" s="82">
        <v>151814.49900000001</v>
      </c>
      <c r="D544" s="82" t="s">
        <v>1065</v>
      </c>
      <c r="E544" s="82">
        <v>57185.040999999997</v>
      </c>
      <c r="F544" s="82">
        <v>38824.769999999997</v>
      </c>
      <c r="G544" s="82">
        <v>5516.6719999999996</v>
      </c>
      <c r="H544" s="82">
        <v>0</v>
      </c>
      <c r="I544" s="82">
        <v>39553.237999999998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255720000000</v>
      </c>
      <c r="C545" s="82">
        <v>161405.08900000001</v>
      </c>
      <c r="D545" s="82" t="s">
        <v>1066</v>
      </c>
      <c r="E545" s="82">
        <v>57112.741000000002</v>
      </c>
      <c r="F545" s="82">
        <v>38807.224999999999</v>
      </c>
      <c r="G545" s="82">
        <v>6393.1530000000002</v>
      </c>
      <c r="H545" s="82">
        <v>0</v>
      </c>
      <c r="I545" s="82">
        <v>48357.190999999999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250209000000</v>
      </c>
      <c r="C546" s="82">
        <v>158169.36799999999</v>
      </c>
      <c r="D546" s="82" t="s">
        <v>1024</v>
      </c>
      <c r="E546" s="82">
        <v>57185.040999999997</v>
      </c>
      <c r="F546" s="82">
        <v>38824.769999999997</v>
      </c>
      <c r="G546" s="82">
        <v>6044.0379999999996</v>
      </c>
      <c r="H546" s="82">
        <v>0</v>
      </c>
      <c r="I546" s="82">
        <v>45380.74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228824000000</v>
      </c>
      <c r="C547" s="82">
        <v>146102.82399999999</v>
      </c>
      <c r="D547" s="82" t="s">
        <v>1067</v>
      </c>
      <c r="E547" s="82">
        <v>57040.442000000003</v>
      </c>
      <c r="F547" s="82">
        <v>38772.135999999999</v>
      </c>
      <c r="G547" s="82">
        <v>4924.42</v>
      </c>
      <c r="H547" s="82">
        <v>0</v>
      </c>
      <c r="I547" s="82">
        <v>34631.048000000003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209843000000</v>
      </c>
      <c r="C548" s="82">
        <v>137312.068</v>
      </c>
      <c r="D548" s="82" t="s">
        <v>1036</v>
      </c>
      <c r="E548" s="82">
        <v>57112.741000000002</v>
      </c>
      <c r="F548" s="82">
        <v>38807.224999999999</v>
      </c>
      <c r="G548" s="82">
        <v>3990.569</v>
      </c>
      <c r="H548" s="82">
        <v>0</v>
      </c>
      <c r="I548" s="82">
        <v>26666.754000000001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192382000000</v>
      </c>
      <c r="C549" s="82">
        <v>125222.515</v>
      </c>
      <c r="D549" s="82" t="s">
        <v>1068</v>
      </c>
      <c r="E549" s="82">
        <v>57185.040999999997</v>
      </c>
      <c r="F549" s="82">
        <v>38824.769999999997</v>
      </c>
      <c r="G549" s="82">
        <v>2371.7429999999999</v>
      </c>
      <c r="H549" s="82">
        <v>0</v>
      </c>
      <c r="I549" s="82">
        <v>16106.183000000001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209313000000</v>
      </c>
      <c r="C550" s="82">
        <v>138990.32500000001</v>
      </c>
      <c r="D550" s="82" t="s">
        <v>1069</v>
      </c>
      <c r="E550" s="82">
        <v>37896.934000000001</v>
      </c>
      <c r="F550" s="82">
        <v>51279.599000000002</v>
      </c>
      <c r="G550" s="82">
        <v>1429.625</v>
      </c>
      <c r="H550" s="82">
        <v>37649.389000000003</v>
      </c>
      <c r="I550" s="82">
        <v>0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2569800000000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179878000000</v>
      </c>
      <c r="C553" s="82">
        <v>121597.091</v>
      </c>
      <c r="D553" s="82"/>
      <c r="E553" s="82">
        <v>37896.934000000001</v>
      </c>
      <c r="F553" s="82">
        <v>38772.135999999999</v>
      </c>
      <c r="G553" s="82">
        <v>1429.625</v>
      </c>
      <c r="H553" s="82">
        <v>0</v>
      </c>
      <c r="I553" s="82">
        <v>0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255720000000</v>
      </c>
      <c r="C554" s="82">
        <v>161405.08900000001</v>
      </c>
      <c r="D554" s="82"/>
      <c r="E554" s="82">
        <v>57185.040999999997</v>
      </c>
      <c r="F554" s="82">
        <v>51279.599000000002</v>
      </c>
      <c r="G554" s="82">
        <v>6393.1530000000002</v>
      </c>
      <c r="H554" s="82">
        <v>39811.944000000003</v>
      </c>
      <c r="I554" s="82">
        <v>48357.190999999999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26552.87</v>
      </c>
      <c r="C557" s="82">
        <v>5578.38</v>
      </c>
      <c r="D557" s="82">
        <v>0</v>
      </c>
      <c r="E557" s="82">
        <v>32131.25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5.2</v>
      </c>
      <c r="C558" s="82">
        <v>1.0900000000000001</v>
      </c>
      <c r="D558" s="82">
        <v>0</v>
      </c>
      <c r="E558" s="82">
        <v>6.29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6.72</v>
      </c>
      <c r="C559" s="82">
        <v>1.41</v>
      </c>
      <c r="D559" s="82">
        <v>0</v>
      </c>
      <c r="E559" s="82">
        <v>8.1300000000000008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3176.57</v>
      </c>
      <c r="C2" s="82">
        <v>622.1</v>
      </c>
      <c r="D2" s="82">
        <v>803.51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3176.57</v>
      </c>
      <c r="C3" s="82">
        <v>622.1</v>
      </c>
      <c r="D3" s="82">
        <v>803.51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5005.25</v>
      </c>
      <c r="C4" s="82">
        <v>980.23</v>
      </c>
      <c r="D4" s="82">
        <v>1266.07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5005.25</v>
      </c>
      <c r="C5" s="82">
        <v>980.23</v>
      </c>
      <c r="D5" s="82">
        <v>1266.07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87.26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272.97000000000003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167.1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41.19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623.36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2363.7399999999998</v>
      </c>
      <c r="C28" s="82">
        <v>812.83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0.99399999999999999</v>
      </c>
      <c r="E104" s="82">
        <v>1.167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0.99399999999999999</v>
      </c>
      <c r="E105" s="82">
        <v>1.167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0.99399999999999999</v>
      </c>
      <c r="E106" s="82">
        <v>1.167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0.99399999999999999</v>
      </c>
      <c r="E107" s="82">
        <v>1.167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0.99399999999999999</v>
      </c>
      <c r="E109" s="82">
        <v>1.167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0.99399999999999999</v>
      </c>
      <c r="E110" s="82">
        <v>1.167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0.99399999999999999</v>
      </c>
      <c r="E111" s="82">
        <v>1.167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0.99399999999999999</v>
      </c>
      <c r="E112" s="82">
        <v>1.167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0.99399999999999999</v>
      </c>
      <c r="E113" s="82">
        <v>1.167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0.99399999999999999</v>
      </c>
      <c r="E114" s="82">
        <v>1.167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0.99399999999999999</v>
      </c>
      <c r="E115" s="82">
        <v>1.167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0.99399999999999999</v>
      </c>
      <c r="E116" s="82">
        <v>1.167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0.99399999999999999</v>
      </c>
      <c r="E117" s="82">
        <v>1.167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0.99399999999999999</v>
      </c>
      <c r="E118" s="82">
        <v>1.167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0.99399999999999999</v>
      </c>
      <c r="E120" s="82">
        <v>1.167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0.99399999999999999</v>
      </c>
      <c r="E121" s="82">
        <v>1.167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0.99399999999999999</v>
      </c>
      <c r="E122" s="82">
        <v>1.167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0.99399999999999999</v>
      </c>
      <c r="E123" s="82">
        <v>1.167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0.99399999999999999</v>
      </c>
      <c r="E125" s="82">
        <v>1.167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0.99399999999999999</v>
      </c>
      <c r="E127" s="82">
        <v>1.167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0.99399999999999999</v>
      </c>
      <c r="E128" s="82">
        <v>1.167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0.99399999999999999</v>
      </c>
      <c r="E130" s="82">
        <v>1.167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0.99399999999999999</v>
      </c>
      <c r="E132" s="82">
        <v>1.167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0.99399999999999999</v>
      </c>
      <c r="E133" s="82">
        <v>1.167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0.99399999999999999</v>
      </c>
      <c r="E135" s="82">
        <v>1.167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0.99399999999999999</v>
      </c>
      <c r="E136" s="82">
        <v>1.167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0.99399999999999999</v>
      </c>
      <c r="E137" s="82">
        <v>1.167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0.99399999999999999</v>
      </c>
      <c r="E138" s="82">
        <v>1.167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0.99399999999999999</v>
      </c>
      <c r="E139" s="82">
        <v>1.167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0.99399999999999999</v>
      </c>
      <c r="E140" s="82">
        <v>1.167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0.99399999999999999</v>
      </c>
      <c r="E141" s="82">
        <v>1.167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0.99399999999999999</v>
      </c>
      <c r="E143" s="82">
        <v>1.167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0.99399999999999999</v>
      </c>
      <c r="E144" s="82">
        <v>1.167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0.99399999999999999</v>
      </c>
      <c r="E145" s="82">
        <v>1.167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0.99399999999999999</v>
      </c>
      <c r="E146" s="82">
        <v>1.167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0.99399999999999999</v>
      </c>
      <c r="E148" s="82">
        <v>1.167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0.99399999999999999</v>
      </c>
      <c r="E150" s="82">
        <v>1.167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0.99399999999999999</v>
      </c>
      <c r="E152" s="82">
        <v>1.167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0.99399999999999999</v>
      </c>
      <c r="E154" s="82">
        <v>1.167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0.99399999999999999</v>
      </c>
      <c r="E156" s="82">
        <v>1.167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0.99399999999999999</v>
      </c>
      <c r="E157" s="82">
        <v>1.167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0.99399999999999999</v>
      </c>
      <c r="E158" s="82">
        <v>1.167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0.99399999999999999</v>
      </c>
      <c r="E159" s="82">
        <v>1.167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0.99399999999999999</v>
      </c>
      <c r="E160" s="82">
        <v>1.167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0.99399999999999999</v>
      </c>
      <c r="E161" s="82">
        <v>1.167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0.99399999999999999</v>
      </c>
      <c r="E162" s="82">
        <v>1.167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0.99399999999999999</v>
      </c>
      <c r="E163" s="82">
        <v>1.167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0.99399999999999999</v>
      </c>
      <c r="E164" s="82">
        <v>1.167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0.99399999999999999</v>
      </c>
      <c r="E165" s="82">
        <v>1.167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0.99399999999999999</v>
      </c>
      <c r="E166" s="82">
        <v>1.167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0.99399999999999999</v>
      </c>
      <c r="E167" s="82">
        <v>1.167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0.99399999999999999</v>
      </c>
      <c r="E168" s="82">
        <v>1.167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0.99399999999999999</v>
      </c>
      <c r="E169" s="82">
        <v>1.167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0.99399999999999999</v>
      </c>
      <c r="E170" s="82">
        <v>1.167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0.99399999999999999</v>
      </c>
      <c r="E171" s="82">
        <v>1.167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0.99399999999999999</v>
      </c>
      <c r="E172" s="82">
        <v>1.167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0.99399999999999999</v>
      </c>
      <c r="E173" s="82">
        <v>1.167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0.99399999999999999</v>
      </c>
      <c r="E174" s="82">
        <v>1.167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0.99399999999999999</v>
      </c>
      <c r="E175" s="82">
        <v>1.167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0.99399999999999999</v>
      </c>
      <c r="E176" s="82">
        <v>1.167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0.99399999999999999</v>
      </c>
      <c r="E177" s="82">
        <v>1.167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0.99399999999999999</v>
      </c>
      <c r="E178" s="82">
        <v>1.167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0.99399999999999999</v>
      </c>
      <c r="E179" s="82">
        <v>1.167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0.99399999999999999</v>
      </c>
      <c r="E180" s="82">
        <v>1.167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0.99399999999999999</v>
      </c>
      <c r="E181" s="82">
        <v>1.167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0.99399999999999999</v>
      </c>
      <c r="E182" s="82">
        <v>1.167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0.99399999999999999</v>
      </c>
      <c r="E183" s="82">
        <v>1.167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0.99399999999999999</v>
      </c>
      <c r="E184" s="82">
        <v>1.167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0.99399999999999999</v>
      </c>
      <c r="E185" s="82">
        <v>1.167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0.99399999999999999</v>
      </c>
      <c r="E186" s="82">
        <v>1.167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0.99399999999999999</v>
      </c>
      <c r="E187" s="82">
        <v>1.167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0.99399999999999999</v>
      </c>
      <c r="E188" s="82">
        <v>1.167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0.99399999999999999</v>
      </c>
      <c r="E189" s="82">
        <v>1.167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0.99399999999999999</v>
      </c>
      <c r="E191" s="82">
        <v>1.167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0.99399999999999999</v>
      </c>
      <c r="E193" s="82">
        <v>1.167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0.99399999999999999</v>
      </c>
      <c r="E195" s="82">
        <v>1.167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0.99399999999999999</v>
      </c>
      <c r="E196" s="82">
        <v>1.167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0.99399999999999999</v>
      </c>
      <c r="E198" s="82">
        <v>1.167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0.99399999999999999</v>
      </c>
      <c r="E199" s="82">
        <v>1.167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0.99399999999999999</v>
      </c>
      <c r="E200" s="82">
        <v>1.167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0.99399999999999999</v>
      </c>
      <c r="E201" s="82">
        <v>1.167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0.99399999999999999</v>
      </c>
      <c r="E202" s="82">
        <v>1.167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0.99399999999999999</v>
      </c>
      <c r="E203" s="82">
        <v>1.167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0.99399999999999999</v>
      </c>
      <c r="E204" s="82">
        <v>1.167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0.99399999999999999</v>
      </c>
      <c r="E205" s="82">
        <v>1.167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0.99399999999999999</v>
      </c>
      <c r="E207" s="82">
        <v>1.167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0.99399999999999999</v>
      </c>
      <c r="E208" s="82">
        <v>1.167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0.99399999999999999</v>
      </c>
      <c r="E209" s="82">
        <v>1.167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0.99399999999999999</v>
      </c>
      <c r="E210" s="82">
        <v>1.167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0.99399999999999999</v>
      </c>
      <c r="E211" s="82">
        <v>1.167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0.99399999999999999</v>
      </c>
      <c r="E212" s="82">
        <v>1.167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0.99399999999999999</v>
      </c>
      <c r="E213" s="82">
        <v>1.167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0.48299999999999998</v>
      </c>
      <c r="E215" s="82">
        <v>0.54700000000000004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0.48299999999999998</v>
      </c>
      <c r="E216" s="82">
        <v>0.54700000000000004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0.48299999999999998</v>
      </c>
      <c r="E217" s="82">
        <v>0.54700000000000004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0.48299999999999998</v>
      </c>
      <c r="E218" s="82">
        <v>0.54700000000000004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5.835</v>
      </c>
      <c r="F225" s="82">
        <v>0.54</v>
      </c>
      <c r="G225" s="82">
        <v>0.38400000000000001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5.835</v>
      </c>
      <c r="F226" s="82">
        <v>0.54</v>
      </c>
      <c r="G226" s="82">
        <v>0.38400000000000001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5.835</v>
      </c>
      <c r="F227" s="82">
        <v>0.54</v>
      </c>
      <c r="G227" s="82">
        <v>0.38400000000000001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5.835</v>
      </c>
      <c r="F228" s="82">
        <v>0.54</v>
      </c>
      <c r="G228" s="82">
        <v>0.38400000000000001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5.835</v>
      </c>
      <c r="F229" s="82">
        <v>0.54</v>
      </c>
      <c r="G229" s="82">
        <v>0.38400000000000001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5.835</v>
      </c>
      <c r="F230" s="82">
        <v>0.54</v>
      </c>
      <c r="G230" s="82">
        <v>0.38400000000000001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5.835</v>
      </c>
      <c r="F231" s="82">
        <v>0.54</v>
      </c>
      <c r="G231" s="82">
        <v>0.38400000000000001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5.835</v>
      </c>
      <c r="F232" s="82">
        <v>0.54</v>
      </c>
      <c r="G232" s="82">
        <v>0.38400000000000001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5.835</v>
      </c>
      <c r="F233" s="82">
        <v>0.54</v>
      </c>
      <c r="G233" s="82">
        <v>0.38400000000000001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5.835</v>
      </c>
      <c r="F234" s="82">
        <v>0.54</v>
      </c>
      <c r="G234" s="82">
        <v>0.38400000000000001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5.835</v>
      </c>
      <c r="F235" s="82">
        <v>0.54</v>
      </c>
      <c r="G235" s="82">
        <v>0.38400000000000001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5.835</v>
      </c>
      <c r="F236" s="82">
        <v>0.54</v>
      </c>
      <c r="G236" s="82">
        <v>0.38400000000000001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5.835</v>
      </c>
      <c r="F237" s="82">
        <v>0.54</v>
      </c>
      <c r="G237" s="82">
        <v>0.38400000000000001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5.835</v>
      </c>
      <c r="F238" s="82">
        <v>0.54</v>
      </c>
      <c r="G238" s="82">
        <v>0.38400000000000001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5.835</v>
      </c>
      <c r="F239" s="82">
        <v>0.54</v>
      </c>
      <c r="G239" s="82">
        <v>0.38400000000000001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5.835</v>
      </c>
      <c r="F240" s="82">
        <v>0.54</v>
      </c>
      <c r="G240" s="82">
        <v>0.38400000000000001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5.835</v>
      </c>
      <c r="F241" s="82">
        <v>0.54</v>
      </c>
      <c r="G241" s="82">
        <v>0.38400000000000001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5.835</v>
      </c>
      <c r="F242" s="82">
        <v>0.54</v>
      </c>
      <c r="G242" s="82">
        <v>0.38400000000000001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5.835</v>
      </c>
      <c r="F243" s="82">
        <v>0.54</v>
      </c>
      <c r="G243" s="82">
        <v>0.38400000000000001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5.835</v>
      </c>
      <c r="F244" s="82">
        <v>0.54</v>
      </c>
      <c r="G244" s="82">
        <v>0.38400000000000001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5.835</v>
      </c>
      <c r="F245" s="82">
        <v>0.54</v>
      </c>
      <c r="G245" s="82">
        <v>0.38400000000000001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5.835</v>
      </c>
      <c r="F246" s="82">
        <v>0.54</v>
      </c>
      <c r="G246" s="82">
        <v>0.38400000000000001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5.835</v>
      </c>
      <c r="F247" s="82">
        <v>0.54</v>
      </c>
      <c r="G247" s="82">
        <v>0.38400000000000001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5.835</v>
      </c>
      <c r="F248" s="82">
        <v>0.54</v>
      </c>
      <c r="G248" s="82">
        <v>0.38400000000000001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5.835</v>
      </c>
      <c r="F249" s="82">
        <v>0.54</v>
      </c>
      <c r="G249" s="82">
        <v>0.38400000000000001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5.835</v>
      </c>
      <c r="F250" s="82">
        <v>0.54</v>
      </c>
      <c r="G250" s="82">
        <v>0.38400000000000001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5.835</v>
      </c>
      <c r="F251" s="82">
        <v>0.54</v>
      </c>
      <c r="G251" s="82">
        <v>0.38400000000000001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5.835</v>
      </c>
      <c r="F252" s="82">
        <v>0.54</v>
      </c>
      <c r="G252" s="82">
        <v>0.38400000000000001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5.835</v>
      </c>
      <c r="F253" s="82">
        <v>0.54</v>
      </c>
      <c r="G253" s="82">
        <v>0.38400000000000001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5.835</v>
      </c>
      <c r="F254" s="82">
        <v>0.54</v>
      </c>
      <c r="G254" s="82">
        <v>0.38400000000000001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5.835</v>
      </c>
      <c r="F255" s="82">
        <v>0.54</v>
      </c>
      <c r="G255" s="82">
        <v>0.38400000000000001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5.835</v>
      </c>
      <c r="F256" s="82">
        <v>0.54</v>
      </c>
      <c r="G256" s="82">
        <v>0.38400000000000001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5.835</v>
      </c>
      <c r="F257" s="82">
        <v>0.54</v>
      </c>
      <c r="G257" s="82">
        <v>0.38400000000000001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5.835</v>
      </c>
      <c r="F258" s="82">
        <v>0.54</v>
      </c>
      <c r="G258" s="82">
        <v>0.38400000000000001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5.835</v>
      </c>
      <c r="F259" s="82">
        <v>0.54</v>
      </c>
      <c r="G259" s="82">
        <v>0.38400000000000001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5.835</v>
      </c>
      <c r="F260" s="82">
        <v>0.54</v>
      </c>
      <c r="G260" s="82">
        <v>0.38400000000000001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5.835</v>
      </c>
      <c r="F261" s="82">
        <v>0.54</v>
      </c>
      <c r="G261" s="82">
        <v>0.38400000000000001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5.835</v>
      </c>
      <c r="F262" s="82">
        <v>0.54</v>
      </c>
      <c r="G262" s="82">
        <v>0.38400000000000001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5.835</v>
      </c>
      <c r="F263" s="82">
        <v>0.54</v>
      </c>
      <c r="G263" s="82">
        <v>0.38400000000000001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5.835</v>
      </c>
      <c r="F264" s="82">
        <v>0.54</v>
      </c>
      <c r="G264" s="82">
        <v>0.38400000000000001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5.835</v>
      </c>
      <c r="F265" s="82">
        <v>0.54</v>
      </c>
      <c r="G265" s="82">
        <v>0.38400000000000001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5.835</v>
      </c>
      <c r="F266" s="82">
        <v>0.54</v>
      </c>
      <c r="G266" s="82">
        <v>0.38400000000000001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5.835</v>
      </c>
      <c r="F267" s="82">
        <v>0.54</v>
      </c>
      <c r="G267" s="82">
        <v>0.38400000000000001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5.835</v>
      </c>
      <c r="F268" s="82">
        <v>0.54</v>
      </c>
      <c r="G268" s="82">
        <v>0.38400000000000001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5.835</v>
      </c>
      <c r="F269" s="82">
        <v>0.54</v>
      </c>
      <c r="G269" s="82">
        <v>0.38400000000000001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5.835</v>
      </c>
      <c r="F270" s="82">
        <v>0.54</v>
      </c>
      <c r="G270" s="82">
        <v>0.38400000000000001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5.835</v>
      </c>
      <c r="F271" s="82">
        <v>0.54</v>
      </c>
      <c r="G271" s="82">
        <v>0.38400000000000001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5.835</v>
      </c>
      <c r="F272" s="82">
        <v>0.54</v>
      </c>
      <c r="G272" s="82">
        <v>0.38400000000000001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5.835</v>
      </c>
      <c r="F273" s="82">
        <v>0.54</v>
      </c>
      <c r="G273" s="82">
        <v>0.38400000000000001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5.835</v>
      </c>
      <c r="F274" s="82">
        <v>0.54</v>
      </c>
      <c r="G274" s="82">
        <v>0.38400000000000001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5.835</v>
      </c>
      <c r="F275" s="82">
        <v>0.54</v>
      </c>
      <c r="G275" s="82">
        <v>0.38400000000000001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5.835</v>
      </c>
      <c r="F276" s="82">
        <v>0.54</v>
      </c>
      <c r="G276" s="82">
        <v>0.38400000000000001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5.835</v>
      </c>
      <c r="F277" s="82">
        <v>0.54</v>
      </c>
      <c r="G277" s="82">
        <v>0.38400000000000001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5.835</v>
      </c>
      <c r="F278" s="82">
        <v>0.54</v>
      </c>
      <c r="G278" s="82">
        <v>0.38400000000000001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5.835</v>
      </c>
      <c r="F279" s="82">
        <v>0.54</v>
      </c>
      <c r="G279" s="82">
        <v>0.38400000000000001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5.835</v>
      </c>
      <c r="F280" s="82">
        <v>0.54</v>
      </c>
      <c r="G280" s="82">
        <v>0.38400000000000001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5.835</v>
      </c>
      <c r="F281" s="82">
        <v>0.54</v>
      </c>
      <c r="G281" s="82">
        <v>0.38400000000000001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5.835</v>
      </c>
      <c r="F282" s="82">
        <v>0.54</v>
      </c>
      <c r="G282" s="82">
        <v>0.38400000000000001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5.835</v>
      </c>
      <c r="F283" s="82">
        <v>0.54</v>
      </c>
      <c r="G283" s="82">
        <v>0.38400000000000001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5.835</v>
      </c>
      <c r="F284" s="82">
        <v>0.54</v>
      </c>
      <c r="G284" s="82">
        <v>0.38400000000000001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5.835</v>
      </c>
      <c r="F285" s="82">
        <v>0.54</v>
      </c>
      <c r="G285" s="82">
        <v>0.38400000000000001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5.835</v>
      </c>
      <c r="F286" s="82">
        <v>0.54</v>
      </c>
      <c r="G286" s="82">
        <v>0.38400000000000001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5.835</v>
      </c>
      <c r="F287" s="82">
        <v>0.54</v>
      </c>
      <c r="G287" s="82">
        <v>0.38400000000000001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5.835</v>
      </c>
      <c r="F288" s="82">
        <v>0.54</v>
      </c>
      <c r="G288" s="82">
        <v>0.38400000000000001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5.835</v>
      </c>
      <c r="F289" s="82">
        <v>0.54</v>
      </c>
      <c r="G289" s="82">
        <v>0.38400000000000001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5.835</v>
      </c>
      <c r="F290" s="82">
        <v>0.54</v>
      </c>
      <c r="G290" s="82">
        <v>0.38400000000000001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5.835</v>
      </c>
      <c r="F291" s="82">
        <v>0.54</v>
      </c>
      <c r="G291" s="82">
        <v>0.38400000000000001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5.835</v>
      </c>
      <c r="F292" s="82">
        <v>0.54</v>
      </c>
      <c r="G292" s="82">
        <v>0.38400000000000001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5.835</v>
      </c>
      <c r="F293" s="82">
        <v>0.54</v>
      </c>
      <c r="G293" s="82">
        <v>0.38400000000000001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5.835</v>
      </c>
      <c r="F294" s="82">
        <v>0.54</v>
      </c>
      <c r="G294" s="82">
        <v>0.38400000000000001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5.835</v>
      </c>
      <c r="F295" s="82">
        <v>0.54</v>
      </c>
      <c r="G295" s="82">
        <v>0.38400000000000001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5.835</v>
      </c>
      <c r="F296" s="82">
        <v>0.54</v>
      </c>
      <c r="G296" s="82">
        <v>0.38400000000000001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5.835</v>
      </c>
      <c r="F297" s="82">
        <v>0.54</v>
      </c>
      <c r="G297" s="82">
        <v>0.38400000000000001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5.835</v>
      </c>
      <c r="F298" s="82">
        <v>0.54</v>
      </c>
      <c r="G298" s="82">
        <v>0.38400000000000001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5.835</v>
      </c>
      <c r="F299" s="82">
        <v>0.54</v>
      </c>
      <c r="G299" s="82">
        <v>0.38400000000000001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5.835</v>
      </c>
      <c r="F300" s="82">
        <v>0.54</v>
      </c>
      <c r="G300" s="82">
        <v>0.38400000000000001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5.835</v>
      </c>
      <c r="F301" s="82">
        <v>0.54</v>
      </c>
      <c r="G301" s="82">
        <v>0.38400000000000001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5.835</v>
      </c>
      <c r="F302" s="82">
        <v>0.54</v>
      </c>
      <c r="G302" s="82">
        <v>0.38400000000000001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5.835</v>
      </c>
      <c r="F303" s="82">
        <v>0.54</v>
      </c>
      <c r="G303" s="82">
        <v>0.38400000000000001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5.835</v>
      </c>
      <c r="F304" s="82">
        <v>0.54</v>
      </c>
      <c r="G304" s="82">
        <v>0.38400000000000001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5.835</v>
      </c>
      <c r="F305" s="82">
        <v>0.54</v>
      </c>
      <c r="G305" s="82">
        <v>0.38400000000000001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5.835</v>
      </c>
      <c r="F306" s="82">
        <v>0.54</v>
      </c>
      <c r="G306" s="82">
        <v>0.38400000000000001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5.835</v>
      </c>
      <c r="F307" s="82">
        <v>0.54</v>
      </c>
      <c r="G307" s="82">
        <v>0.38400000000000001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5.835</v>
      </c>
      <c r="F308" s="82">
        <v>0.54</v>
      </c>
      <c r="G308" s="82">
        <v>0.38400000000000001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5.835</v>
      </c>
      <c r="F309" s="82">
        <v>0.54</v>
      </c>
      <c r="G309" s="82">
        <v>0.38400000000000001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5.835</v>
      </c>
      <c r="F310" s="82">
        <v>0.54</v>
      </c>
      <c r="G310" s="82">
        <v>0.38400000000000001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5.835</v>
      </c>
      <c r="F311" s="82">
        <v>0.54</v>
      </c>
      <c r="G311" s="82">
        <v>0.38400000000000001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5.835</v>
      </c>
      <c r="F312" s="82">
        <v>0.54</v>
      </c>
      <c r="G312" s="82">
        <v>0.38400000000000001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5.835</v>
      </c>
      <c r="F313" s="82">
        <v>0.54</v>
      </c>
      <c r="G313" s="82">
        <v>0.38400000000000001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5.835</v>
      </c>
      <c r="F314" s="82">
        <v>0.54</v>
      </c>
      <c r="G314" s="82">
        <v>0.38400000000000001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5.835</v>
      </c>
      <c r="F315" s="82">
        <v>0.54</v>
      </c>
      <c r="G315" s="82">
        <v>0.38400000000000001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5.835</v>
      </c>
      <c r="F316" s="82">
        <v>0.54</v>
      </c>
      <c r="G316" s="82">
        <v>0.38400000000000001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5.835</v>
      </c>
      <c r="F317" s="82">
        <v>0.54</v>
      </c>
      <c r="G317" s="82">
        <v>0.38400000000000001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5.835</v>
      </c>
      <c r="F318" s="82">
        <v>0.54</v>
      </c>
      <c r="G318" s="82">
        <v>0.38400000000000001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5.835</v>
      </c>
      <c r="F319" s="82">
        <v>0.54</v>
      </c>
      <c r="G319" s="82">
        <v>0.38400000000000001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5.835</v>
      </c>
      <c r="F320" s="82">
        <v>0.54</v>
      </c>
      <c r="G320" s="82">
        <v>0.38400000000000001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5.835</v>
      </c>
      <c r="F321" s="82">
        <v>0.54</v>
      </c>
      <c r="G321" s="82">
        <v>0.38400000000000001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5.835</v>
      </c>
      <c r="F322" s="82">
        <v>0.54</v>
      </c>
      <c r="G322" s="82">
        <v>0.38400000000000001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5.835</v>
      </c>
      <c r="F323" s="82">
        <v>0.54</v>
      </c>
      <c r="G323" s="82">
        <v>0.38400000000000001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5.835</v>
      </c>
      <c r="F324" s="82">
        <v>0.54</v>
      </c>
      <c r="G324" s="82">
        <v>0.38400000000000001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5.835</v>
      </c>
      <c r="F325" s="82">
        <v>0.54</v>
      </c>
      <c r="G325" s="82">
        <v>0.38400000000000001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5.835</v>
      </c>
      <c r="F326" s="82">
        <v>0.54</v>
      </c>
      <c r="G326" s="82">
        <v>0.38400000000000001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5.835</v>
      </c>
      <c r="F327" s="82">
        <v>0.54</v>
      </c>
      <c r="G327" s="82">
        <v>0.38400000000000001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5.83</v>
      </c>
      <c r="F328" s="82">
        <v>0.54</v>
      </c>
      <c r="G328" s="82">
        <v>0.38400000000000001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5.83</v>
      </c>
      <c r="F329" s="82">
        <v>0.54</v>
      </c>
      <c r="G329" s="82">
        <v>0.38400000000000001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5.83</v>
      </c>
      <c r="F330" s="82">
        <v>0.54</v>
      </c>
      <c r="G330" s="82">
        <v>0.38400000000000001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8777.57</v>
      </c>
      <c r="D336" s="82">
        <v>7010.25</v>
      </c>
      <c r="E336" s="82">
        <v>1767.32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5428.34</v>
      </c>
      <c r="D337" s="82">
        <v>4335.37</v>
      </c>
      <c r="E337" s="82">
        <v>1092.97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5038.47</v>
      </c>
      <c r="D338" s="82">
        <v>4024</v>
      </c>
      <c r="E338" s="82">
        <v>1014.47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6002.02</v>
      </c>
      <c r="D339" s="82">
        <v>4793.54</v>
      </c>
      <c r="E339" s="82">
        <v>1208.47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5327.98</v>
      </c>
      <c r="D340" s="82">
        <v>4255.22</v>
      </c>
      <c r="E340" s="82">
        <v>1072.76</v>
      </c>
      <c r="F340" s="82">
        <v>0.8</v>
      </c>
      <c r="G340" s="82">
        <v>3.02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2480.5</v>
      </c>
      <c r="D341" s="82">
        <v>1872.79</v>
      </c>
      <c r="E341" s="82">
        <v>607.71</v>
      </c>
      <c r="F341" s="82">
        <v>0.76</v>
      </c>
      <c r="G341" s="82">
        <v>3.18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18699.82</v>
      </c>
      <c r="D342" s="82">
        <v>14649.51</v>
      </c>
      <c r="E342" s="82">
        <v>4050.31</v>
      </c>
      <c r="F342" s="82">
        <v>0.78</v>
      </c>
      <c r="G342" s="82">
        <v>3.01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6639.97</v>
      </c>
      <c r="D343" s="82">
        <v>5303.04</v>
      </c>
      <c r="E343" s="82">
        <v>1336.92</v>
      </c>
      <c r="F343" s="82">
        <v>0.8</v>
      </c>
      <c r="G343" s="82">
        <v>3.02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2432.1</v>
      </c>
      <c r="D344" s="82">
        <v>1942.41</v>
      </c>
      <c r="E344" s="82">
        <v>489.69</v>
      </c>
      <c r="F344" s="82">
        <v>0.8</v>
      </c>
      <c r="G344" s="82">
        <v>3.23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2515.87</v>
      </c>
      <c r="D345" s="82">
        <v>2009.31</v>
      </c>
      <c r="E345" s="82">
        <v>506.56</v>
      </c>
      <c r="F345" s="82">
        <v>0.8</v>
      </c>
      <c r="G345" s="82">
        <v>3.23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2582.08</v>
      </c>
      <c r="D346" s="82">
        <v>2062.19</v>
      </c>
      <c r="E346" s="82">
        <v>519.89</v>
      </c>
      <c r="F346" s="82">
        <v>0.8</v>
      </c>
      <c r="G346" s="82">
        <v>3.23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1695.28</v>
      </c>
      <c r="D347" s="82">
        <v>1353.94</v>
      </c>
      <c r="E347" s="82">
        <v>341.33</v>
      </c>
      <c r="F347" s="82">
        <v>0.8</v>
      </c>
      <c r="G347" s="82">
        <v>3.23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1773.7</v>
      </c>
      <c r="D348" s="82">
        <v>1416.57</v>
      </c>
      <c r="E348" s="82">
        <v>357.13</v>
      </c>
      <c r="F348" s="82">
        <v>0.8</v>
      </c>
      <c r="G348" s="82">
        <v>3.23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3715.36</v>
      </c>
      <c r="D349" s="82">
        <v>2967.3</v>
      </c>
      <c r="E349" s="82">
        <v>748.07</v>
      </c>
      <c r="F349" s="82">
        <v>0.8</v>
      </c>
      <c r="G349" s="82">
        <v>3.02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11365.95</v>
      </c>
      <c r="D350" s="82">
        <v>9077.4699999999993</v>
      </c>
      <c r="E350" s="82">
        <v>2288.4699999999998</v>
      </c>
      <c r="F350" s="82">
        <v>0.8</v>
      </c>
      <c r="G350" s="82">
        <v>3.02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9496.91</v>
      </c>
      <c r="D351" s="82">
        <v>7584.76</v>
      </c>
      <c r="E351" s="82">
        <v>1912.15</v>
      </c>
      <c r="F351" s="82">
        <v>0.8</v>
      </c>
      <c r="G351" s="82">
        <v>3.02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11113.45</v>
      </c>
      <c r="D352" s="82">
        <v>8875.82</v>
      </c>
      <c r="E352" s="82">
        <v>2237.64</v>
      </c>
      <c r="F352" s="82">
        <v>0.8</v>
      </c>
      <c r="G352" s="82">
        <v>3.02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3015.22</v>
      </c>
      <c r="D353" s="82">
        <v>2408.12</v>
      </c>
      <c r="E353" s="82">
        <v>607.1</v>
      </c>
      <c r="F353" s="82">
        <v>0.8</v>
      </c>
      <c r="G353" s="82">
        <v>3.02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2190.66</v>
      </c>
      <c r="D354" s="82">
        <v>1749.58</v>
      </c>
      <c r="E354" s="82">
        <v>441.08</v>
      </c>
      <c r="F354" s="82">
        <v>0.8</v>
      </c>
      <c r="G354" s="82">
        <v>3.23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8560.44</v>
      </c>
      <c r="D355" s="82">
        <v>6836.84</v>
      </c>
      <c r="E355" s="82">
        <v>1723.6</v>
      </c>
      <c r="F355" s="82">
        <v>0.8</v>
      </c>
      <c r="G355" s="82">
        <v>3.02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2636.62</v>
      </c>
      <c r="D356" s="82">
        <v>2105.75</v>
      </c>
      <c r="E356" s="82">
        <v>530.87</v>
      </c>
      <c r="F356" s="82">
        <v>0.8</v>
      </c>
      <c r="G356" s="82">
        <v>3.23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7941.93</v>
      </c>
      <c r="D357" s="82">
        <v>6342.87</v>
      </c>
      <c r="E357" s="82">
        <v>1599.07</v>
      </c>
      <c r="F357" s="82">
        <v>0.8</v>
      </c>
      <c r="G357" s="82">
        <v>3.02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2152.0100000000002</v>
      </c>
      <c r="D358" s="82">
        <v>1718.71</v>
      </c>
      <c r="E358" s="82">
        <v>433.3</v>
      </c>
      <c r="F358" s="82">
        <v>0.8</v>
      </c>
      <c r="G358" s="82">
        <v>3.23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3667.2</v>
      </c>
      <c r="D359" s="82">
        <v>2928.83</v>
      </c>
      <c r="E359" s="82">
        <v>738.37</v>
      </c>
      <c r="F359" s="82">
        <v>0.8</v>
      </c>
      <c r="G359" s="82">
        <v>3.02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11368.74</v>
      </c>
      <c r="D360" s="82">
        <v>9079.7000000000007</v>
      </c>
      <c r="E360" s="82">
        <v>2289.04</v>
      </c>
      <c r="F360" s="82">
        <v>0.8</v>
      </c>
      <c r="G360" s="82">
        <v>3.02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9656.93</v>
      </c>
      <c r="D361" s="82">
        <v>7712.56</v>
      </c>
      <c r="E361" s="82">
        <v>1944.37</v>
      </c>
      <c r="F361" s="82">
        <v>0.8</v>
      </c>
      <c r="G361" s="82">
        <v>3.02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11349.6</v>
      </c>
      <c r="D362" s="82">
        <v>9064.42</v>
      </c>
      <c r="E362" s="82">
        <v>2285.1799999999998</v>
      </c>
      <c r="F362" s="82">
        <v>0.8</v>
      </c>
      <c r="G362" s="82">
        <v>3.02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3055.04</v>
      </c>
      <c r="D363" s="82">
        <v>2439.9299999999998</v>
      </c>
      <c r="E363" s="82">
        <v>615.12</v>
      </c>
      <c r="F363" s="82">
        <v>0.8</v>
      </c>
      <c r="G363" s="82">
        <v>3.02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2237.6999999999998</v>
      </c>
      <c r="D364" s="82">
        <v>1787.15</v>
      </c>
      <c r="E364" s="82">
        <v>450.55</v>
      </c>
      <c r="F364" s="82">
        <v>0.8</v>
      </c>
      <c r="G364" s="82">
        <v>3.23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8254.9699999999993</v>
      </c>
      <c r="D365" s="82">
        <v>6592.87</v>
      </c>
      <c r="E365" s="82">
        <v>1662.09</v>
      </c>
      <c r="F365" s="82">
        <v>0.8</v>
      </c>
      <c r="G365" s="82">
        <v>3.02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2182.62</v>
      </c>
      <c r="D366" s="82">
        <v>1743.16</v>
      </c>
      <c r="E366" s="82">
        <v>439.46</v>
      </c>
      <c r="F366" s="82">
        <v>0.8</v>
      </c>
      <c r="G366" s="82">
        <v>3.23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8132.51</v>
      </c>
      <c r="D367" s="82">
        <v>6495.07</v>
      </c>
      <c r="E367" s="82">
        <v>1637.44</v>
      </c>
      <c r="F367" s="82">
        <v>0.8</v>
      </c>
      <c r="G367" s="82">
        <v>3.02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2178.37</v>
      </c>
      <c r="D368" s="82">
        <v>1739.77</v>
      </c>
      <c r="E368" s="82">
        <v>438.6</v>
      </c>
      <c r="F368" s="82">
        <v>0.8</v>
      </c>
      <c r="G368" s="82">
        <v>3.23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3681.73</v>
      </c>
      <c r="D369" s="82">
        <v>2940.44</v>
      </c>
      <c r="E369" s="82">
        <v>741.3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11449.6</v>
      </c>
      <c r="D370" s="82">
        <v>9144.2800000000007</v>
      </c>
      <c r="E370" s="82">
        <v>2305.3200000000002</v>
      </c>
      <c r="F370" s="82">
        <v>0.8</v>
      </c>
      <c r="G370" s="82">
        <v>3.02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9684.2999999999993</v>
      </c>
      <c r="D371" s="82">
        <v>7734.42</v>
      </c>
      <c r="E371" s="82">
        <v>1949.88</v>
      </c>
      <c r="F371" s="82">
        <v>0.8</v>
      </c>
      <c r="G371" s="82">
        <v>3.02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11446.63</v>
      </c>
      <c r="D372" s="82">
        <v>9141.91</v>
      </c>
      <c r="E372" s="82">
        <v>2304.7199999999998</v>
      </c>
      <c r="F372" s="82">
        <v>0.8</v>
      </c>
      <c r="G372" s="82">
        <v>3.02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3077.14</v>
      </c>
      <c r="D373" s="82">
        <v>2457.58</v>
      </c>
      <c r="E373" s="82">
        <v>619.57000000000005</v>
      </c>
      <c r="F373" s="82">
        <v>0.8</v>
      </c>
      <c r="G373" s="82">
        <v>3.02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2514.11</v>
      </c>
      <c r="D374" s="82">
        <v>2007.91</v>
      </c>
      <c r="E374" s="82">
        <v>506.2</v>
      </c>
      <c r="F374" s="82">
        <v>0.8</v>
      </c>
      <c r="G374" s="82">
        <v>3.23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9183.8799999999992</v>
      </c>
      <c r="D375" s="82">
        <v>7334.75</v>
      </c>
      <c r="E375" s="82">
        <v>1849.13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2381.94</v>
      </c>
      <c r="D376" s="82">
        <v>1902.35</v>
      </c>
      <c r="E376" s="82">
        <v>479.59</v>
      </c>
      <c r="F376" s="82">
        <v>0.8</v>
      </c>
      <c r="G376" s="82">
        <v>3.23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9102.86</v>
      </c>
      <c r="D377" s="82">
        <v>7270.04</v>
      </c>
      <c r="E377" s="82">
        <v>1832.81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2453.86</v>
      </c>
      <c r="D378" s="82">
        <v>1959.79</v>
      </c>
      <c r="E378" s="82">
        <v>494.07</v>
      </c>
      <c r="F378" s="82">
        <v>0.8</v>
      </c>
      <c r="G378" s="82">
        <v>3.23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26981.56</v>
      </c>
      <c r="D379" s="82">
        <v>21548.97</v>
      </c>
      <c r="E379" s="82">
        <v>5432.6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1176.5899999999999</v>
      </c>
      <c r="D380" s="82">
        <v>939.69</v>
      </c>
      <c r="E380" s="82">
        <v>236.9</v>
      </c>
      <c r="F380" s="82">
        <v>0.8</v>
      </c>
      <c r="G380" s="82">
        <v>3.23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11118.47</v>
      </c>
      <c r="D381" s="82">
        <v>8234.66</v>
      </c>
      <c r="E381" s="82">
        <v>2883.81</v>
      </c>
      <c r="F381" s="82">
        <v>0.74</v>
      </c>
      <c r="G381" s="82">
        <v>2.97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1726.9</v>
      </c>
      <c r="D382" s="82">
        <v>1379.2</v>
      </c>
      <c r="E382" s="82">
        <v>347.7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2026.65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1693.69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2099.7800000000002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3677.48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4739.88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5924.85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22811.96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6321.69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1423.51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1317.34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1354.29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1541.35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0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0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0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101.08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1233.4100000000001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1255.6500000000001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1493.81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1473.92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1249.94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2181.65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4560.93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3551.74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4465.9399999999996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1380.98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1346.32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4208.1499999999996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867.64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4338.32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1295.57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2234.0100000000002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4676.54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3753.99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4647.57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1419.85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1393.64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4604.24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1167.42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4580.18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1351.65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2595.0300000000002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6114.59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4932.01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6093.81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1777.44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1771.48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6087.14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1645.22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6042.48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1738.57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7702.31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961.71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23121.63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1305.94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1170.27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1197.23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1375.57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803.58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798.45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815.12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830.33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671.64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0.53</v>
      </c>
      <c r="F450" s="82">
        <v>337.53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0.33</v>
      </c>
      <c r="F451" s="82">
        <v>208.74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</v>
      </c>
      <c r="F452" s="82">
        <v>193.75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0.36</v>
      </c>
      <c r="F453" s="82">
        <v>230.8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0.32</v>
      </c>
      <c r="F454" s="82">
        <v>204.88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0.13</v>
      </c>
      <c r="F455" s="82">
        <v>84.06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1.08</v>
      </c>
      <c r="F456" s="82">
        <v>689.24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0.4</v>
      </c>
      <c r="F457" s="82">
        <v>255.33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0.05</v>
      </c>
      <c r="F458" s="82">
        <v>4.4800000000000004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0.04</v>
      </c>
      <c r="F459" s="82">
        <v>4.1399999999999997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0.05</v>
      </c>
      <c r="F460" s="82">
        <v>4.26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0.05</v>
      </c>
      <c r="F461" s="82">
        <v>4.8499999999999996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</v>
      </c>
      <c r="F465" s="82">
        <v>0.32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0.15</v>
      </c>
      <c r="F466" s="82">
        <v>93.52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0.15</v>
      </c>
      <c r="F467" s="82">
        <v>96.74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0.16</v>
      </c>
      <c r="F468" s="82">
        <v>99.29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</v>
      </c>
      <c r="F469" s="82">
        <v>65.19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0.11</v>
      </c>
      <c r="F470" s="82">
        <v>68.2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0.22</v>
      </c>
      <c r="F471" s="82">
        <v>142.87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0.69</v>
      </c>
      <c r="F472" s="82">
        <v>437.06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0.56999999999999995</v>
      </c>
      <c r="F473" s="82">
        <v>365.19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0.67</v>
      </c>
      <c r="F474" s="82">
        <v>427.35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0.18</v>
      </c>
      <c r="F475" s="82">
        <v>115.94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0.13</v>
      </c>
      <c r="F476" s="82">
        <v>84.24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0.52</v>
      </c>
      <c r="F477" s="82">
        <v>329.18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0.16</v>
      </c>
      <c r="F478" s="82">
        <v>101.39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0.48</v>
      </c>
      <c r="F479" s="82">
        <v>305.39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0.13</v>
      </c>
      <c r="F480" s="82">
        <v>82.75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0.22</v>
      </c>
      <c r="F481" s="82">
        <v>141.02000000000001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0.69</v>
      </c>
      <c r="F482" s="82">
        <v>437.17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0.57999999999999996</v>
      </c>
      <c r="F483" s="82">
        <v>371.34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0.69</v>
      </c>
      <c r="F484" s="82">
        <v>436.43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0.18</v>
      </c>
      <c r="F485" s="82">
        <v>117.48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0.14000000000000001</v>
      </c>
      <c r="F486" s="82">
        <v>86.05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0.5</v>
      </c>
      <c r="F487" s="82">
        <v>317.43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0.13</v>
      </c>
      <c r="F488" s="82">
        <v>83.93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0.49</v>
      </c>
      <c r="F489" s="82">
        <v>312.72000000000003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0.13</v>
      </c>
      <c r="F490" s="82">
        <v>83.77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0.22</v>
      </c>
      <c r="F491" s="82">
        <v>141.57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0.69</v>
      </c>
      <c r="F492" s="82">
        <v>440.27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0.59</v>
      </c>
      <c r="F493" s="82">
        <v>372.39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0.69</v>
      </c>
      <c r="F494" s="82">
        <v>440.16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0.19</v>
      </c>
      <c r="F495" s="82">
        <v>118.33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0.15</v>
      </c>
      <c r="F496" s="82">
        <v>96.68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0.55000000000000004</v>
      </c>
      <c r="F497" s="82">
        <v>353.15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0.14000000000000001</v>
      </c>
      <c r="F498" s="82">
        <v>91.59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0.55000000000000004</v>
      </c>
      <c r="F499" s="82">
        <v>350.03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0.15</v>
      </c>
      <c r="F500" s="82">
        <v>94.36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1.63</v>
      </c>
      <c r="F501" s="82">
        <v>1037.53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7.0000000000000007E-2</v>
      </c>
      <c r="F502" s="82">
        <v>45.24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0.56999999999999995</v>
      </c>
      <c r="F503" s="82">
        <v>360.06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0.04</v>
      </c>
      <c r="F504" s="82">
        <v>4.1100000000000003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0.04</v>
      </c>
      <c r="F505" s="82">
        <v>3.68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0.04</v>
      </c>
      <c r="F506" s="82">
        <v>3.76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0.05</v>
      </c>
      <c r="F507" s="82">
        <v>4.32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0.03</v>
      </c>
      <c r="F508" s="82">
        <v>2.5299999999999998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0.03</v>
      </c>
      <c r="F509" s="82">
        <v>2.5099999999999998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0.03</v>
      </c>
      <c r="F510" s="82">
        <v>2.56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0.03</v>
      </c>
      <c r="F511" s="82">
        <v>2.61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</v>
      </c>
      <c r="F512" s="82">
        <v>66.41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13465.6055</v>
      </c>
      <c r="C521" s="82">
        <v>18.964200000000002</v>
      </c>
      <c r="D521" s="82">
        <v>43.097700000000003</v>
      </c>
      <c r="E521" s="82">
        <v>0</v>
      </c>
      <c r="F521" s="82">
        <v>2.0000000000000001E-4</v>
      </c>
      <c r="G521" s="82">
        <v>569425.22030000004</v>
      </c>
      <c r="H521" s="82">
        <v>5382.4522999999999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11726.895200000001</v>
      </c>
      <c r="C522" s="82">
        <v>16.411799999999999</v>
      </c>
      <c r="D522" s="82">
        <v>36.871200000000002</v>
      </c>
      <c r="E522" s="82">
        <v>0</v>
      </c>
      <c r="F522" s="82">
        <v>2.0000000000000001E-4</v>
      </c>
      <c r="G522" s="82">
        <v>487143.82819999999</v>
      </c>
      <c r="H522" s="82">
        <v>4676.3590000000004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13018.543</v>
      </c>
      <c r="C523" s="82">
        <v>18.251999999999999</v>
      </c>
      <c r="D523" s="82">
        <v>41.139699999999998</v>
      </c>
      <c r="E523" s="82">
        <v>0</v>
      </c>
      <c r="F523" s="82">
        <v>2.0000000000000001E-4</v>
      </c>
      <c r="G523" s="82">
        <v>543543.2267</v>
      </c>
      <c r="H523" s="82">
        <v>5194.9096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12338.9154</v>
      </c>
      <c r="C524" s="82">
        <v>17.313300000000002</v>
      </c>
      <c r="D524" s="82">
        <v>39.082700000000003</v>
      </c>
      <c r="E524" s="82">
        <v>0</v>
      </c>
      <c r="F524" s="82">
        <v>2.0000000000000001E-4</v>
      </c>
      <c r="G524" s="82">
        <v>516367.54859999998</v>
      </c>
      <c r="H524" s="82">
        <v>4925.2322000000004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13056.302799999999</v>
      </c>
      <c r="C525" s="82">
        <v>18.471299999999999</v>
      </c>
      <c r="D525" s="82">
        <v>42.320999999999998</v>
      </c>
      <c r="E525" s="82">
        <v>0</v>
      </c>
      <c r="F525" s="82">
        <v>2.0000000000000001E-4</v>
      </c>
      <c r="G525" s="82">
        <v>559174.33230000001</v>
      </c>
      <c r="H525" s="82">
        <v>5227.7920000000004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12871.0412</v>
      </c>
      <c r="C526" s="82">
        <v>18.3384</v>
      </c>
      <c r="D526" s="82">
        <v>42.545699999999997</v>
      </c>
      <c r="E526" s="82">
        <v>0</v>
      </c>
      <c r="F526" s="82">
        <v>2.0000000000000001E-4</v>
      </c>
      <c r="G526" s="82">
        <v>562159.92929999996</v>
      </c>
      <c r="H526" s="82">
        <v>5167.4540999999999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13797.7628</v>
      </c>
      <c r="C527" s="82">
        <v>19.813500000000001</v>
      </c>
      <c r="D527" s="82">
        <v>46.596699999999998</v>
      </c>
      <c r="E527" s="82">
        <v>0</v>
      </c>
      <c r="F527" s="82">
        <v>2.0000000000000001E-4</v>
      </c>
      <c r="G527" s="82">
        <v>615707.1875</v>
      </c>
      <c r="H527" s="82">
        <v>5556.0821999999998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13933.6404</v>
      </c>
      <c r="C528" s="82">
        <v>20.0489</v>
      </c>
      <c r="D528" s="82">
        <v>47.313099999999999</v>
      </c>
      <c r="E528" s="82">
        <v>0</v>
      </c>
      <c r="F528" s="82">
        <v>2.0000000000000001E-4</v>
      </c>
      <c r="G528" s="82">
        <v>625177.55500000005</v>
      </c>
      <c r="H528" s="82">
        <v>5615.1158999999998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13045.998</v>
      </c>
      <c r="C529" s="82">
        <v>18.673500000000001</v>
      </c>
      <c r="D529" s="82">
        <v>43.6723</v>
      </c>
      <c r="E529" s="82">
        <v>0</v>
      </c>
      <c r="F529" s="82">
        <v>2.0000000000000001E-4</v>
      </c>
      <c r="G529" s="82">
        <v>577056.86569999997</v>
      </c>
      <c r="H529" s="82">
        <v>5246.8923000000004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12769.890299999999</v>
      </c>
      <c r="C530" s="82">
        <v>18.084599999999998</v>
      </c>
      <c r="D530" s="82">
        <v>41.511099999999999</v>
      </c>
      <c r="E530" s="82">
        <v>0</v>
      </c>
      <c r="F530" s="82">
        <v>2.0000000000000001E-4</v>
      </c>
      <c r="G530" s="82">
        <v>548475.29200000002</v>
      </c>
      <c r="H530" s="82">
        <v>5115.0982000000004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12384.593500000001</v>
      </c>
      <c r="C531" s="82">
        <v>17.456700000000001</v>
      </c>
      <c r="D531" s="82">
        <v>39.733400000000003</v>
      </c>
      <c r="E531" s="82">
        <v>0</v>
      </c>
      <c r="F531" s="82">
        <v>2.0000000000000001E-4</v>
      </c>
      <c r="G531" s="82">
        <v>524976.10129999998</v>
      </c>
      <c r="H531" s="82">
        <v>4951.9539000000004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13540.8529</v>
      </c>
      <c r="C532" s="82">
        <v>19.146799999999999</v>
      </c>
      <c r="D532" s="82">
        <v>43.828299999999999</v>
      </c>
      <c r="E532" s="82">
        <v>0</v>
      </c>
      <c r="F532" s="82">
        <v>2.0000000000000001E-4</v>
      </c>
      <c r="G532" s="82">
        <v>579087.39910000004</v>
      </c>
      <c r="H532" s="82">
        <v>5420.7439000000004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155950.041</v>
      </c>
      <c r="C534" s="82">
        <v>220.9751</v>
      </c>
      <c r="D534" s="82">
        <v>507.71280000000002</v>
      </c>
      <c r="E534" s="82">
        <v>0</v>
      </c>
      <c r="F534" s="82">
        <v>2.0999999999999999E-3</v>
      </c>
      <c r="G534" s="83">
        <v>6708290</v>
      </c>
      <c r="H534" s="82">
        <v>62480.085599999999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11726.895200000001</v>
      </c>
      <c r="C535" s="82">
        <v>16.411799999999999</v>
      </c>
      <c r="D535" s="82">
        <v>36.871200000000002</v>
      </c>
      <c r="E535" s="82">
        <v>0</v>
      </c>
      <c r="F535" s="82">
        <v>2.0000000000000001E-4</v>
      </c>
      <c r="G535" s="82">
        <v>487143.82819999999</v>
      </c>
      <c r="H535" s="82">
        <v>4676.3590000000004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13933.6404</v>
      </c>
      <c r="C536" s="82">
        <v>20.0489</v>
      </c>
      <c r="D536" s="82">
        <v>47.313099999999999</v>
      </c>
      <c r="E536" s="82">
        <v>0</v>
      </c>
      <c r="F536" s="82">
        <v>2.0000000000000001E-4</v>
      </c>
      <c r="G536" s="82">
        <v>625177.55500000005</v>
      </c>
      <c r="H536" s="82">
        <v>5615.1158999999998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200643000000</v>
      </c>
      <c r="C539" s="82">
        <v>120319.164</v>
      </c>
      <c r="D539" s="82" t="s">
        <v>1165</v>
      </c>
      <c r="E539" s="82">
        <v>37896.934000000001</v>
      </c>
      <c r="F539" s="82">
        <v>51279.599000000002</v>
      </c>
      <c r="G539" s="82">
        <v>551.26099999999997</v>
      </c>
      <c r="H539" s="82">
        <v>19856.591</v>
      </c>
      <c r="I539" s="82">
        <v>0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171650000000</v>
      </c>
      <c r="C540" s="82">
        <v>119590.29</v>
      </c>
      <c r="D540" s="82" t="s">
        <v>1070</v>
      </c>
      <c r="E540" s="82">
        <v>57185.040999999997</v>
      </c>
      <c r="F540" s="82">
        <v>38824.769999999997</v>
      </c>
      <c r="G540" s="82">
        <v>1606.778</v>
      </c>
      <c r="H540" s="82">
        <v>0</v>
      </c>
      <c r="I540" s="82">
        <v>11238.923000000001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191523000000</v>
      </c>
      <c r="C541" s="82">
        <v>128556.54</v>
      </c>
      <c r="D541" s="82" t="s">
        <v>1071</v>
      </c>
      <c r="E541" s="82">
        <v>57185.040999999997</v>
      </c>
      <c r="F541" s="82">
        <v>38824.769999999997</v>
      </c>
      <c r="G541" s="82">
        <v>2683.3429999999998</v>
      </c>
      <c r="H541" s="82">
        <v>0</v>
      </c>
      <c r="I541" s="82">
        <v>19128.607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181948000000</v>
      </c>
      <c r="C542" s="82">
        <v>129437.158</v>
      </c>
      <c r="D542" s="82" t="s">
        <v>1048</v>
      </c>
      <c r="E542" s="82">
        <v>57040.442000000003</v>
      </c>
      <c r="F542" s="82">
        <v>38772.135999999999</v>
      </c>
      <c r="G542" s="82">
        <v>2780.694</v>
      </c>
      <c r="H542" s="82">
        <v>0</v>
      </c>
      <c r="I542" s="82">
        <v>20109.107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197031000000</v>
      </c>
      <c r="C543" s="82">
        <v>135100.66800000001</v>
      </c>
      <c r="D543" s="82" t="s">
        <v>1072</v>
      </c>
      <c r="E543" s="82">
        <v>57185.040999999997</v>
      </c>
      <c r="F543" s="82">
        <v>38824.769999999997</v>
      </c>
      <c r="G543" s="82">
        <v>3471.7350000000001</v>
      </c>
      <c r="H543" s="82">
        <v>0</v>
      </c>
      <c r="I543" s="82">
        <v>24884.344000000001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198083000000</v>
      </c>
      <c r="C544" s="82">
        <v>137019.89199999999</v>
      </c>
      <c r="D544" s="82" t="s">
        <v>1166</v>
      </c>
      <c r="E544" s="82">
        <v>56764.46</v>
      </c>
      <c r="F544" s="82">
        <v>36822.845999999998</v>
      </c>
      <c r="G544" s="82">
        <v>3960.1370000000002</v>
      </c>
      <c r="H544" s="82">
        <v>0</v>
      </c>
      <c r="I544" s="82">
        <v>28737.670999999998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216951000000</v>
      </c>
      <c r="C545" s="82">
        <v>144282.30499999999</v>
      </c>
      <c r="D545" s="82" t="s">
        <v>1167</v>
      </c>
      <c r="E545" s="82">
        <v>57185.040999999997</v>
      </c>
      <c r="F545" s="82">
        <v>38824.769999999997</v>
      </c>
      <c r="G545" s="82">
        <v>4541.9790000000003</v>
      </c>
      <c r="H545" s="82">
        <v>0</v>
      </c>
      <c r="I545" s="82">
        <v>32995.737000000001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220288000000</v>
      </c>
      <c r="C546" s="82">
        <v>144612.671</v>
      </c>
      <c r="D546" s="82" t="s">
        <v>1073</v>
      </c>
      <c r="E546" s="82">
        <v>57112.741000000002</v>
      </c>
      <c r="F546" s="82">
        <v>38807.224999999999</v>
      </c>
      <c r="G546" s="82">
        <v>4561.8950000000004</v>
      </c>
      <c r="H546" s="82">
        <v>0</v>
      </c>
      <c r="I546" s="82">
        <v>33396.031000000003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203332000000</v>
      </c>
      <c r="C547" s="82">
        <v>149822.995</v>
      </c>
      <c r="D547" s="82" t="s">
        <v>1067</v>
      </c>
      <c r="E547" s="82">
        <v>57040.442000000003</v>
      </c>
      <c r="F547" s="82">
        <v>38772.135999999999</v>
      </c>
      <c r="G547" s="82">
        <v>5099.4269999999997</v>
      </c>
      <c r="H547" s="82">
        <v>0</v>
      </c>
      <c r="I547" s="82">
        <v>38176.212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193261000000</v>
      </c>
      <c r="C548" s="82">
        <v>130224.651</v>
      </c>
      <c r="D548" s="82" t="s">
        <v>1074</v>
      </c>
      <c r="E548" s="82">
        <v>57112.741000000002</v>
      </c>
      <c r="F548" s="82">
        <v>38807.224999999999</v>
      </c>
      <c r="G548" s="82">
        <v>2859.7939999999999</v>
      </c>
      <c r="H548" s="82">
        <v>0</v>
      </c>
      <c r="I548" s="82">
        <v>20710.112000000001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184981000000</v>
      </c>
      <c r="C549" s="82">
        <v>126615.452</v>
      </c>
      <c r="D549" s="82" t="s">
        <v>1075</v>
      </c>
      <c r="E549" s="82">
        <v>37896.934000000001</v>
      </c>
      <c r="F549" s="82">
        <v>51279.599000000002</v>
      </c>
      <c r="G549" s="82">
        <v>830.65200000000004</v>
      </c>
      <c r="H549" s="82">
        <v>25873.488000000001</v>
      </c>
      <c r="I549" s="82">
        <v>0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204048000000</v>
      </c>
      <c r="C550" s="82">
        <v>123943.38</v>
      </c>
      <c r="D550" s="82" t="s">
        <v>1076</v>
      </c>
      <c r="E550" s="82">
        <v>37896.934000000001</v>
      </c>
      <c r="F550" s="82">
        <v>51279.599000000002</v>
      </c>
      <c r="G550" s="82">
        <v>736.45600000000002</v>
      </c>
      <c r="H550" s="82">
        <v>23295.612000000001</v>
      </c>
      <c r="I550" s="82">
        <v>0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2363740000000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171650000000</v>
      </c>
      <c r="C553" s="82">
        <v>119590.29</v>
      </c>
      <c r="D553" s="82"/>
      <c r="E553" s="82">
        <v>37896.934000000001</v>
      </c>
      <c r="F553" s="82">
        <v>36822.845999999998</v>
      </c>
      <c r="G553" s="82">
        <v>551.26099999999997</v>
      </c>
      <c r="H553" s="82">
        <v>0</v>
      </c>
      <c r="I553" s="82">
        <v>0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220288000000</v>
      </c>
      <c r="C554" s="82">
        <v>149822.995</v>
      </c>
      <c r="D554" s="82"/>
      <c r="E554" s="82">
        <v>57185.040999999997</v>
      </c>
      <c r="F554" s="82">
        <v>51279.599000000002</v>
      </c>
      <c r="G554" s="82">
        <v>5099.4269999999997</v>
      </c>
      <c r="H554" s="82">
        <v>25873.488000000001</v>
      </c>
      <c r="I554" s="82">
        <v>38176.212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47070.8</v>
      </c>
      <c r="C557" s="82">
        <v>6721.48</v>
      </c>
      <c r="D557" s="82">
        <v>0</v>
      </c>
      <c r="E557" s="82">
        <v>53792.28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9.2200000000000006</v>
      </c>
      <c r="C558" s="82">
        <v>1.32</v>
      </c>
      <c r="D558" s="82">
        <v>0</v>
      </c>
      <c r="E558" s="82">
        <v>10.53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11.91</v>
      </c>
      <c r="C559" s="82">
        <v>1.7</v>
      </c>
      <c r="D559" s="82">
        <v>0</v>
      </c>
      <c r="E559" s="82">
        <v>13.61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3450.73</v>
      </c>
      <c r="C2" s="82">
        <v>675.79</v>
      </c>
      <c r="D2" s="82">
        <v>872.85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3450.73</v>
      </c>
      <c r="C3" s="82">
        <v>675.79</v>
      </c>
      <c r="D3" s="82">
        <v>872.85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10189.84</v>
      </c>
      <c r="C4" s="82">
        <v>1995.58</v>
      </c>
      <c r="D4" s="82">
        <v>2577.5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10189.84</v>
      </c>
      <c r="C5" s="82">
        <v>1995.58</v>
      </c>
      <c r="D5" s="82">
        <v>2577.5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235.2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367.09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167.14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52.14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644.44000000000005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2616.81</v>
      </c>
      <c r="C28" s="82">
        <v>833.92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0.88600000000000001</v>
      </c>
      <c r="E104" s="82">
        <v>1.0209999999999999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0.88600000000000001</v>
      </c>
      <c r="E105" s="82">
        <v>1.0209999999999999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0.88600000000000001</v>
      </c>
      <c r="E106" s="82">
        <v>1.0209999999999999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0.88600000000000001</v>
      </c>
      <c r="E107" s="82">
        <v>1.0209999999999999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0.88600000000000001</v>
      </c>
      <c r="E109" s="82">
        <v>1.0209999999999999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0.88600000000000001</v>
      </c>
      <c r="E110" s="82">
        <v>1.0209999999999999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0.88600000000000001</v>
      </c>
      <c r="E111" s="82">
        <v>1.0209999999999999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0.88600000000000001</v>
      </c>
      <c r="E112" s="82">
        <v>1.0209999999999999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0.88600000000000001</v>
      </c>
      <c r="E113" s="82">
        <v>1.0209999999999999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0.88600000000000001</v>
      </c>
      <c r="E114" s="82">
        <v>1.0209999999999999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0.88600000000000001</v>
      </c>
      <c r="E115" s="82">
        <v>1.0209999999999999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0.88600000000000001</v>
      </c>
      <c r="E116" s="82">
        <v>1.0209999999999999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0.88600000000000001</v>
      </c>
      <c r="E117" s="82">
        <v>1.0209999999999999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0.88600000000000001</v>
      </c>
      <c r="E118" s="82">
        <v>1.0209999999999999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0.88600000000000001</v>
      </c>
      <c r="E120" s="82">
        <v>1.0209999999999999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0.88600000000000001</v>
      </c>
      <c r="E121" s="82">
        <v>1.0209999999999999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0.88600000000000001</v>
      </c>
      <c r="E122" s="82">
        <v>1.0209999999999999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0.88600000000000001</v>
      </c>
      <c r="E123" s="82">
        <v>1.0209999999999999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0.88600000000000001</v>
      </c>
      <c r="E125" s="82">
        <v>1.0209999999999999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0.88600000000000001</v>
      </c>
      <c r="E127" s="82">
        <v>1.0209999999999999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0.88600000000000001</v>
      </c>
      <c r="E128" s="82">
        <v>1.0209999999999999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0.88600000000000001</v>
      </c>
      <c r="E130" s="82">
        <v>1.0209999999999999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0.88600000000000001</v>
      </c>
      <c r="E132" s="82">
        <v>1.0209999999999999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0.88600000000000001</v>
      </c>
      <c r="E133" s="82">
        <v>1.0209999999999999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0.88600000000000001</v>
      </c>
      <c r="E135" s="82">
        <v>1.0209999999999999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0.88600000000000001</v>
      </c>
      <c r="E136" s="82">
        <v>1.0209999999999999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0.88600000000000001</v>
      </c>
      <c r="E137" s="82">
        <v>1.0209999999999999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0.88600000000000001</v>
      </c>
      <c r="E138" s="82">
        <v>1.0209999999999999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0.88600000000000001</v>
      </c>
      <c r="E139" s="82">
        <v>1.0209999999999999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0.88600000000000001</v>
      </c>
      <c r="E140" s="82">
        <v>1.0209999999999999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0.88600000000000001</v>
      </c>
      <c r="E141" s="82">
        <v>1.0209999999999999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0.88600000000000001</v>
      </c>
      <c r="E143" s="82">
        <v>1.0209999999999999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0.88600000000000001</v>
      </c>
      <c r="E144" s="82">
        <v>1.0209999999999999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0.88600000000000001</v>
      </c>
      <c r="E145" s="82">
        <v>1.0209999999999999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0.88600000000000001</v>
      </c>
      <c r="E146" s="82">
        <v>1.0209999999999999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0.88600000000000001</v>
      </c>
      <c r="E148" s="82">
        <v>1.0209999999999999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0.88600000000000001</v>
      </c>
      <c r="E150" s="82">
        <v>1.0209999999999999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0.88600000000000001</v>
      </c>
      <c r="E152" s="82">
        <v>1.0209999999999999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0.88600000000000001</v>
      </c>
      <c r="E154" s="82">
        <v>1.0209999999999999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0.88600000000000001</v>
      </c>
      <c r="E156" s="82">
        <v>1.0209999999999999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0.88600000000000001</v>
      </c>
      <c r="E157" s="82">
        <v>1.0209999999999999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0.88600000000000001</v>
      </c>
      <c r="E158" s="82">
        <v>1.0209999999999999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0.88600000000000001</v>
      </c>
      <c r="E159" s="82">
        <v>1.0209999999999999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0.88600000000000001</v>
      </c>
      <c r="E160" s="82">
        <v>1.0209999999999999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0.88600000000000001</v>
      </c>
      <c r="E161" s="82">
        <v>1.0209999999999999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0.88600000000000001</v>
      </c>
      <c r="E162" s="82">
        <v>1.0209999999999999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0.88600000000000001</v>
      </c>
      <c r="E163" s="82">
        <v>1.0209999999999999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0.88600000000000001</v>
      </c>
      <c r="E164" s="82">
        <v>1.0209999999999999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0.88600000000000001</v>
      </c>
      <c r="E165" s="82">
        <v>1.0209999999999999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0.88600000000000001</v>
      </c>
      <c r="E166" s="82">
        <v>1.0209999999999999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0.88600000000000001</v>
      </c>
      <c r="E167" s="82">
        <v>1.0209999999999999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0.88600000000000001</v>
      </c>
      <c r="E168" s="82">
        <v>1.0209999999999999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0.88600000000000001</v>
      </c>
      <c r="E169" s="82">
        <v>1.0209999999999999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0.88600000000000001</v>
      </c>
      <c r="E170" s="82">
        <v>1.0209999999999999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0.88600000000000001</v>
      </c>
      <c r="E171" s="82">
        <v>1.0209999999999999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0.88600000000000001</v>
      </c>
      <c r="E172" s="82">
        <v>1.0209999999999999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0.88600000000000001</v>
      </c>
      <c r="E173" s="82">
        <v>1.0209999999999999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0.88600000000000001</v>
      </c>
      <c r="E174" s="82">
        <v>1.0209999999999999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0.88600000000000001</v>
      </c>
      <c r="E175" s="82">
        <v>1.0209999999999999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0.88600000000000001</v>
      </c>
      <c r="E176" s="82">
        <v>1.0209999999999999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0.88600000000000001</v>
      </c>
      <c r="E177" s="82">
        <v>1.0209999999999999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0.88600000000000001</v>
      </c>
      <c r="E178" s="82">
        <v>1.0209999999999999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0.88600000000000001</v>
      </c>
      <c r="E179" s="82">
        <v>1.0209999999999999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0.88600000000000001</v>
      </c>
      <c r="E180" s="82">
        <v>1.0209999999999999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0.88600000000000001</v>
      </c>
      <c r="E181" s="82">
        <v>1.0209999999999999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0.88600000000000001</v>
      </c>
      <c r="E182" s="82">
        <v>1.0209999999999999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0.88600000000000001</v>
      </c>
      <c r="E183" s="82">
        <v>1.0209999999999999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0.88600000000000001</v>
      </c>
      <c r="E184" s="82">
        <v>1.0209999999999999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0.88600000000000001</v>
      </c>
      <c r="E185" s="82">
        <v>1.0209999999999999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0.88600000000000001</v>
      </c>
      <c r="E186" s="82">
        <v>1.0209999999999999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0.88600000000000001</v>
      </c>
      <c r="E187" s="82">
        <v>1.0209999999999999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0.88600000000000001</v>
      </c>
      <c r="E188" s="82">
        <v>1.0209999999999999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0.88600000000000001</v>
      </c>
      <c r="E189" s="82">
        <v>1.0209999999999999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0.88600000000000001</v>
      </c>
      <c r="E191" s="82">
        <v>1.0209999999999999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0.88600000000000001</v>
      </c>
      <c r="E193" s="82">
        <v>1.0209999999999999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0.88600000000000001</v>
      </c>
      <c r="E195" s="82">
        <v>1.0209999999999999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0.88600000000000001</v>
      </c>
      <c r="E196" s="82">
        <v>1.0209999999999999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0.88600000000000001</v>
      </c>
      <c r="E198" s="82">
        <v>1.0209999999999999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0.88600000000000001</v>
      </c>
      <c r="E199" s="82">
        <v>1.0209999999999999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0.88600000000000001</v>
      </c>
      <c r="E200" s="82">
        <v>1.0209999999999999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0.88600000000000001</v>
      </c>
      <c r="E201" s="82">
        <v>1.0209999999999999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0.88600000000000001</v>
      </c>
      <c r="E202" s="82">
        <v>1.0209999999999999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0.88600000000000001</v>
      </c>
      <c r="E203" s="82">
        <v>1.0209999999999999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0.88600000000000001</v>
      </c>
      <c r="E204" s="82">
        <v>1.0209999999999999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0.88600000000000001</v>
      </c>
      <c r="E205" s="82">
        <v>1.0209999999999999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0.88600000000000001</v>
      </c>
      <c r="E207" s="82">
        <v>1.0209999999999999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0.88600000000000001</v>
      </c>
      <c r="E208" s="82">
        <v>1.0209999999999999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0.88600000000000001</v>
      </c>
      <c r="E209" s="82">
        <v>1.0209999999999999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0.88600000000000001</v>
      </c>
      <c r="E210" s="82">
        <v>1.0209999999999999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0.88600000000000001</v>
      </c>
      <c r="E211" s="82">
        <v>1.0209999999999999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0.88600000000000001</v>
      </c>
      <c r="E212" s="82">
        <v>1.0209999999999999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0.88600000000000001</v>
      </c>
      <c r="E213" s="82">
        <v>1.0209999999999999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0.4</v>
      </c>
      <c r="E215" s="82">
        <v>0.443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0.4</v>
      </c>
      <c r="E216" s="82">
        <v>0.443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0.4</v>
      </c>
      <c r="E217" s="82">
        <v>0.443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0.4</v>
      </c>
      <c r="E218" s="82">
        <v>0.443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3.5249999999999999</v>
      </c>
      <c r="F225" s="82">
        <v>0.40699999999999997</v>
      </c>
      <c r="G225" s="82">
        <v>0.316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3.5249999999999999</v>
      </c>
      <c r="F226" s="82">
        <v>0.40699999999999997</v>
      </c>
      <c r="G226" s="82">
        <v>0.316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3.5249999999999999</v>
      </c>
      <c r="F227" s="82">
        <v>0.40699999999999997</v>
      </c>
      <c r="G227" s="82">
        <v>0.316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3.5249999999999999</v>
      </c>
      <c r="F228" s="82">
        <v>0.40699999999999997</v>
      </c>
      <c r="G228" s="82">
        <v>0.316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3.5249999999999999</v>
      </c>
      <c r="F229" s="82">
        <v>0.40699999999999997</v>
      </c>
      <c r="G229" s="82">
        <v>0.316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3.5249999999999999</v>
      </c>
      <c r="F230" s="82">
        <v>0.40699999999999997</v>
      </c>
      <c r="G230" s="82">
        <v>0.316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3.5249999999999999</v>
      </c>
      <c r="F231" s="82">
        <v>0.40699999999999997</v>
      </c>
      <c r="G231" s="82">
        <v>0.316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3.5249999999999999</v>
      </c>
      <c r="F232" s="82">
        <v>0.40699999999999997</v>
      </c>
      <c r="G232" s="82">
        <v>0.316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3.5249999999999999</v>
      </c>
      <c r="F233" s="82">
        <v>0.40699999999999997</v>
      </c>
      <c r="G233" s="82">
        <v>0.316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3.5249999999999999</v>
      </c>
      <c r="F234" s="82">
        <v>0.40699999999999997</v>
      </c>
      <c r="G234" s="82">
        <v>0.316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3.5249999999999999</v>
      </c>
      <c r="F235" s="82">
        <v>0.40699999999999997</v>
      </c>
      <c r="G235" s="82">
        <v>0.316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3.5249999999999999</v>
      </c>
      <c r="F236" s="82">
        <v>0.40699999999999997</v>
      </c>
      <c r="G236" s="82">
        <v>0.316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3.5249999999999999</v>
      </c>
      <c r="F237" s="82">
        <v>0.40699999999999997</v>
      </c>
      <c r="G237" s="82">
        <v>0.316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3.5249999999999999</v>
      </c>
      <c r="F238" s="82">
        <v>0.40699999999999997</v>
      </c>
      <c r="G238" s="82">
        <v>0.316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3.5249999999999999</v>
      </c>
      <c r="F239" s="82">
        <v>0.40699999999999997</v>
      </c>
      <c r="G239" s="82">
        <v>0.316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3.5249999999999999</v>
      </c>
      <c r="F240" s="82">
        <v>0.40699999999999997</v>
      </c>
      <c r="G240" s="82">
        <v>0.316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3.5249999999999999</v>
      </c>
      <c r="F241" s="82">
        <v>0.40699999999999997</v>
      </c>
      <c r="G241" s="82">
        <v>0.316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3.5249999999999999</v>
      </c>
      <c r="F242" s="82">
        <v>0.40699999999999997</v>
      </c>
      <c r="G242" s="82">
        <v>0.316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3.5249999999999999</v>
      </c>
      <c r="F243" s="82">
        <v>0.40699999999999997</v>
      </c>
      <c r="G243" s="82">
        <v>0.316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3.5249999999999999</v>
      </c>
      <c r="F244" s="82">
        <v>0.40699999999999997</v>
      </c>
      <c r="G244" s="82">
        <v>0.316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3.5249999999999999</v>
      </c>
      <c r="F245" s="82">
        <v>0.40699999999999997</v>
      </c>
      <c r="G245" s="82">
        <v>0.316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3.5249999999999999</v>
      </c>
      <c r="F246" s="82">
        <v>0.40699999999999997</v>
      </c>
      <c r="G246" s="82">
        <v>0.316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3.5249999999999999</v>
      </c>
      <c r="F247" s="82">
        <v>0.40699999999999997</v>
      </c>
      <c r="G247" s="82">
        <v>0.316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3.5249999999999999</v>
      </c>
      <c r="F248" s="82">
        <v>0.40699999999999997</v>
      </c>
      <c r="G248" s="82">
        <v>0.316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3.5249999999999999</v>
      </c>
      <c r="F249" s="82">
        <v>0.40699999999999997</v>
      </c>
      <c r="G249" s="82">
        <v>0.316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3.5249999999999999</v>
      </c>
      <c r="F250" s="82">
        <v>0.40699999999999997</v>
      </c>
      <c r="G250" s="82">
        <v>0.316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3.5249999999999999</v>
      </c>
      <c r="F251" s="82">
        <v>0.40699999999999997</v>
      </c>
      <c r="G251" s="82">
        <v>0.316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3.5249999999999999</v>
      </c>
      <c r="F252" s="82">
        <v>0.40699999999999997</v>
      </c>
      <c r="G252" s="82">
        <v>0.316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3.5249999999999999</v>
      </c>
      <c r="F253" s="82">
        <v>0.40699999999999997</v>
      </c>
      <c r="G253" s="82">
        <v>0.316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3.5249999999999999</v>
      </c>
      <c r="F254" s="82">
        <v>0.40699999999999997</v>
      </c>
      <c r="G254" s="82">
        <v>0.316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3.5249999999999999</v>
      </c>
      <c r="F255" s="82">
        <v>0.40699999999999997</v>
      </c>
      <c r="G255" s="82">
        <v>0.316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3.5249999999999999</v>
      </c>
      <c r="F256" s="82">
        <v>0.40699999999999997</v>
      </c>
      <c r="G256" s="82">
        <v>0.316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3.5249999999999999</v>
      </c>
      <c r="F257" s="82">
        <v>0.40699999999999997</v>
      </c>
      <c r="G257" s="82">
        <v>0.316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3.5249999999999999</v>
      </c>
      <c r="F258" s="82">
        <v>0.40699999999999997</v>
      </c>
      <c r="G258" s="82">
        <v>0.316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3.5249999999999999</v>
      </c>
      <c r="F259" s="82">
        <v>0.40699999999999997</v>
      </c>
      <c r="G259" s="82">
        <v>0.316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3.5249999999999999</v>
      </c>
      <c r="F260" s="82">
        <v>0.40699999999999997</v>
      </c>
      <c r="G260" s="82">
        <v>0.316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3.5249999999999999</v>
      </c>
      <c r="F261" s="82">
        <v>0.40699999999999997</v>
      </c>
      <c r="G261" s="82">
        <v>0.316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3.5249999999999999</v>
      </c>
      <c r="F262" s="82">
        <v>0.40699999999999997</v>
      </c>
      <c r="G262" s="82">
        <v>0.316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3.5249999999999999</v>
      </c>
      <c r="F263" s="82">
        <v>0.40699999999999997</v>
      </c>
      <c r="G263" s="82">
        <v>0.316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3.5249999999999999</v>
      </c>
      <c r="F264" s="82">
        <v>0.40699999999999997</v>
      </c>
      <c r="G264" s="82">
        <v>0.316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3.5249999999999999</v>
      </c>
      <c r="F265" s="82">
        <v>0.40699999999999997</v>
      </c>
      <c r="G265" s="82">
        <v>0.316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3.5249999999999999</v>
      </c>
      <c r="F266" s="82">
        <v>0.40699999999999997</v>
      </c>
      <c r="G266" s="82">
        <v>0.316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3.5249999999999999</v>
      </c>
      <c r="F267" s="82">
        <v>0.40699999999999997</v>
      </c>
      <c r="G267" s="82">
        <v>0.316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3.5249999999999999</v>
      </c>
      <c r="F268" s="82">
        <v>0.40699999999999997</v>
      </c>
      <c r="G268" s="82">
        <v>0.316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3.5249999999999999</v>
      </c>
      <c r="F269" s="82">
        <v>0.40699999999999997</v>
      </c>
      <c r="G269" s="82">
        <v>0.316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3.5249999999999999</v>
      </c>
      <c r="F270" s="82">
        <v>0.40699999999999997</v>
      </c>
      <c r="G270" s="82">
        <v>0.316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3.5249999999999999</v>
      </c>
      <c r="F271" s="82">
        <v>0.40699999999999997</v>
      </c>
      <c r="G271" s="82">
        <v>0.316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3.5249999999999999</v>
      </c>
      <c r="F272" s="82">
        <v>0.40699999999999997</v>
      </c>
      <c r="G272" s="82">
        <v>0.316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3.5249999999999999</v>
      </c>
      <c r="F273" s="82">
        <v>0.40699999999999997</v>
      </c>
      <c r="G273" s="82">
        <v>0.316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3.5249999999999999</v>
      </c>
      <c r="F274" s="82">
        <v>0.40699999999999997</v>
      </c>
      <c r="G274" s="82">
        <v>0.316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3.5249999999999999</v>
      </c>
      <c r="F275" s="82">
        <v>0.40699999999999997</v>
      </c>
      <c r="G275" s="82">
        <v>0.316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3.5249999999999999</v>
      </c>
      <c r="F276" s="82">
        <v>0.40699999999999997</v>
      </c>
      <c r="G276" s="82">
        <v>0.316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3.5249999999999999</v>
      </c>
      <c r="F277" s="82">
        <v>0.40699999999999997</v>
      </c>
      <c r="G277" s="82">
        <v>0.316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3.5249999999999999</v>
      </c>
      <c r="F278" s="82">
        <v>0.40699999999999997</v>
      </c>
      <c r="G278" s="82">
        <v>0.316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3.5249999999999999</v>
      </c>
      <c r="F279" s="82">
        <v>0.40699999999999997</v>
      </c>
      <c r="G279" s="82">
        <v>0.316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3.5249999999999999</v>
      </c>
      <c r="F280" s="82">
        <v>0.40699999999999997</v>
      </c>
      <c r="G280" s="82">
        <v>0.316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3.5249999999999999</v>
      </c>
      <c r="F281" s="82">
        <v>0.40699999999999997</v>
      </c>
      <c r="G281" s="82">
        <v>0.316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3.5249999999999999</v>
      </c>
      <c r="F282" s="82">
        <v>0.40699999999999997</v>
      </c>
      <c r="G282" s="82">
        <v>0.316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3.5249999999999999</v>
      </c>
      <c r="F283" s="82">
        <v>0.40699999999999997</v>
      </c>
      <c r="G283" s="82">
        <v>0.316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3.5249999999999999</v>
      </c>
      <c r="F284" s="82">
        <v>0.40699999999999997</v>
      </c>
      <c r="G284" s="82">
        <v>0.316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3.5249999999999999</v>
      </c>
      <c r="F285" s="82">
        <v>0.40699999999999997</v>
      </c>
      <c r="G285" s="82">
        <v>0.316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3.5249999999999999</v>
      </c>
      <c r="F286" s="82">
        <v>0.40699999999999997</v>
      </c>
      <c r="G286" s="82">
        <v>0.316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3.5249999999999999</v>
      </c>
      <c r="F287" s="82">
        <v>0.40699999999999997</v>
      </c>
      <c r="G287" s="82">
        <v>0.316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3.5249999999999999</v>
      </c>
      <c r="F288" s="82">
        <v>0.40699999999999997</v>
      </c>
      <c r="G288" s="82">
        <v>0.316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3.5249999999999999</v>
      </c>
      <c r="F289" s="82">
        <v>0.40699999999999997</v>
      </c>
      <c r="G289" s="82">
        <v>0.316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3.5249999999999999</v>
      </c>
      <c r="F290" s="82">
        <v>0.40699999999999997</v>
      </c>
      <c r="G290" s="82">
        <v>0.316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3.5249999999999999</v>
      </c>
      <c r="F291" s="82">
        <v>0.40699999999999997</v>
      </c>
      <c r="G291" s="82">
        <v>0.316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3.5249999999999999</v>
      </c>
      <c r="F292" s="82">
        <v>0.40699999999999997</v>
      </c>
      <c r="G292" s="82">
        <v>0.316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3.5249999999999999</v>
      </c>
      <c r="F293" s="82">
        <v>0.40699999999999997</v>
      </c>
      <c r="G293" s="82">
        <v>0.316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3.5249999999999999</v>
      </c>
      <c r="F294" s="82">
        <v>0.40699999999999997</v>
      </c>
      <c r="G294" s="82">
        <v>0.316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3.5249999999999999</v>
      </c>
      <c r="F295" s="82">
        <v>0.40699999999999997</v>
      </c>
      <c r="G295" s="82">
        <v>0.316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3.5249999999999999</v>
      </c>
      <c r="F296" s="82">
        <v>0.40699999999999997</v>
      </c>
      <c r="G296" s="82">
        <v>0.316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3.5249999999999999</v>
      </c>
      <c r="F297" s="82">
        <v>0.40699999999999997</v>
      </c>
      <c r="G297" s="82">
        <v>0.316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3.5249999999999999</v>
      </c>
      <c r="F298" s="82">
        <v>0.40699999999999997</v>
      </c>
      <c r="G298" s="82">
        <v>0.316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3.5249999999999999</v>
      </c>
      <c r="F299" s="82">
        <v>0.40699999999999997</v>
      </c>
      <c r="G299" s="82">
        <v>0.316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3.5249999999999999</v>
      </c>
      <c r="F300" s="82">
        <v>0.40699999999999997</v>
      </c>
      <c r="G300" s="82">
        <v>0.316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3.5249999999999999</v>
      </c>
      <c r="F301" s="82">
        <v>0.40699999999999997</v>
      </c>
      <c r="G301" s="82">
        <v>0.316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3.5249999999999999</v>
      </c>
      <c r="F302" s="82">
        <v>0.40699999999999997</v>
      </c>
      <c r="G302" s="82">
        <v>0.316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3.5249999999999999</v>
      </c>
      <c r="F303" s="82">
        <v>0.40699999999999997</v>
      </c>
      <c r="G303" s="82">
        <v>0.316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3.5249999999999999</v>
      </c>
      <c r="F304" s="82">
        <v>0.40699999999999997</v>
      </c>
      <c r="G304" s="82">
        <v>0.316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3.5249999999999999</v>
      </c>
      <c r="F305" s="82">
        <v>0.40699999999999997</v>
      </c>
      <c r="G305" s="82">
        <v>0.316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3.5249999999999999</v>
      </c>
      <c r="F306" s="82">
        <v>0.40699999999999997</v>
      </c>
      <c r="G306" s="82">
        <v>0.316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3.5249999999999999</v>
      </c>
      <c r="F307" s="82">
        <v>0.40699999999999997</v>
      </c>
      <c r="G307" s="82">
        <v>0.316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3.5249999999999999</v>
      </c>
      <c r="F308" s="82">
        <v>0.40699999999999997</v>
      </c>
      <c r="G308" s="82">
        <v>0.316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3.5249999999999999</v>
      </c>
      <c r="F309" s="82">
        <v>0.40699999999999997</v>
      </c>
      <c r="G309" s="82">
        <v>0.316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3.5249999999999999</v>
      </c>
      <c r="F310" s="82">
        <v>0.40699999999999997</v>
      </c>
      <c r="G310" s="82">
        <v>0.316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3.5249999999999999</v>
      </c>
      <c r="F311" s="82">
        <v>0.40699999999999997</v>
      </c>
      <c r="G311" s="82">
        <v>0.316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3.5249999999999999</v>
      </c>
      <c r="F312" s="82">
        <v>0.40699999999999997</v>
      </c>
      <c r="G312" s="82">
        <v>0.316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3.5249999999999999</v>
      </c>
      <c r="F313" s="82">
        <v>0.40699999999999997</v>
      </c>
      <c r="G313" s="82">
        <v>0.316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3.5249999999999999</v>
      </c>
      <c r="F314" s="82">
        <v>0.40699999999999997</v>
      </c>
      <c r="G314" s="82">
        <v>0.316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3.5249999999999999</v>
      </c>
      <c r="F315" s="82">
        <v>0.40699999999999997</v>
      </c>
      <c r="G315" s="82">
        <v>0.316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3.5249999999999999</v>
      </c>
      <c r="F316" s="82">
        <v>0.40699999999999997</v>
      </c>
      <c r="G316" s="82">
        <v>0.316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3.5249999999999999</v>
      </c>
      <c r="F317" s="82">
        <v>0.40699999999999997</v>
      </c>
      <c r="G317" s="82">
        <v>0.316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3.5249999999999999</v>
      </c>
      <c r="F318" s="82">
        <v>0.40699999999999997</v>
      </c>
      <c r="G318" s="82">
        <v>0.316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3.5249999999999999</v>
      </c>
      <c r="F319" s="82">
        <v>0.40699999999999997</v>
      </c>
      <c r="G319" s="82">
        <v>0.316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3.5249999999999999</v>
      </c>
      <c r="F320" s="82">
        <v>0.40699999999999997</v>
      </c>
      <c r="G320" s="82">
        <v>0.316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3.5249999999999999</v>
      </c>
      <c r="F321" s="82">
        <v>0.40699999999999997</v>
      </c>
      <c r="G321" s="82">
        <v>0.316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3.5249999999999999</v>
      </c>
      <c r="F322" s="82">
        <v>0.40699999999999997</v>
      </c>
      <c r="G322" s="82">
        <v>0.316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3.5249999999999999</v>
      </c>
      <c r="F323" s="82">
        <v>0.40699999999999997</v>
      </c>
      <c r="G323" s="82">
        <v>0.316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3.5249999999999999</v>
      </c>
      <c r="F324" s="82">
        <v>0.40699999999999997</v>
      </c>
      <c r="G324" s="82">
        <v>0.316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3.5249999999999999</v>
      </c>
      <c r="F325" s="82">
        <v>0.40699999999999997</v>
      </c>
      <c r="G325" s="82">
        <v>0.316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3.5249999999999999</v>
      </c>
      <c r="F326" s="82">
        <v>0.40699999999999997</v>
      </c>
      <c r="G326" s="82">
        <v>0.316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3.5249999999999999</v>
      </c>
      <c r="F327" s="82">
        <v>0.40699999999999997</v>
      </c>
      <c r="G327" s="82">
        <v>0.316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3.52</v>
      </c>
      <c r="F328" s="82">
        <v>0.40699999999999997</v>
      </c>
      <c r="G328" s="82">
        <v>0.316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3.52</v>
      </c>
      <c r="F329" s="82">
        <v>0.40699999999999997</v>
      </c>
      <c r="G329" s="82">
        <v>0.316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3.52</v>
      </c>
      <c r="F330" s="82">
        <v>0.40699999999999997</v>
      </c>
      <c r="G330" s="82">
        <v>0.316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9384.7099999999991</v>
      </c>
      <c r="D336" s="82">
        <v>7495.15</v>
      </c>
      <c r="E336" s="82">
        <v>1889.56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5340.6</v>
      </c>
      <c r="D337" s="82">
        <v>4265.3</v>
      </c>
      <c r="E337" s="82">
        <v>1075.3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4967.12</v>
      </c>
      <c r="D338" s="82">
        <v>3967.02</v>
      </c>
      <c r="E338" s="82">
        <v>1000.1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5930.87</v>
      </c>
      <c r="D339" s="82">
        <v>4736.72</v>
      </c>
      <c r="E339" s="82">
        <v>1194.1500000000001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6904.35</v>
      </c>
      <c r="D340" s="82">
        <v>5018.43</v>
      </c>
      <c r="E340" s="82">
        <v>1885.91</v>
      </c>
      <c r="F340" s="82">
        <v>0.73</v>
      </c>
      <c r="G340" s="82">
        <v>2.95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3584.81</v>
      </c>
      <c r="D341" s="82">
        <v>2423.63</v>
      </c>
      <c r="E341" s="82">
        <v>1161.18</v>
      </c>
      <c r="F341" s="82">
        <v>0.68</v>
      </c>
      <c r="G341" s="82">
        <v>2.91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22254.71</v>
      </c>
      <c r="D342" s="82">
        <v>15046.04</v>
      </c>
      <c r="E342" s="82">
        <v>7208.67</v>
      </c>
      <c r="F342" s="82">
        <v>0.68</v>
      </c>
      <c r="G342" s="82">
        <v>2.91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9820.66</v>
      </c>
      <c r="D343" s="82">
        <v>6979.42</v>
      </c>
      <c r="E343" s="82">
        <v>2841.25</v>
      </c>
      <c r="F343" s="82">
        <v>0.71</v>
      </c>
      <c r="G343" s="82">
        <v>2.94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2334.9299999999998</v>
      </c>
      <c r="D344" s="82">
        <v>1760.42</v>
      </c>
      <c r="E344" s="82">
        <v>574.51</v>
      </c>
      <c r="F344" s="82">
        <v>0.75</v>
      </c>
      <c r="G344" s="82">
        <v>3.18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2389.5500000000002</v>
      </c>
      <c r="D345" s="82">
        <v>1808.71</v>
      </c>
      <c r="E345" s="82">
        <v>580.84</v>
      </c>
      <c r="F345" s="82">
        <v>0.76</v>
      </c>
      <c r="G345" s="82">
        <v>3.19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2500.11</v>
      </c>
      <c r="D346" s="82">
        <v>1906.72</v>
      </c>
      <c r="E346" s="82">
        <v>593.39</v>
      </c>
      <c r="F346" s="82">
        <v>0.76</v>
      </c>
      <c r="G346" s="82">
        <v>3.19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2261.84</v>
      </c>
      <c r="D347" s="82">
        <v>1698.84</v>
      </c>
      <c r="E347" s="82">
        <v>563</v>
      </c>
      <c r="F347" s="82">
        <v>0.75</v>
      </c>
      <c r="G347" s="82">
        <v>3.18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2257.64</v>
      </c>
      <c r="D348" s="82">
        <v>1695.15</v>
      </c>
      <c r="E348" s="82">
        <v>562.49</v>
      </c>
      <c r="F348" s="82">
        <v>0.75</v>
      </c>
      <c r="G348" s="82">
        <v>3.18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3610.69</v>
      </c>
      <c r="D349" s="82">
        <v>2818.46</v>
      </c>
      <c r="E349" s="82">
        <v>792.22</v>
      </c>
      <c r="F349" s="82">
        <v>0.78</v>
      </c>
      <c r="G349" s="82">
        <v>3.01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10176.15</v>
      </c>
      <c r="D350" s="82">
        <v>7837.59</v>
      </c>
      <c r="E350" s="82">
        <v>2338.56</v>
      </c>
      <c r="F350" s="82">
        <v>0.77</v>
      </c>
      <c r="G350" s="82">
        <v>2.99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8138.31</v>
      </c>
      <c r="D351" s="82">
        <v>6302.33</v>
      </c>
      <c r="E351" s="82">
        <v>1835.97</v>
      </c>
      <c r="F351" s="82">
        <v>0.77</v>
      </c>
      <c r="G351" s="82">
        <v>3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10013.85</v>
      </c>
      <c r="D352" s="82">
        <v>7692.57</v>
      </c>
      <c r="E352" s="82">
        <v>2321.2800000000002</v>
      </c>
      <c r="F352" s="82">
        <v>0.77</v>
      </c>
      <c r="G352" s="82">
        <v>2.99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2732.14</v>
      </c>
      <c r="D353" s="82">
        <v>2127.42</v>
      </c>
      <c r="E353" s="82">
        <v>604.73</v>
      </c>
      <c r="F353" s="82">
        <v>0.78</v>
      </c>
      <c r="G353" s="82">
        <v>3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2443.06</v>
      </c>
      <c r="D354" s="82">
        <v>1932.38</v>
      </c>
      <c r="E354" s="82">
        <v>510.69</v>
      </c>
      <c r="F354" s="82">
        <v>0.79</v>
      </c>
      <c r="G354" s="82">
        <v>3.23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9770.2000000000007</v>
      </c>
      <c r="D355" s="82">
        <v>7499.37</v>
      </c>
      <c r="E355" s="82">
        <v>2270.83</v>
      </c>
      <c r="F355" s="82">
        <v>0.77</v>
      </c>
      <c r="G355" s="82">
        <v>2.99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2864.77</v>
      </c>
      <c r="D356" s="82">
        <v>2246.5500000000002</v>
      </c>
      <c r="E356" s="82">
        <v>618.22</v>
      </c>
      <c r="F356" s="82">
        <v>0.78</v>
      </c>
      <c r="G356" s="82">
        <v>3.01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9275.85</v>
      </c>
      <c r="D357" s="82">
        <v>7059.22</v>
      </c>
      <c r="E357" s="82">
        <v>2216.63</v>
      </c>
      <c r="F357" s="82">
        <v>0.76</v>
      </c>
      <c r="G357" s="82">
        <v>2.99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2401.0500000000002</v>
      </c>
      <c r="D358" s="82">
        <v>1893.92</v>
      </c>
      <c r="E358" s="82">
        <v>507.13</v>
      </c>
      <c r="F358" s="82">
        <v>0.79</v>
      </c>
      <c r="G358" s="82">
        <v>3.22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3572.42</v>
      </c>
      <c r="D359" s="82">
        <v>2790.24</v>
      </c>
      <c r="E359" s="82">
        <v>782.18</v>
      </c>
      <c r="F359" s="82">
        <v>0.78</v>
      </c>
      <c r="G359" s="82">
        <v>3.01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10201.36</v>
      </c>
      <c r="D360" s="82">
        <v>7860.09</v>
      </c>
      <c r="E360" s="82">
        <v>2341.2800000000002</v>
      </c>
      <c r="F360" s="82">
        <v>0.77</v>
      </c>
      <c r="G360" s="82">
        <v>3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8242.7800000000007</v>
      </c>
      <c r="D361" s="82">
        <v>6395.69</v>
      </c>
      <c r="E361" s="82">
        <v>1847.09</v>
      </c>
      <c r="F361" s="82">
        <v>0.78</v>
      </c>
      <c r="G361" s="82">
        <v>3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10187.65</v>
      </c>
      <c r="D362" s="82">
        <v>7847.51</v>
      </c>
      <c r="E362" s="82">
        <v>2340.14</v>
      </c>
      <c r="F362" s="82">
        <v>0.77</v>
      </c>
      <c r="G362" s="82">
        <v>3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2761.43</v>
      </c>
      <c r="D363" s="82">
        <v>2153.65</v>
      </c>
      <c r="E363" s="82">
        <v>607.79</v>
      </c>
      <c r="F363" s="82">
        <v>0.78</v>
      </c>
      <c r="G363" s="82">
        <v>3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2483.59</v>
      </c>
      <c r="D364" s="82">
        <v>1969.46</v>
      </c>
      <c r="E364" s="82">
        <v>514.13</v>
      </c>
      <c r="F364" s="82">
        <v>0.79</v>
      </c>
      <c r="G364" s="82">
        <v>3.23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9520.56</v>
      </c>
      <c r="D365" s="82">
        <v>7276.88</v>
      </c>
      <c r="E365" s="82">
        <v>2243.6799999999998</v>
      </c>
      <c r="F365" s="82">
        <v>0.76</v>
      </c>
      <c r="G365" s="82">
        <v>2.99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2365.62</v>
      </c>
      <c r="D366" s="82">
        <v>1861.56</v>
      </c>
      <c r="E366" s="82">
        <v>504.06</v>
      </c>
      <c r="F366" s="82">
        <v>0.79</v>
      </c>
      <c r="G366" s="82">
        <v>3.22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9417.41</v>
      </c>
      <c r="D367" s="82">
        <v>7185.07</v>
      </c>
      <c r="E367" s="82">
        <v>2232.34</v>
      </c>
      <c r="F367" s="82">
        <v>0.76</v>
      </c>
      <c r="G367" s="82">
        <v>2.99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2424.96</v>
      </c>
      <c r="D368" s="82">
        <v>1915.78</v>
      </c>
      <c r="E368" s="82">
        <v>509.19</v>
      </c>
      <c r="F368" s="82">
        <v>0.79</v>
      </c>
      <c r="G368" s="82">
        <v>3.22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3669.49</v>
      </c>
      <c r="D369" s="82">
        <v>2890.81</v>
      </c>
      <c r="E369" s="82">
        <v>778.69</v>
      </c>
      <c r="F369" s="82">
        <v>0.79</v>
      </c>
      <c r="G369" s="82">
        <v>3.01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10336.209999999999</v>
      </c>
      <c r="D370" s="82">
        <v>8029.63</v>
      </c>
      <c r="E370" s="82">
        <v>2306.58</v>
      </c>
      <c r="F370" s="82">
        <v>0.78</v>
      </c>
      <c r="G370" s="82">
        <v>3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8364.41</v>
      </c>
      <c r="D371" s="82">
        <v>6534.12</v>
      </c>
      <c r="E371" s="82">
        <v>1830.29</v>
      </c>
      <c r="F371" s="82">
        <v>0.78</v>
      </c>
      <c r="G371" s="82">
        <v>3.01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10351.24</v>
      </c>
      <c r="D372" s="82">
        <v>8030.8</v>
      </c>
      <c r="E372" s="82">
        <v>2320.4499999999998</v>
      </c>
      <c r="F372" s="82">
        <v>0.78</v>
      </c>
      <c r="G372" s="82">
        <v>3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2794.74</v>
      </c>
      <c r="D373" s="82">
        <v>2196.8000000000002</v>
      </c>
      <c r="E373" s="82">
        <v>597.94000000000005</v>
      </c>
      <c r="F373" s="82">
        <v>0.79</v>
      </c>
      <c r="G373" s="82">
        <v>3.01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2720.03</v>
      </c>
      <c r="D374" s="82">
        <v>2172.37</v>
      </c>
      <c r="E374" s="82">
        <v>547.66</v>
      </c>
      <c r="F374" s="82">
        <v>0.8</v>
      </c>
      <c r="G374" s="82">
        <v>3.02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9754.42</v>
      </c>
      <c r="D375" s="82">
        <v>7712.64</v>
      </c>
      <c r="E375" s="82">
        <v>2041.78</v>
      </c>
      <c r="F375" s="82">
        <v>0.79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2515.8200000000002</v>
      </c>
      <c r="D376" s="82">
        <v>1998.85</v>
      </c>
      <c r="E376" s="82">
        <v>516.97</v>
      </c>
      <c r="F376" s="82">
        <v>0.79</v>
      </c>
      <c r="G376" s="82">
        <v>3.23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9688.0400000000009</v>
      </c>
      <c r="D377" s="82">
        <v>7651.96</v>
      </c>
      <c r="E377" s="82">
        <v>2036.08</v>
      </c>
      <c r="F377" s="82">
        <v>0.79</v>
      </c>
      <c r="G377" s="82">
        <v>3.01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2646.4</v>
      </c>
      <c r="D378" s="82">
        <v>2113.56</v>
      </c>
      <c r="E378" s="82">
        <v>532.84</v>
      </c>
      <c r="F378" s="82">
        <v>0.8</v>
      </c>
      <c r="G378" s="82">
        <v>3.02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28069.85</v>
      </c>
      <c r="D379" s="82">
        <v>22382.080000000002</v>
      </c>
      <c r="E379" s="82">
        <v>5687.77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1283.72</v>
      </c>
      <c r="D380" s="82">
        <v>960.23</v>
      </c>
      <c r="E380" s="82">
        <v>323.5</v>
      </c>
      <c r="F380" s="82">
        <v>0.75</v>
      </c>
      <c r="G380" s="82">
        <v>3.18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12437.3</v>
      </c>
      <c r="D381" s="82">
        <v>8408.65</v>
      </c>
      <c r="E381" s="82">
        <v>4028.65</v>
      </c>
      <c r="F381" s="82">
        <v>0.68</v>
      </c>
      <c r="G381" s="82">
        <v>2.91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1659.35</v>
      </c>
      <c r="D382" s="82">
        <v>1325.25</v>
      </c>
      <c r="E382" s="82">
        <v>334.1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3913.97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3005.43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3436.55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5508.1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6402.75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8003.43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30814.959999999999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9815.11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2976.74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2611.2199999999998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2647.38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2914.11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55.93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109.16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128.30000000000001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291.72000000000003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1890.71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1914.29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2184.11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2174.37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1920.24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3385.1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6937.8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5400.62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6816.43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2001.01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1971.47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6598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1502.89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6721.97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1913.29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3453.69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7073.11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5620.88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7030.34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2046.64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2023.88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6997.89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1820.46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6965.9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1967.15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3940.47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8985.91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7184.6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8952.6299999999992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2523.4899999999998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2526.02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8952.41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2433.4299999999998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8898.77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2470.0700000000002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10404.459999999999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1502.41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31233.26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2824.87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2439.34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2472.14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2728.97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1756.66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1601.5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1619.87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1638.24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1063.82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0.56999999999999995</v>
      </c>
      <c r="F450" s="82">
        <v>360.87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0.32</v>
      </c>
      <c r="F451" s="82">
        <v>205.36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</v>
      </c>
      <c r="F452" s="82">
        <v>191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0.36</v>
      </c>
      <c r="F453" s="82">
        <v>228.06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0.34</v>
      </c>
      <c r="F454" s="82">
        <v>213.64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0.14000000000000001</v>
      </c>
      <c r="F455" s="82">
        <v>91.89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0.9</v>
      </c>
      <c r="F456" s="82">
        <v>570.46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0.45</v>
      </c>
      <c r="F457" s="82">
        <v>287.27999999999997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0.1</v>
      </c>
      <c r="F458" s="82">
        <v>9.43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0.09</v>
      </c>
      <c r="F459" s="82">
        <v>8.27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0.09</v>
      </c>
      <c r="F460" s="82">
        <v>8.39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0.1</v>
      </c>
      <c r="F461" s="82">
        <v>9.23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0.18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0.35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0.41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0.01</v>
      </c>
      <c r="F465" s="82">
        <v>0.92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0.12</v>
      </c>
      <c r="F466" s="82">
        <v>78.87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0.13</v>
      </c>
      <c r="F467" s="82">
        <v>81.459999999999994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0.14000000000000001</v>
      </c>
      <c r="F468" s="82">
        <v>86.72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0.12</v>
      </c>
      <c r="F469" s="82">
        <v>75.72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0.12</v>
      </c>
      <c r="F470" s="82">
        <v>75.53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0.21</v>
      </c>
      <c r="F471" s="82">
        <v>132.02000000000001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0.56999999999999995</v>
      </c>
      <c r="F472" s="82">
        <v>361.01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0.46</v>
      </c>
      <c r="F473" s="82">
        <v>292.3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0.55000000000000004</v>
      </c>
      <c r="F474" s="82">
        <v>353.16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0.16</v>
      </c>
      <c r="F475" s="82">
        <v>99.35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0.14000000000000001</v>
      </c>
      <c r="F476" s="82">
        <v>91.98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0.54</v>
      </c>
      <c r="F477" s="82">
        <v>343.94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0.17</v>
      </c>
      <c r="F478" s="82">
        <v>105.83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0.5</v>
      </c>
      <c r="F479" s="82">
        <v>320.19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0.14000000000000001</v>
      </c>
      <c r="F480" s="82">
        <v>89.85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0.21</v>
      </c>
      <c r="F481" s="82">
        <v>130.79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0.56999999999999995</v>
      </c>
      <c r="F482" s="82">
        <v>362.23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0.47</v>
      </c>
      <c r="F483" s="82">
        <v>297.36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0.56999999999999995</v>
      </c>
      <c r="F484" s="82">
        <v>361.53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0.16</v>
      </c>
      <c r="F485" s="82">
        <v>100.77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0.15</v>
      </c>
      <c r="F486" s="82">
        <v>94.03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0.52</v>
      </c>
      <c r="F487" s="82">
        <v>331.92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0.14000000000000001</v>
      </c>
      <c r="F488" s="82">
        <v>88.06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0.51</v>
      </c>
      <c r="F489" s="82">
        <v>326.97000000000003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0.14000000000000001</v>
      </c>
      <c r="F490" s="82">
        <v>91.06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0.22</v>
      </c>
      <c r="F491" s="82">
        <v>136.94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0.59</v>
      </c>
      <c r="F492" s="82">
        <v>373.88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0.48</v>
      </c>
      <c r="F493" s="82">
        <v>306.35000000000002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0.59</v>
      </c>
      <c r="F494" s="82">
        <v>373.33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0.16</v>
      </c>
      <c r="F495" s="82">
        <v>103.78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0.16</v>
      </c>
      <c r="F496" s="82">
        <v>104.59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0.57999999999999996</v>
      </c>
      <c r="F497" s="82">
        <v>366.95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0.15</v>
      </c>
      <c r="F498" s="82">
        <v>95.65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0.56999999999999995</v>
      </c>
      <c r="F499" s="82">
        <v>363.6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0.16</v>
      </c>
      <c r="F500" s="82">
        <v>101.76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1.69</v>
      </c>
      <c r="F501" s="82">
        <v>1075.6099999999999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7.0000000000000007E-2</v>
      </c>
      <c r="F502" s="82">
        <v>42.56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</v>
      </c>
      <c r="F503" s="82">
        <v>318.81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0.1</v>
      </c>
      <c r="F504" s="82">
        <v>8.9499999999999993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0.08</v>
      </c>
      <c r="F505" s="82">
        <v>7.73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0.08</v>
      </c>
      <c r="F506" s="82">
        <v>7.83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0.09</v>
      </c>
      <c r="F507" s="82">
        <v>8.65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0.06</v>
      </c>
      <c r="F508" s="82">
        <v>5.57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0.05</v>
      </c>
      <c r="F509" s="82">
        <v>5.08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0.06</v>
      </c>
      <c r="F510" s="82">
        <v>5.13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0.06</v>
      </c>
      <c r="F511" s="82">
        <v>5.19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</v>
      </c>
      <c r="F512" s="82">
        <v>63.81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92126.814799999993</v>
      </c>
      <c r="C521" s="82">
        <v>163.9795</v>
      </c>
      <c r="D521" s="82">
        <v>482.09280000000001</v>
      </c>
      <c r="E521" s="82">
        <v>0</v>
      </c>
      <c r="F521" s="82">
        <v>1.5E-3</v>
      </c>
      <c r="G521" s="82">
        <v>110978.3241</v>
      </c>
      <c r="H521" s="82">
        <v>39568.086000000003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74751.751000000004</v>
      </c>
      <c r="C522" s="82">
        <v>132.65639999999999</v>
      </c>
      <c r="D522" s="82">
        <v>388.79239999999999</v>
      </c>
      <c r="E522" s="82">
        <v>0</v>
      </c>
      <c r="F522" s="82">
        <v>1.1999999999999999E-3</v>
      </c>
      <c r="G522" s="82">
        <v>89499.921700000006</v>
      </c>
      <c r="H522" s="82">
        <v>32067.641100000001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72171.516699999993</v>
      </c>
      <c r="C523" s="82">
        <v>127.6476</v>
      </c>
      <c r="D523" s="82">
        <v>372.7955</v>
      </c>
      <c r="E523" s="82">
        <v>0</v>
      </c>
      <c r="F523" s="82">
        <v>1.1000000000000001E-3</v>
      </c>
      <c r="G523" s="82">
        <v>85816.846600000004</v>
      </c>
      <c r="H523" s="82">
        <v>30919.6522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65863.527700000006</v>
      </c>
      <c r="C524" s="82">
        <v>116.44889999999999</v>
      </c>
      <c r="D524" s="82">
        <v>339.9606</v>
      </c>
      <c r="E524" s="82">
        <v>0</v>
      </c>
      <c r="F524" s="82">
        <v>1E-3</v>
      </c>
      <c r="G524" s="82">
        <v>78258.261599999998</v>
      </c>
      <c r="H524" s="82">
        <v>28213.178100000001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74191.488299999997</v>
      </c>
      <c r="C525" s="82">
        <v>131.72569999999999</v>
      </c>
      <c r="D525" s="82">
        <v>386.25979999999998</v>
      </c>
      <c r="E525" s="82">
        <v>0</v>
      </c>
      <c r="F525" s="82">
        <v>1.1999999999999999E-3</v>
      </c>
      <c r="G525" s="82">
        <v>88917.005999999994</v>
      </c>
      <c r="H525" s="82">
        <v>31833.377799999998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80551.595300000001</v>
      </c>
      <c r="C526" s="82">
        <v>143.63829999999999</v>
      </c>
      <c r="D526" s="82">
        <v>423.09070000000003</v>
      </c>
      <c r="E526" s="82">
        <v>0</v>
      </c>
      <c r="F526" s="82">
        <v>1.2999999999999999E-3</v>
      </c>
      <c r="G526" s="82">
        <v>97396.319499999998</v>
      </c>
      <c r="H526" s="82">
        <v>34621.619299999998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88689.412500000006</v>
      </c>
      <c r="C527" s="82">
        <v>158.52549999999999</v>
      </c>
      <c r="D527" s="82">
        <v>468.0881</v>
      </c>
      <c r="E527" s="82">
        <v>0</v>
      </c>
      <c r="F527" s="82">
        <v>1.4E-3</v>
      </c>
      <c r="G527" s="82">
        <v>107755.32339999999</v>
      </c>
      <c r="H527" s="82">
        <v>38155.260499999997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86292.491299999994</v>
      </c>
      <c r="C528" s="82">
        <v>154.21870000000001</v>
      </c>
      <c r="D528" s="82">
        <v>455.3023</v>
      </c>
      <c r="E528" s="82">
        <v>0</v>
      </c>
      <c r="F528" s="82">
        <v>1.4E-3</v>
      </c>
      <c r="G528" s="82">
        <v>104811.9587</v>
      </c>
      <c r="H528" s="82">
        <v>37121.918599999997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77451.166299999997</v>
      </c>
      <c r="C529" s="82">
        <v>138.15280000000001</v>
      </c>
      <c r="D529" s="82">
        <v>407.06459999999998</v>
      </c>
      <c r="E529" s="82">
        <v>0</v>
      </c>
      <c r="F529" s="82">
        <v>1.1999999999999999E-3</v>
      </c>
      <c r="G529" s="82">
        <v>93707.148499999996</v>
      </c>
      <c r="H529" s="82">
        <v>33293.160000000003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71745.260500000004</v>
      </c>
      <c r="C530" s="82">
        <v>127.494</v>
      </c>
      <c r="D530" s="82">
        <v>374.19279999999998</v>
      </c>
      <c r="E530" s="82">
        <v>0</v>
      </c>
      <c r="F530" s="82">
        <v>1.1000000000000001E-3</v>
      </c>
      <c r="G530" s="82">
        <v>86139.342799999999</v>
      </c>
      <c r="H530" s="82">
        <v>30794.4391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68433.863700000002</v>
      </c>
      <c r="C531" s="82">
        <v>121.34180000000001</v>
      </c>
      <c r="D531" s="82">
        <v>355.31659999999999</v>
      </c>
      <c r="E531" s="82">
        <v>0</v>
      </c>
      <c r="F531" s="82">
        <v>1.1000000000000001E-3</v>
      </c>
      <c r="G531" s="82">
        <v>81793.666100000002</v>
      </c>
      <c r="H531" s="82">
        <v>29347.52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85341.429099999994</v>
      </c>
      <c r="C532" s="82">
        <v>151.7927</v>
      </c>
      <c r="D532" s="82">
        <v>445.93049999999999</v>
      </c>
      <c r="E532" s="82">
        <v>0</v>
      </c>
      <c r="F532" s="82">
        <v>1.4E-3</v>
      </c>
      <c r="G532" s="82">
        <v>102653.5741</v>
      </c>
      <c r="H532" s="82">
        <v>36643.346299999997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937610.31720000005</v>
      </c>
      <c r="C534" s="82">
        <v>1667.6219000000001</v>
      </c>
      <c r="D534" s="82">
        <v>4898.8864999999996</v>
      </c>
      <c r="E534" s="82">
        <v>0</v>
      </c>
      <c r="F534" s="82">
        <v>1.4800000000000001E-2</v>
      </c>
      <c r="G534" s="83">
        <v>1127730</v>
      </c>
      <c r="H534" s="82">
        <v>402579.19890000002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65863.527700000006</v>
      </c>
      <c r="C535" s="82">
        <v>116.44889999999999</v>
      </c>
      <c r="D535" s="82">
        <v>339.9606</v>
      </c>
      <c r="E535" s="82">
        <v>0</v>
      </c>
      <c r="F535" s="82">
        <v>1E-3</v>
      </c>
      <c r="G535" s="82">
        <v>78258.261599999998</v>
      </c>
      <c r="H535" s="82">
        <v>28213.178100000001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92126.814799999993</v>
      </c>
      <c r="C536" s="82">
        <v>163.9795</v>
      </c>
      <c r="D536" s="82">
        <v>482.09280000000001</v>
      </c>
      <c r="E536" s="82">
        <v>0</v>
      </c>
      <c r="F536" s="82">
        <v>1.5E-3</v>
      </c>
      <c r="G536" s="82">
        <v>110978.3241</v>
      </c>
      <c r="H536" s="82">
        <v>39568.086000000003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257517000000</v>
      </c>
      <c r="C539" s="82">
        <v>213841.86199999999</v>
      </c>
      <c r="D539" s="82" t="s">
        <v>1077</v>
      </c>
      <c r="E539" s="82">
        <v>29080.703000000001</v>
      </c>
      <c r="F539" s="82">
        <v>25635.382000000001</v>
      </c>
      <c r="G539" s="82">
        <v>4908.6660000000002</v>
      </c>
      <c r="H539" s="82">
        <v>143482.33300000001</v>
      </c>
      <c r="I539" s="82">
        <v>0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207678000000</v>
      </c>
      <c r="C540" s="82">
        <v>157629.462</v>
      </c>
      <c r="D540" s="82" t="s">
        <v>1168</v>
      </c>
      <c r="E540" s="82">
        <v>30863.644</v>
      </c>
      <c r="F540" s="82">
        <v>37264.076000000001</v>
      </c>
      <c r="G540" s="82">
        <v>2268.8150000000001</v>
      </c>
      <c r="H540" s="82">
        <v>76498.148000000001</v>
      </c>
      <c r="I540" s="82">
        <v>0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199132000000</v>
      </c>
      <c r="C541" s="82">
        <v>125373.121</v>
      </c>
      <c r="D541" s="82" t="s">
        <v>1078</v>
      </c>
      <c r="E541" s="82">
        <v>57185.040999999997</v>
      </c>
      <c r="F541" s="82">
        <v>38824.769999999997</v>
      </c>
      <c r="G541" s="82">
        <v>2071.5120000000002</v>
      </c>
      <c r="H541" s="82">
        <v>0</v>
      </c>
      <c r="I541" s="82">
        <v>16557.02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181592000000</v>
      </c>
      <c r="C542" s="82">
        <v>126270.05100000001</v>
      </c>
      <c r="D542" s="82" t="s">
        <v>1169</v>
      </c>
      <c r="E542" s="82">
        <v>57185.040999999997</v>
      </c>
      <c r="F542" s="82">
        <v>38824.769999999997</v>
      </c>
      <c r="G542" s="82">
        <v>2316.9160000000002</v>
      </c>
      <c r="H542" s="82">
        <v>0</v>
      </c>
      <c r="I542" s="82">
        <v>17208.544999999998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206325000000</v>
      </c>
      <c r="C543" s="82">
        <v>141546.671</v>
      </c>
      <c r="D543" s="82" t="s">
        <v>1064</v>
      </c>
      <c r="E543" s="82">
        <v>57185.040999999997</v>
      </c>
      <c r="F543" s="82">
        <v>38824.769999999997</v>
      </c>
      <c r="G543" s="82">
        <v>3881.8789999999999</v>
      </c>
      <c r="H543" s="82">
        <v>0</v>
      </c>
      <c r="I543" s="82">
        <v>30920.202000000001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226001000000</v>
      </c>
      <c r="C544" s="82">
        <v>152319.484</v>
      </c>
      <c r="D544" s="82" t="s">
        <v>1079</v>
      </c>
      <c r="E544" s="82">
        <v>57185.040999999997</v>
      </c>
      <c r="F544" s="82">
        <v>38824.769999999997</v>
      </c>
      <c r="G544" s="82">
        <v>4885.5420000000004</v>
      </c>
      <c r="H544" s="82">
        <v>0</v>
      </c>
      <c r="I544" s="82">
        <v>40689.351999999999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250038000000</v>
      </c>
      <c r="C545" s="82">
        <v>161847.72700000001</v>
      </c>
      <c r="D545" s="82" t="s">
        <v>1170</v>
      </c>
      <c r="E545" s="82">
        <v>57185.040999999997</v>
      </c>
      <c r="F545" s="82">
        <v>38824.769999999997</v>
      </c>
      <c r="G545" s="82">
        <v>5710.7920000000004</v>
      </c>
      <c r="H545" s="82">
        <v>0</v>
      </c>
      <c r="I545" s="82">
        <v>49392.345000000001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243208000000</v>
      </c>
      <c r="C546" s="82">
        <v>166862.481</v>
      </c>
      <c r="D546" s="82" t="s">
        <v>1043</v>
      </c>
      <c r="E546" s="82">
        <v>57185.040999999997</v>
      </c>
      <c r="F546" s="82">
        <v>38824.769999999997</v>
      </c>
      <c r="G546" s="82">
        <v>6066.7349999999997</v>
      </c>
      <c r="H546" s="82">
        <v>0</v>
      </c>
      <c r="I546" s="82">
        <v>54051.156999999999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217440000000</v>
      </c>
      <c r="C547" s="82">
        <v>145692.54</v>
      </c>
      <c r="D547" s="82" t="s">
        <v>1080</v>
      </c>
      <c r="E547" s="82">
        <v>57185.040999999997</v>
      </c>
      <c r="F547" s="82">
        <v>38824.769999999997</v>
      </c>
      <c r="G547" s="82">
        <v>4241.1049999999996</v>
      </c>
      <c r="H547" s="82">
        <v>0</v>
      </c>
      <c r="I547" s="82">
        <v>34706.845999999998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199880000000</v>
      </c>
      <c r="C548" s="82">
        <v>135527.18400000001</v>
      </c>
      <c r="D548" s="82" t="s">
        <v>1081</v>
      </c>
      <c r="E548" s="82">
        <v>57185.040999999997</v>
      </c>
      <c r="F548" s="82">
        <v>38824.769999999997</v>
      </c>
      <c r="G548" s="82">
        <v>3196.9180000000001</v>
      </c>
      <c r="H548" s="82">
        <v>0</v>
      </c>
      <c r="I548" s="82">
        <v>25585.677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189796000000</v>
      </c>
      <c r="C549" s="82">
        <v>134945.53400000001</v>
      </c>
      <c r="D549" s="82" t="s">
        <v>1082</v>
      </c>
      <c r="E549" s="82">
        <v>57185.040999999997</v>
      </c>
      <c r="F549" s="82">
        <v>38824.769999999997</v>
      </c>
      <c r="G549" s="82">
        <v>3160.7959999999998</v>
      </c>
      <c r="H549" s="82">
        <v>0</v>
      </c>
      <c r="I549" s="82">
        <v>25040.148000000001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238200000000</v>
      </c>
      <c r="C550" s="82">
        <v>192233.111</v>
      </c>
      <c r="D550" s="82" t="s">
        <v>1083</v>
      </c>
      <c r="E550" s="82">
        <v>30422.587</v>
      </c>
      <c r="F550" s="82">
        <v>41100.106</v>
      </c>
      <c r="G550" s="82">
        <v>3184.3229999999999</v>
      </c>
      <c r="H550" s="82">
        <v>106791.317</v>
      </c>
      <c r="I550" s="82">
        <v>0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2616810000000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181592000000</v>
      </c>
      <c r="C553" s="82">
        <v>125373.121</v>
      </c>
      <c r="D553" s="82"/>
      <c r="E553" s="82">
        <v>29080.703000000001</v>
      </c>
      <c r="F553" s="82">
        <v>25635.382000000001</v>
      </c>
      <c r="G553" s="82">
        <v>2071.5120000000002</v>
      </c>
      <c r="H553" s="82">
        <v>0</v>
      </c>
      <c r="I553" s="82">
        <v>0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257517000000</v>
      </c>
      <c r="C554" s="82">
        <v>213841.86199999999</v>
      </c>
      <c r="D554" s="82"/>
      <c r="E554" s="82">
        <v>57185.040999999997</v>
      </c>
      <c r="F554" s="82">
        <v>41100.106</v>
      </c>
      <c r="G554" s="82">
        <v>6066.7349999999997</v>
      </c>
      <c r="H554" s="82">
        <v>143482.33300000001</v>
      </c>
      <c r="I554" s="82">
        <v>54051.156999999999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70032.570000000007</v>
      </c>
      <c r="C557" s="82">
        <v>7535.92</v>
      </c>
      <c r="D557" s="82">
        <v>0</v>
      </c>
      <c r="E557" s="82">
        <v>77568.490000000005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13.72</v>
      </c>
      <c r="C558" s="82">
        <v>1.48</v>
      </c>
      <c r="D558" s="82">
        <v>0</v>
      </c>
      <c r="E558" s="82">
        <v>15.19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17.71</v>
      </c>
      <c r="C559" s="82">
        <v>1.91</v>
      </c>
      <c r="D559" s="82">
        <v>0</v>
      </c>
      <c r="E559" s="82">
        <v>19.62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3334.56</v>
      </c>
      <c r="C2" s="82">
        <v>653.04</v>
      </c>
      <c r="D2" s="82">
        <v>843.47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3334.56</v>
      </c>
      <c r="C3" s="82">
        <v>653.04</v>
      </c>
      <c r="D3" s="82">
        <v>843.47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9213.7999999999993</v>
      </c>
      <c r="C4" s="82">
        <v>1804.43</v>
      </c>
      <c r="D4" s="82">
        <v>2330.61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9213.7999999999993</v>
      </c>
      <c r="C5" s="82">
        <v>1804.43</v>
      </c>
      <c r="D5" s="82">
        <v>2330.61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145.41999999999999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341.92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167.17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53.6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641.74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2503.35</v>
      </c>
      <c r="C28" s="82">
        <v>831.22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0.91400000000000003</v>
      </c>
      <c r="E104" s="82">
        <v>1.0589999999999999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0.91400000000000003</v>
      </c>
      <c r="E105" s="82">
        <v>1.0589999999999999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0.91400000000000003</v>
      </c>
      <c r="E106" s="82">
        <v>1.0589999999999999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0.91400000000000003</v>
      </c>
      <c r="E107" s="82">
        <v>1.0589999999999999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0.91400000000000003</v>
      </c>
      <c r="E109" s="82">
        <v>1.0589999999999999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0.91400000000000003</v>
      </c>
      <c r="E110" s="82">
        <v>1.0589999999999999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0.91400000000000003</v>
      </c>
      <c r="E111" s="82">
        <v>1.0589999999999999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0.91400000000000003</v>
      </c>
      <c r="E112" s="82">
        <v>1.0589999999999999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0.91400000000000003</v>
      </c>
      <c r="E113" s="82">
        <v>1.0589999999999999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0.91400000000000003</v>
      </c>
      <c r="E114" s="82">
        <v>1.0589999999999999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0.91400000000000003</v>
      </c>
      <c r="E115" s="82">
        <v>1.0589999999999999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0.91400000000000003</v>
      </c>
      <c r="E116" s="82">
        <v>1.0589999999999999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0.91400000000000003</v>
      </c>
      <c r="E117" s="82">
        <v>1.0589999999999999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0.91400000000000003</v>
      </c>
      <c r="E118" s="82">
        <v>1.0589999999999999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0.91400000000000003</v>
      </c>
      <c r="E120" s="82">
        <v>1.0589999999999999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0.91400000000000003</v>
      </c>
      <c r="E121" s="82">
        <v>1.0589999999999999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0.91400000000000003</v>
      </c>
      <c r="E122" s="82">
        <v>1.0589999999999999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0.91400000000000003</v>
      </c>
      <c r="E123" s="82">
        <v>1.0589999999999999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0.91400000000000003</v>
      </c>
      <c r="E125" s="82">
        <v>1.0589999999999999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0.91400000000000003</v>
      </c>
      <c r="E127" s="82">
        <v>1.0589999999999999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0.91400000000000003</v>
      </c>
      <c r="E128" s="82">
        <v>1.0589999999999999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0.91400000000000003</v>
      </c>
      <c r="E130" s="82">
        <v>1.0589999999999999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0.91400000000000003</v>
      </c>
      <c r="E132" s="82">
        <v>1.0589999999999999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0.91400000000000003</v>
      </c>
      <c r="E133" s="82">
        <v>1.0589999999999999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0.91400000000000003</v>
      </c>
      <c r="E135" s="82">
        <v>1.0589999999999999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0.91400000000000003</v>
      </c>
      <c r="E136" s="82">
        <v>1.0589999999999999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0.91400000000000003</v>
      </c>
      <c r="E137" s="82">
        <v>1.0589999999999999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0.91400000000000003</v>
      </c>
      <c r="E138" s="82">
        <v>1.0589999999999999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0.91400000000000003</v>
      </c>
      <c r="E139" s="82">
        <v>1.0589999999999999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0.91400000000000003</v>
      </c>
      <c r="E140" s="82">
        <v>1.0589999999999999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0.91400000000000003</v>
      </c>
      <c r="E141" s="82">
        <v>1.0589999999999999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0.91400000000000003</v>
      </c>
      <c r="E143" s="82">
        <v>1.0589999999999999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0.91400000000000003</v>
      </c>
      <c r="E144" s="82">
        <v>1.0589999999999999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0.91400000000000003</v>
      </c>
      <c r="E145" s="82">
        <v>1.0589999999999999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0.91400000000000003</v>
      </c>
      <c r="E146" s="82">
        <v>1.0589999999999999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0.91400000000000003</v>
      </c>
      <c r="E148" s="82">
        <v>1.0589999999999999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0.91400000000000003</v>
      </c>
      <c r="E150" s="82">
        <v>1.0589999999999999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0.91400000000000003</v>
      </c>
      <c r="E152" s="82">
        <v>1.0589999999999999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0.91400000000000003</v>
      </c>
      <c r="E154" s="82">
        <v>1.0589999999999999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0.91400000000000003</v>
      </c>
      <c r="E156" s="82">
        <v>1.0589999999999999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0.91400000000000003</v>
      </c>
      <c r="E157" s="82">
        <v>1.0589999999999999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0.91400000000000003</v>
      </c>
      <c r="E158" s="82">
        <v>1.0589999999999999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0.91400000000000003</v>
      </c>
      <c r="E159" s="82">
        <v>1.0589999999999999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0.91400000000000003</v>
      </c>
      <c r="E160" s="82">
        <v>1.0589999999999999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0.91400000000000003</v>
      </c>
      <c r="E161" s="82">
        <v>1.0589999999999999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0.91400000000000003</v>
      </c>
      <c r="E162" s="82">
        <v>1.0589999999999999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0.91400000000000003</v>
      </c>
      <c r="E163" s="82">
        <v>1.0589999999999999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0.91400000000000003</v>
      </c>
      <c r="E164" s="82">
        <v>1.0589999999999999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0.91400000000000003</v>
      </c>
      <c r="E165" s="82">
        <v>1.0589999999999999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0.91400000000000003</v>
      </c>
      <c r="E166" s="82">
        <v>1.0589999999999999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0.91400000000000003</v>
      </c>
      <c r="E167" s="82">
        <v>1.0589999999999999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0.91400000000000003</v>
      </c>
      <c r="E168" s="82">
        <v>1.0589999999999999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0.91400000000000003</v>
      </c>
      <c r="E169" s="82">
        <v>1.0589999999999999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0.91400000000000003</v>
      </c>
      <c r="E170" s="82">
        <v>1.0589999999999999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0.91400000000000003</v>
      </c>
      <c r="E171" s="82">
        <v>1.0589999999999999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0.91400000000000003</v>
      </c>
      <c r="E172" s="82">
        <v>1.0589999999999999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0.91400000000000003</v>
      </c>
      <c r="E173" s="82">
        <v>1.0589999999999999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0.91400000000000003</v>
      </c>
      <c r="E174" s="82">
        <v>1.0589999999999999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0.91400000000000003</v>
      </c>
      <c r="E175" s="82">
        <v>1.0589999999999999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0.91400000000000003</v>
      </c>
      <c r="E176" s="82">
        <v>1.0589999999999999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0.91400000000000003</v>
      </c>
      <c r="E177" s="82">
        <v>1.0589999999999999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0.91400000000000003</v>
      </c>
      <c r="E178" s="82">
        <v>1.0589999999999999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0.91400000000000003</v>
      </c>
      <c r="E179" s="82">
        <v>1.0589999999999999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0.91400000000000003</v>
      </c>
      <c r="E180" s="82">
        <v>1.0589999999999999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0.91400000000000003</v>
      </c>
      <c r="E181" s="82">
        <v>1.0589999999999999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0.91400000000000003</v>
      </c>
      <c r="E182" s="82">
        <v>1.0589999999999999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0.91400000000000003</v>
      </c>
      <c r="E183" s="82">
        <v>1.0589999999999999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0.91400000000000003</v>
      </c>
      <c r="E184" s="82">
        <v>1.0589999999999999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0.91400000000000003</v>
      </c>
      <c r="E185" s="82">
        <v>1.0589999999999999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0.91400000000000003</v>
      </c>
      <c r="E186" s="82">
        <v>1.0589999999999999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0.91400000000000003</v>
      </c>
      <c r="E187" s="82">
        <v>1.0589999999999999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0.91400000000000003</v>
      </c>
      <c r="E188" s="82">
        <v>1.0589999999999999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0.91400000000000003</v>
      </c>
      <c r="E189" s="82">
        <v>1.0589999999999999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0.91400000000000003</v>
      </c>
      <c r="E191" s="82">
        <v>1.0589999999999999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0.91400000000000003</v>
      </c>
      <c r="E193" s="82">
        <v>1.0589999999999999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0.91400000000000003</v>
      </c>
      <c r="E195" s="82">
        <v>1.0589999999999999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0.91400000000000003</v>
      </c>
      <c r="E196" s="82">
        <v>1.0589999999999999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0.91400000000000003</v>
      </c>
      <c r="E198" s="82">
        <v>1.0589999999999999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0.91400000000000003</v>
      </c>
      <c r="E199" s="82">
        <v>1.0589999999999999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0.91400000000000003</v>
      </c>
      <c r="E200" s="82">
        <v>1.0589999999999999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0.91400000000000003</v>
      </c>
      <c r="E201" s="82">
        <v>1.0589999999999999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0.91400000000000003</v>
      </c>
      <c r="E202" s="82">
        <v>1.0589999999999999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0.91400000000000003</v>
      </c>
      <c r="E203" s="82">
        <v>1.0589999999999999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0.91400000000000003</v>
      </c>
      <c r="E204" s="82">
        <v>1.0589999999999999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0.91400000000000003</v>
      </c>
      <c r="E205" s="82">
        <v>1.0589999999999999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0.91400000000000003</v>
      </c>
      <c r="E207" s="82">
        <v>1.0589999999999999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0.91400000000000003</v>
      </c>
      <c r="E208" s="82">
        <v>1.0589999999999999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0.91400000000000003</v>
      </c>
      <c r="E209" s="82">
        <v>1.0589999999999999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0.91400000000000003</v>
      </c>
      <c r="E210" s="82">
        <v>1.0589999999999999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0.91400000000000003</v>
      </c>
      <c r="E211" s="82">
        <v>1.0589999999999999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0.91400000000000003</v>
      </c>
      <c r="E212" s="82">
        <v>1.0589999999999999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0.91400000000000003</v>
      </c>
      <c r="E213" s="82">
        <v>1.0589999999999999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0.42199999999999999</v>
      </c>
      <c r="E215" s="82">
        <v>0.47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0.42199999999999999</v>
      </c>
      <c r="E216" s="82">
        <v>0.47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0.42199999999999999</v>
      </c>
      <c r="E217" s="82">
        <v>0.47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0.42199999999999999</v>
      </c>
      <c r="E218" s="82">
        <v>0.47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3.5249999999999999</v>
      </c>
      <c r="F225" s="82">
        <v>0.40699999999999997</v>
      </c>
      <c r="G225" s="82">
        <v>0.316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3.5249999999999999</v>
      </c>
      <c r="F226" s="82">
        <v>0.40699999999999997</v>
      </c>
      <c r="G226" s="82">
        <v>0.316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3.5249999999999999</v>
      </c>
      <c r="F227" s="82">
        <v>0.40699999999999997</v>
      </c>
      <c r="G227" s="82">
        <v>0.316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3.5249999999999999</v>
      </c>
      <c r="F228" s="82">
        <v>0.40699999999999997</v>
      </c>
      <c r="G228" s="82">
        <v>0.316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3.5249999999999999</v>
      </c>
      <c r="F229" s="82">
        <v>0.40699999999999997</v>
      </c>
      <c r="G229" s="82">
        <v>0.316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3.5249999999999999</v>
      </c>
      <c r="F230" s="82">
        <v>0.40699999999999997</v>
      </c>
      <c r="G230" s="82">
        <v>0.316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3.5249999999999999</v>
      </c>
      <c r="F231" s="82">
        <v>0.40699999999999997</v>
      </c>
      <c r="G231" s="82">
        <v>0.316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3.5249999999999999</v>
      </c>
      <c r="F232" s="82">
        <v>0.40699999999999997</v>
      </c>
      <c r="G232" s="82">
        <v>0.316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3.5249999999999999</v>
      </c>
      <c r="F233" s="82">
        <v>0.40699999999999997</v>
      </c>
      <c r="G233" s="82">
        <v>0.316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3.5249999999999999</v>
      </c>
      <c r="F234" s="82">
        <v>0.40699999999999997</v>
      </c>
      <c r="G234" s="82">
        <v>0.316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3.5249999999999999</v>
      </c>
      <c r="F235" s="82">
        <v>0.40699999999999997</v>
      </c>
      <c r="G235" s="82">
        <v>0.316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3.5249999999999999</v>
      </c>
      <c r="F236" s="82">
        <v>0.40699999999999997</v>
      </c>
      <c r="G236" s="82">
        <v>0.316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3.5249999999999999</v>
      </c>
      <c r="F237" s="82">
        <v>0.40699999999999997</v>
      </c>
      <c r="G237" s="82">
        <v>0.316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3.5249999999999999</v>
      </c>
      <c r="F238" s="82">
        <v>0.40699999999999997</v>
      </c>
      <c r="G238" s="82">
        <v>0.316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3.5249999999999999</v>
      </c>
      <c r="F239" s="82">
        <v>0.40699999999999997</v>
      </c>
      <c r="G239" s="82">
        <v>0.316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3.5249999999999999</v>
      </c>
      <c r="F240" s="82">
        <v>0.40699999999999997</v>
      </c>
      <c r="G240" s="82">
        <v>0.316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3.5249999999999999</v>
      </c>
      <c r="F241" s="82">
        <v>0.40699999999999997</v>
      </c>
      <c r="G241" s="82">
        <v>0.316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3.5249999999999999</v>
      </c>
      <c r="F242" s="82">
        <v>0.40699999999999997</v>
      </c>
      <c r="G242" s="82">
        <v>0.316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3.5249999999999999</v>
      </c>
      <c r="F243" s="82">
        <v>0.40699999999999997</v>
      </c>
      <c r="G243" s="82">
        <v>0.316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3.5249999999999999</v>
      </c>
      <c r="F244" s="82">
        <v>0.40699999999999997</v>
      </c>
      <c r="G244" s="82">
        <v>0.316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3.5249999999999999</v>
      </c>
      <c r="F245" s="82">
        <v>0.40699999999999997</v>
      </c>
      <c r="G245" s="82">
        <v>0.316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3.5249999999999999</v>
      </c>
      <c r="F246" s="82">
        <v>0.40699999999999997</v>
      </c>
      <c r="G246" s="82">
        <v>0.316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3.5249999999999999</v>
      </c>
      <c r="F247" s="82">
        <v>0.40699999999999997</v>
      </c>
      <c r="G247" s="82">
        <v>0.316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3.5249999999999999</v>
      </c>
      <c r="F248" s="82">
        <v>0.40699999999999997</v>
      </c>
      <c r="G248" s="82">
        <v>0.316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3.5249999999999999</v>
      </c>
      <c r="F249" s="82">
        <v>0.40699999999999997</v>
      </c>
      <c r="G249" s="82">
        <v>0.316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3.5249999999999999</v>
      </c>
      <c r="F250" s="82">
        <v>0.40699999999999997</v>
      </c>
      <c r="G250" s="82">
        <v>0.316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3.5249999999999999</v>
      </c>
      <c r="F251" s="82">
        <v>0.40699999999999997</v>
      </c>
      <c r="G251" s="82">
        <v>0.316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3.5249999999999999</v>
      </c>
      <c r="F252" s="82">
        <v>0.40699999999999997</v>
      </c>
      <c r="G252" s="82">
        <v>0.316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3.5249999999999999</v>
      </c>
      <c r="F253" s="82">
        <v>0.40699999999999997</v>
      </c>
      <c r="G253" s="82">
        <v>0.316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3.5249999999999999</v>
      </c>
      <c r="F254" s="82">
        <v>0.40699999999999997</v>
      </c>
      <c r="G254" s="82">
        <v>0.316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3.5249999999999999</v>
      </c>
      <c r="F255" s="82">
        <v>0.40699999999999997</v>
      </c>
      <c r="G255" s="82">
        <v>0.316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3.5249999999999999</v>
      </c>
      <c r="F256" s="82">
        <v>0.40699999999999997</v>
      </c>
      <c r="G256" s="82">
        <v>0.316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3.5249999999999999</v>
      </c>
      <c r="F257" s="82">
        <v>0.40699999999999997</v>
      </c>
      <c r="G257" s="82">
        <v>0.316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3.5249999999999999</v>
      </c>
      <c r="F258" s="82">
        <v>0.40699999999999997</v>
      </c>
      <c r="G258" s="82">
        <v>0.316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3.5249999999999999</v>
      </c>
      <c r="F259" s="82">
        <v>0.40699999999999997</v>
      </c>
      <c r="G259" s="82">
        <v>0.316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3.5249999999999999</v>
      </c>
      <c r="F260" s="82">
        <v>0.40699999999999997</v>
      </c>
      <c r="G260" s="82">
        <v>0.316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3.5249999999999999</v>
      </c>
      <c r="F261" s="82">
        <v>0.40699999999999997</v>
      </c>
      <c r="G261" s="82">
        <v>0.316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3.5249999999999999</v>
      </c>
      <c r="F262" s="82">
        <v>0.40699999999999997</v>
      </c>
      <c r="G262" s="82">
        <v>0.316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3.5249999999999999</v>
      </c>
      <c r="F263" s="82">
        <v>0.40699999999999997</v>
      </c>
      <c r="G263" s="82">
        <v>0.316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3.5249999999999999</v>
      </c>
      <c r="F264" s="82">
        <v>0.40699999999999997</v>
      </c>
      <c r="G264" s="82">
        <v>0.316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3.5249999999999999</v>
      </c>
      <c r="F265" s="82">
        <v>0.40699999999999997</v>
      </c>
      <c r="G265" s="82">
        <v>0.316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3.5249999999999999</v>
      </c>
      <c r="F266" s="82">
        <v>0.40699999999999997</v>
      </c>
      <c r="G266" s="82">
        <v>0.316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3.5249999999999999</v>
      </c>
      <c r="F267" s="82">
        <v>0.40699999999999997</v>
      </c>
      <c r="G267" s="82">
        <v>0.316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3.5249999999999999</v>
      </c>
      <c r="F268" s="82">
        <v>0.40699999999999997</v>
      </c>
      <c r="G268" s="82">
        <v>0.316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3.5249999999999999</v>
      </c>
      <c r="F269" s="82">
        <v>0.40699999999999997</v>
      </c>
      <c r="G269" s="82">
        <v>0.316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3.5249999999999999</v>
      </c>
      <c r="F270" s="82">
        <v>0.40699999999999997</v>
      </c>
      <c r="G270" s="82">
        <v>0.316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3.5249999999999999</v>
      </c>
      <c r="F271" s="82">
        <v>0.40699999999999997</v>
      </c>
      <c r="G271" s="82">
        <v>0.316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3.5249999999999999</v>
      </c>
      <c r="F272" s="82">
        <v>0.40699999999999997</v>
      </c>
      <c r="G272" s="82">
        <v>0.316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3.5249999999999999</v>
      </c>
      <c r="F273" s="82">
        <v>0.40699999999999997</v>
      </c>
      <c r="G273" s="82">
        <v>0.316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3.5249999999999999</v>
      </c>
      <c r="F274" s="82">
        <v>0.40699999999999997</v>
      </c>
      <c r="G274" s="82">
        <v>0.316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3.5249999999999999</v>
      </c>
      <c r="F275" s="82">
        <v>0.40699999999999997</v>
      </c>
      <c r="G275" s="82">
        <v>0.316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3.5249999999999999</v>
      </c>
      <c r="F276" s="82">
        <v>0.40699999999999997</v>
      </c>
      <c r="G276" s="82">
        <v>0.316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3.5249999999999999</v>
      </c>
      <c r="F277" s="82">
        <v>0.40699999999999997</v>
      </c>
      <c r="G277" s="82">
        <v>0.316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3.5249999999999999</v>
      </c>
      <c r="F278" s="82">
        <v>0.40699999999999997</v>
      </c>
      <c r="G278" s="82">
        <v>0.316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3.5249999999999999</v>
      </c>
      <c r="F279" s="82">
        <v>0.40699999999999997</v>
      </c>
      <c r="G279" s="82">
        <v>0.316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3.5249999999999999</v>
      </c>
      <c r="F280" s="82">
        <v>0.40699999999999997</v>
      </c>
      <c r="G280" s="82">
        <v>0.316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3.5249999999999999</v>
      </c>
      <c r="F281" s="82">
        <v>0.40699999999999997</v>
      </c>
      <c r="G281" s="82">
        <v>0.316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3.5249999999999999</v>
      </c>
      <c r="F282" s="82">
        <v>0.40699999999999997</v>
      </c>
      <c r="G282" s="82">
        <v>0.316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3.5249999999999999</v>
      </c>
      <c r="F283" s="82">
        <v>0.40699999999999997</v>
      </c>
      <c r="G283" s="82">
        <v>0.316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3.5249999999999999</v>
      </c>
      <c r="F284" s="82">
        <v>0.40699999999999997</v>
      </c>
      <c r="G284" s="82">
        <v>0.316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3.5249999999999999</v>
      </c>
      <c r="F285" s="82">
        <v>0.40699999999999997</v>
      </c>
      <c r="G285" s="82">
        <v>0.316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3.5249999999999999</v>
      </c>
      <c r="F286" s="82">
        <v>0.40699999999999997</v>
      </c>
      <c r="G286" s="82">
        <v>0.316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3.5249999999999999</v>
      </c>
      <c r="F287" s="82">
        <v>0.40699999999999997</v>
      </c>
      <c r="G287" s="82">
        <v>0.316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3.5249999999999999</v>
      </c>
      <c r="F288" s="82">
        <v>0.40699999999999997</v>
      </c>
      <c r="G288" s="82">
        <v>0.316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3.5249999999999999</v>
      </c>
      <c r="F289" s="82">
        <v>0.40699999999999997</v>
      </c>
      <c r="G289" s="82">
        <v>0.316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3.5249999999999999</v>
      </c>
      <c r="F290" s="82">
        <v>0.40699999999999997</v>
      </c>
      <c r="G290" s="82">
        <v>0.316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3.5249999999999999</v>
      </c>
      <c r="F291" s="82">
        <v>0.40699999999999997</v>
      </c>
      <c r="G291" s="82">
        <v>0.316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3.5249999999999999</v>
      </c>
      <c r="F292" s="82">
        <v>0.40699999999999997</v>
      </c>
      <c r="G292" s="82">
        <v>0.316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3.5249999999999999</v>
      </c>
      <c r="F293" s="82">
        <v>0.40699999999999997</v>
      </c>
      <c r="G293" s="82">
        <v>0.316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3.5249999999999999</v>
      </c>
      <c r="F294" s="82">
        <v>0.40699999999999997</v>
      </c>
      <c r="G294" s="82">
        <v>0.316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3.5249999999999999</v>
      </c>
      <c r="F295" s="82">
        <v>0.40699999999999997</v>
      </c>
      <c r="G295" s="82">
        <v>0.316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3.5249999999999999</v>
      </c>
      <c r="F296" s="82">
        <v>0.40699999999999997</v>
      </c>
      <c r="G296" s="82">
        <v>0.316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3.5249999999999999</v>
      </c>
      <c r="F297" s="82">
        <v>0.40699999999999997</v>
      </c>
      <c r="G297" s="82">
        <v>0.316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3.5249999999999999</v>
      </c>
      <c r="F298" s="82">
        <v>0.40699999999999997</v>
      </c>
      <c r="G298" s="82">
        <v>0.316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3.5249999999999999</v>
      </c>
      <c r="F299" s="82">
        <v>0.40699999999999997</v>
      </c>
      <c r="G299" s="82">
        <v>0.316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3.5249999999999999</v>
      </c>
      <c r="F300" s="82">
        <v>0.40699999999999997</v>
      </c>
      <c r="G300" s="82">
        <v>0.316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3.5249999999999999</v>
      </c>
      <c r="F301" s="82">
        <v>0.40699999999999997</v>
      </c>
      <c r="G301" s="82">
        <v>0.316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3.5249999999999999</v>
      </c>
      <c r="F302" s="82">
        <v>0.40699999999999997</v>
      </c>
      <c r="G302" s="82">
        <v>0.316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3.5249999999999999</v>
      </c>
      <c r="F303" s="82">
        <v>0.40699999999999997</v>
      </c>
      <c r="G303" s="82">
        <v>0.316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3.5249999999999999</v>
      </c>
      <c r="F304" s="82">
        <v>0.40699999999999997</v>
      </c>
      <c r="G304" s="82">
        <v>0.316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3.5249999999999999</v>
      </c>
      <c r="F305" s="82">
        <v>0.40699999999999997</v>
      </c>
      <c r="G305" s="82">
        <v>0.316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3.5249999999999999</v>
      </c>
      <c r="F306" s="82">
        <v>0.40699999999999997</v>
      </c>
      <c r="G306" s="82">
        <v>0.316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3.5249999999999999</v>
      </c>
      <c r="F307" s="82">
        <v>0.40699999999999997</v>
      </c>
      <c r="G307" s="82">
        <v>0.316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3.5249999999999999</v>
      </c>
      <c r="F308" s="82">
        <v>0.40699999999999997</v>
      </c>
      <c r="G308" s="82">
        <v>0.316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3.5249999999999999</v>
      </c>
      <c r="F309" s="82">
        <v>0.40699999999999997</v>
      </c>
      <c r="G309" s="82">
        <v>0.316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3.5249999999999999</v>
      </c>
      <c r="F310" s="82">
        <v>0.40699999999999997</v>
      </c>
      <c r="G310" s="82">
        <v>0.316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3.5249999999999999</v>
      </c>
      <c r="F311" s="82">
        <v>0.40699999999999997</v>
      </c>
      <c r="G311" s="82">
        <v>0.316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3.5249999999999999</v>
      </c>
      <c r="F312" s="82">
        <v>0.40699999999999997</v>
      </c>
      <c r="G312" s="82">
        <v>0.316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3.5249999999999999</v>
      </c>
      <c r="F313" s="82">
        <v>0.40699999999999997</v>
      </c>
      <c r="G313" s="82">
        <v>0.316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3.5249999999999999</v>
      </c>
      <c r="F314" s="82">
        <v>0.40699999999999997</v>
      </c>
      <c r="G314" s="82">
        <v>0.316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3.5249999999999999</v>
      </c>
      <c r="F315" s="82">
        <v>0.40699999999999997</v>
      </c>
      <c r="G315" s="82">
        <v>0.316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3.5249999999999999</v>
      </c>
      <c r="F316" s="82">
        <v>0.40699999999999997</v>
      </c>
      <c r="G316" s="82">
        <v>0.316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3.5249999999999999</v>
      </c>
      <c r="F317" s="82">
        <v>0.40699999999999997</v>
      </c>
      <c r="G317" s="82">
        <v>0.316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3.5249999999999999</v>
      </c>
      <c r="F318" s="82">
        <v>0.40699999999999997</v>
      </c>
      <c r="G318" s="82">
        <v>0.316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3.5249999999999999</v>
      </c>
      <c r="F319" s="82">
        <v>0.40699999999999997</v>
      </c>
      <c r="G319" s="82">
        <v>0.316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3.5249999999999999</v>
      </c>
      <c r="F320" s="82">
        <v>0.40699999999999997</v>
      </c>
      <c r="G320" s="82">
        <v>0.316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3.5249999999999999</v>
      </c>
      <c r="F321" s="82">
        <v>0.40699999999999997</v>
      </c>
      <c r="G321" s="82">
        <v>0.316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3.5249999999999999</v>
      </c>
      <c r="F322" s="82">
        <v>0.40699999999999997</v>
      </c>
      <c r="G322" s="82">
        <v>0.316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3.5249999999999999</v>
      </c>
      <c r="F323" s="82">
        <v>0.40699999999999997</v>
      </c>
      <c r="G323" s="82">
        <v>0.316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3.5249999999999999</v>
      </c>
      <c r="F324" s="82">
        <v>0.40699999999999997</v>
      </c>
      <c r="G324" s="82">
        <v>0.316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3.5249999999999999</v>
      </c>
      <c r="F325" s="82">
        <v>0.40699999999999997</v>
      </c>
      <c r="G325" s="82">
        <v>0.316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3.5249999999999999</v>
      </c>
      <c r="F326" s="82">
        <v>0.40699999999999997</v>
      </c>
      <c r="G326" s="82">
        <v>0.316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3.5249999999999999</v>
      </c>
      <c r="F327" s="82">
        <v>0.40699999999999997</v>
      </c>
      <c r="G327" s="82">
        <v>0.316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3.52</v>
      </c>
      <c r="F328" s="82">
        <v>0.40699999999999997</v>
      </c>
      <c r="G328" s="82">
        <v>0.316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3.52</v>
      </c>
      <c r="F329" s="82">
        <v>0.40699999999999997</v>
      </c>
      <c r="G329" s="82">
        <v>0.316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3.52</v>
      </c>
      <c r="F330" s="82">
        <v>0.40699999999999997</v>
      </c>
      <c r="G330" s="82">
        <v>0.316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9860.9599999999991</v>
      </c>
      <c r="D336" s="82">
        <v>7875.51</v>
      </c>
      <c r="E336" s="82">
        <v>1985.45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5675.77</v>
      </c>
      <c r="D337" s="82">
        <v>4532.99</v>
      </c>
      <c r="E337" s="82">
        <v>1142.79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5203.66</v>
      </c>
      <c r="D338" s="82">
        <v>4155.93</v>
      </c>
      <c r="E338" s="82">
        <v>1047.73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6088.94</v>
      </c>
      <c r="D339" s="82">
        <v>4862.97</v>
      </c>
      <c r="E339" s="82">
        <v>1225.98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6339.99</v>
      </c>
      <c r="D340" s="82">
        <v>5063.46</v>
      </c>
      <c r="E340" s="82">
        <v>1276.52</v>
      </c>
      <c r="F340" s="82">
        <v>0.8</v>
      </c>
      <c r="G340" s="82">
        <v>3.02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2892.6</v>
      </c>
      <c r="D341" s="82">
        <v>2189.8200000000002</v>
      </c>
      <c r="E341" s="82">
        <v>702.78</v>
      </c>
      <c r="F341" s="82">
        <v>0.76</v>
      </c>
      <c r="G341" s="82">
        <v>2.98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16973.61</v>
      </c>
      <c r="D342" s="82">
        <v>13127.27</v>
      </c>
      <c r="E342" s="82">
        <v>3846.34</v>
      </c>
      <c r="F342" s="82">
        <v>0.77</v>
      </c>
      <c r="G342" s="82">
        <v>3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7721.21</v>
      </c>
      <c r="D343" s="82">
        <v>6166.59</v>
      </c>
      <c r="E343" s="82">
        <v>1554.63</v>
      </c>
      <c r="F343" s="82">
        <v>0.8</v>
      </c>
      <c r="G343" s="82">
        <v>3.02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2135.38</v>
      </c>
      <c r="D344" s="82">
        <v>1705.43</v>
      </c>
      <c r="E344" s="82">
        <v>429.95</v>
      </c>
      <c r="F344" s="82">
        <v>0.8</v>
      </c>
      <c r="G344" s="82">
        <v>3.23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2203.0100000000002</v>
      </c>
      <c r="D345" s="82">
        <v>1759.44</v>
      </c>
      <c r="E345" s="82">
        <v>443.56</v>
      </c>
      <c r="F345" s="82">
        <v>0.8</v>
      </c>
      <c r="G345" s="82">
        <v>3.23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2216.39</v>
      </c>
      <c r="D346" s="82">
        <v>1770.13</v>
      </c>
      <c r="E346" s="82">
        <v>446.26</v>
      </c>
      <c r="F346" s="82">
        <v>0.8</v>
      </c>
      <c r="G346" s="82">
        <v>3.23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1901.12</v>
      </c>
      <c r="D347" s="82">
        <v>1518.34</v>
      </c>
      <c r="E347" s="82">
        <v>382.78</v>
      </c>
      <c r="F347" s="82">
        <v>0.8</v>
      </c>
      <c r="G347" s="82">
        <v>3.23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2062.1999999999998</v>
      </c>
      <c r="D348" s="82">
        <v>1646.99</v>
      </c>
      <c r="E348" s="82">
        <v>415.21</v>
      </c>
      <c r="F348" s="82">
        <v>0.8</v>
      </c>
      <c r="G348" s="82">
        <v>3.23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3650.84</v>
      </c>
      <c r="D349" s="82">
        <v>2915.76</v>
      </c>
      <c r="E349" s="82">
        <v>735.08</v>
      </c>
      <c r="F349" s="82">
        <v>0.8</v>
      </c>
      <c r="G349" s="82">
        <v>3.02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10298.549999999999</v>
      </c>
      <c r="D350" s="82">
        <v>8224.99</v>
      </c>
      <c r="E350" s="82">
        <v>2073.56</v>
      </c>
      <c r="F350" s="82">
        <v>0.8</v>
      </c>
      <c r="G350" s="82">
        <v>3.02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8335.31</v>
      </c>
      <c r="D351" s="82">
        <v>6657.04</v>
      </c>
      <c r="E351" s="82">
        <v>1678.27</v>
      </c>
      <c r="F351" s="82">
        <v>0.8</v>
      </c>
      <c r="G351" s="82">
        <v>3.02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10082.44</v>
      </c>
      <c r="D352" s="82">
        <v>8052.4</v>
      </c>
      <c r="E352" s="82">
        <v>2030.05</v>
      </c>
      <c r="F352" s="82">
        <v>0.8</v>
      </c>
      <c r="G352" s="82">
        <v>3.02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2680.7</v>
      </c>
      <c r="D353" s="82">
        <v>2140.9499999999998</v>
      </c>
      <c r="E353" s="82">
        <v>539.74</v>
      </c>
      <c r="F353" s="82">
        <v>0.8</v>
      </c>
      <c r="G353" s="82">
        <v>3.02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2442.04</v>
      </c>
      <c r="D354" s="82">
        <v>1950.35</v>
      </c>
      <c r="E354" s="82">
        <v>491.69</v>
      </c>
      <c r="F354" s="82">
        <v>0.8</v>
      </c>
      <c r="G354" s="82">
        <v>3.23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9909.9599999999991</v>
      </c>
      <c r="D355" s="82">
        <v>7914.64</v>
      </c>
      <c r="E355" s="82">
        <v>1995.32</v>
      </c>
      <c r="F355" s="82">
        <v>0.8</v>
      </c>
      <c r="G355" s="82">
        <v>3.02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3063.7</v>
      </c>
      <c r="D356" s="82">
        <v>2446.84</v>
      </c>
      <c r="E356" s="82">
        <v>616.86</v>
      </c>
      <c r="F356" s="82">
        <v>0.8</v>
      </c>
      <c r="G356" s="82">
        <v>3.02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9158.66</v>
      </c>
      <c r="D357" s="82">
        <v>7314.61</v>
      </c>
      <c r="E357" s="82">
        <v>1844.05</v>
      </c>
      <c r="F357" s="82">
        <v>0.8</v>
      </c>
      <c r="G357" s="82">
        <v>3.02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2447.92</v>
      </c>
      <c r="D358" s="82">
        <v>1955.04</v>
      </c>
      <c r="E358" s="82">
        <v>492.87</v>
      </c>
      <c r="F358" s="82">
        <v>0.8</v>
      </c>
      <c r="G358" s="82">
        <v>3.23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3605.07</v>
      </c>
      <c r="D359" s="82">
        <v>2879.21</v>
      </c>
      <c r="E359" s="82">
        <v>725.86</v>
      </c>
      <c r="F359" s="82">
        <v>0.8</v>
      </c>
      <c r="G359" s="82">
        <v>3.02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10350.76</v>
      </c>
      <c r="D360" s="82">
        <v>8266.69</v>
      </c>
      <c r="E360" s="82">
        <v>2084.0700000000002</v>
      </c>
      <c r="F360" s="82">
        <v>0.8</v>
      </c>
      <c r="G360" s="82">
        <v>3.02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8478.7199999999993</v>
      </c>
      <c r="D361" s="82">
        <v>6771.57</v>
      </c>
      <c r="E361" s="82">
        <v>1707.15</v>
      </c>
      <c r="F361" s="82">
        <v>0.8</v>
      </c>
      <c r="G361" s="82">
        <v>3.02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10328</v>
      </c>
      <c r="D362" s="82">
        <v>8248.51</v>
      </c>
      <c r="E362" s="82">
        <v>2079.4899999999998</v>
      </c>
      <c r="F362" s="82">
        <v>0.8</v>
      </c>
      <c r="G362" s="82">
        <v>3.02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2716.21</v>
      </c>
      <c r="D363" s="82">
        <v>2169.31</v>
      </c>
      <c r="E363" s="82">
        <v>546.89</v>
      </c>
      <c r="F363" s="82">
        <v>0.8</v>
      </c>
      <c r="G363" s="82">
        <v>3.02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2489.44</v>
      </c>
      <c r="D364" s="82">
        <v>1988.2</v>
      </c>
      <c r="E364" s="82">
        <v>501.24</v>
      </c>
      <c r="F364" s="82">
        <v>0.8</v>
      </c>
      <c r="G364" s="82">
        <v>3.23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9501.58</v>
      </c>
      <c r="D365" s="82">
        <v>7588.48</v>
      </c>
      <c r="E365" s="82">
        <v>1913.09</v>
      </c>
      <c r="F365" s="82">
        <v>0.8</v>
      </c>
      <c r="G365" s="82">
        <v>3.02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2504.86</v>
      </c>
      <c r="D366" s="82">
        <v>2000.52</v>
      </c>
      <c r="E366" s="82">
        <v>504.34</v>
      </c>
      <c r="F366" s="82">
        <v>0.8</v>
      </c>
      <c r="G366" s="82">
        <v>3.23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9351.93</v>
      </c>
      <c r="D367" s="82">
        <v>7468.97</v>
      </c>
      <c r="E367" s="82">
        <v>1882.96</v>
      </c>
      <c r="F367" s="82">
        <v>0.8</v>
      </c>
      <c r="G367" s="82">
        <v>3.02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2464.36</v>
      </c>
      <c r="D368" s="82">
        <v>1968.18</v>
      </c>
      <c r="E368" s="82">
        <v>496.19</v>
      </c>
      <c r="F368" s="82">
        <v>0.8</v>
      </c>
      <c r="G368" s="82">
        <v>3.23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3737.16</v>
      </c>
      <c r="D369" s="82">
        <v>2984.71</v>
      </c>
      <c r="E369" s="82">
        <v>752.46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10474.049999999999</v>
      </c>
      <c r="D370" s="82">
        <v>8365.16</v>
      </c>
      <c r="E370" s="82">
        <v>2108.9</v>
      </c>
      <c r="F370" s="82">
        <v>0.8</v>
      </c>
      <c r="G370" s="82">
        <v>3.02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8569.4599999999991</v>
      </c>
      <c r="D371" s="82">
        <v>6844.04</v>
      </c>
      <c r="E371" s="82">
        <v>1725.42</v>
      </c>
      <c r="F371" s="82">
        <v>0.8</v>
      </c>
      <c r="G371" s="82">
        <v>3.02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10447.19</v>
      </c>
      <c r="D372" s="82">
        <v>8343.7000000000007</v>
      </c>
      <c r="E372" s="82">
        <v>2103.4899999999998</v>
      </c>
      <c r="F372" s="82">
        <v>0.8</v>
      </c>
      <c r="G372" s="82">
        <v>3.02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2758.18</v>
      </c>
      <c r="D373" s="82">
        <v>2202.83</v>
      </c>
      <c r="E373" s="82">
        <v>555.34</v>
      </c>
      <c r="F373" s="82">
        <v>0.8</v>
      </c>
      <c r="G373" s="82">
        <v>3.02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2749.45</v>
      </c>
      <c r="D374" s="82">
        <v>2195.86</v>
      </c>
      <c r="E374" s="82">
        <v>553.59</v>
      </c>
      <c r="F374" s="82">
        <v>0.8</v>
      </c>
      <c r="G374" s="82">
        <v>3.02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10282.93</v>
      </c>
      <c r="D375" s="82">
        <v>8212.52</v>
      </c>
      <c r="E375" s="82">
        <v>2070.41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2656.22</v>
      </c>
      <c r="D376" s="82">
        <v>2121.4</v>
      </c>
      <c r="E376" s="82">
        <v>534.82000000000005</v>
      </c>
      <c r="F376" s="82">
        <v>0.8</v>
      </c>
      <c r="G376" s="82">
        <v>3.02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10184.65</v>
      </c>
      <c r="D377" s="82">
        <v>8134.02</v>
      </c>
      <c r="E377" s="82">
        <v>2050.62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2719.4</v>
      </c>
      <c r="D378" s="82">
        <v>2171.86</v>
      </c>
      <c r="E378" s="82">
        <v>547.54</v>
      </c>
      <c r="F378" s="82">
        <v>0.8</v>
      </c>
      <c r="G378" s="82">
        <v>3.02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32221.82</v>
      </c>
      <c r="D379" s="82">
        <v>25734.12</v>
      </c>
      <c r="E379" s="82">
        <v>6487.69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1048.24</v>
      </c>
      <c r="D380" s="82">
        <v>837.18</v>
      </c>
      <c r="E380" s="82">
        <v>211.06</v>
      </c>
      <c r="F380" s="82">
        <v>0.8</v>
      </c>
      <c r="G380" s="82">
        <v>3.23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11387.45</v>
      </c>
      <c r="D381" s="82">
        <v>8260.51</v>
      </c>
      <c r="E381" s="82">
        <v>3126.95</v>
      </c>
      <c r="F381" s="82">
        <v>0.73</v>
      </c>
      <c r="G381" s="82">
        <v>2.95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1695.81</v>
      </c>
      <c r="D382" s="82">
        <v>1354.37</v>
      </c>
      <c r="E382" s="82">
        <v>341.44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3206.13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2472.04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2898.56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5021.4399999999996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5198.41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6498.01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25018.76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8361.2900000000009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2441.4299999999998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2159.8200000000002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2194.37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2464.6799999999998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0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73.23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91.9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258.81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1633.66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1656.8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1924.71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1918.23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1665.9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2924.96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5903.91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4585.43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5785.77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1740.53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1714.17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5575.74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1235.69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5698.72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1657.94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2989.84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6032.52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4798.3900000000003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5990.94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1783.93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1764.05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5968.68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1548.4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5938.03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1709.48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3486.07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7990.12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6397.75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7957.93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2271.65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2277.36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7967.96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2174.87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7915.73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2223.96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8447.41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1318.48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25358.38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2287.73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1986.38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2018.28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2279.5500000000002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1476.45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1359.54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1376.91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1394.58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960.28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0.6</v>
      </c>
      <c r="F450" s="82">
        <v>379.19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0.34</v>
      </c>
      <c r="F451" s="82">
        <v>218.25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0.31</v>
      </c>
      <c r="F452" s="82">
        <v>200.1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0.37</v>
      </c>
      <c r="F453" s="82">
        <v>234.14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0.38</v>
      </c>
      <c r="F454" s="82">
        <v>243.79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0.15</v>
      </c>
      <c r="F455" s="82">
        <v>98.64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0.95</v>
      </c>
      <c r="F456" s="82">
        <v>607.84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0.47</v>
      </c>
      <c r="F457" s="82">
        <v>296.91000000000003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0.1</v>
      </c>
      <c r="F458" s="82">
        <v>9.2100000000000009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0.09</v>
      </c>
      <c r="F459" s="82">
        <v>8.15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0.09</v>
      </c>
      <c r="F460" s="82">
        <v>8.2799999999999994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0.1</v>
      </c>
      <c r="F461" s="82">
        <v>9.3000000000000007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0.28000000000000003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0.35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0.01</v>
      </c>
      <c r="F465" s="82">
        <v>0.98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0.13</v>
      </c>
      <c r="F466" s="82">
        <v>82.11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0.13</v>
      </c>
      <c r="F467" s="82">
        <v>84.71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0.13</v>
      </c>
      <c r="F468" s="82">
        <v>85.23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0.11</v>
      </c>
      <c r="F469" s="82">
        <v>73.099999999999994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0.12</v>
      </c>
      <c r="F470" s="82">
        <v>79.3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0.22</v>
      </c>
      <c r="F471" s="82">
        <v>140.38999999999999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0.62</v>
      </c>
      <c r="F472" s="82">
        <v>396.01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0.5</v>
      </c>
      <c r="F473" s="82">
        <v>320.52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0.61</v>
      </c>
      <c r="F474" s="82">
        <v>387.7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0.16</v>
      </c>
      <c r="F475" s="82">
        <v>103.08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0.15</v>
      </c>
      <c r="F476" s="82">
        <v>93.9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0.6</v>
      </c>
      <c r="F477" s="82">
        <v>381.07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0.19</v>
      </c>
      <c r="F478" s="82">
        <v>117.81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0.55000000000000004</v>
      </c>
      <c r="F479" s="82">
        <v>352.18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0.15</v>
      </c>
      <c r="F480" s="82">
        <v>94.13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0.22</v>
      </c>
      <c r="F481" s="82">
        <v>138.63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0.63</v>
      </c>
      <c r="F482" s="82">
        <v>398.02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0.51</v>
      </c>
      <c r="F483" s="82">
        <v>326.02999999999997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0.62</v>
      </c>
      <c r="F484" s="82">
        <v>397.15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0.16</v>
      </c>
      <c r="F485" s="82">
        <v>104.45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0.15</v>
      </c>
      <c r="F486" s="82">
        <v>95.73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0.56999999999999995</v>
      </c>
      <c r="F487" s="82">
        <v>365.37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0.15</v>
      </c>
      <c r="F488" s="82">
        <v>96.32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0.56000000000000005</v>
      </c>
      <c r="F489" s="82">
        <v>359.61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0.15</v>
      </c>
      <c r="F490" s="82">
        <v>94.76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0.23</v>
      </c>
      <c r="F491" s="82">
        <v>143.71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0.63</v>
      </c>
      <c r="F492" s="82">
        <v>402.76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0.52</v>
      </c>
      <c r="F493" s="82">
        <v>329.52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0.63</v>
      </c>
      <c r="F494" s="82">
        <v>401.73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0.17</v>
      </c>
      <c r="F495" s="82">
        <v>106.06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0.17</v>
      </c>
      <c r="F496" s="82">
        <v>105.73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0.62</v>
      </c>
      <c r="F497" s="82">
        <v>395.41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0.16</v>
      </c>
      <c r="F498" s="82">
        <v>102.14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0.62</v>
      </c>
      <c r="F499" s="82">
        <v>391.63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0.16</v>
      </c>
      <c r="F500" s="82">
        <v>104.57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1.95</v>
      </c>
      <c r="F501" s="82">
        <v>1239.03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0.06</v>
      </c>
      <c r="F502" s="82">
        <v>40.31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0.55000000000000004</v>
      </c>
      <c r="F503" s="82">
        <v>350.64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0.09</v>
      </c>
      <c r="F504" s="82">
        <v>8.6300000000000008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0.08</v>
      </c>
      <c r="F505" s="82">
        <v>7.5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0.08</v>
      </c>
      <c r="F506" s="82">
        <v>7.62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0.09</v>
      </c>
      <c r="F507" s="82">
        <v>8.6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0.06</v>
      </c>
      <c r="F508" s="82">
        <v>5.57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0.06</v>
      </c>
      <c r="F509" s="82">
        <v>5.13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0.06</v>
      </c>
      <c r="F510" s="82">
        <v>5.2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0.06</v>
      </c>
      <c r="F511" s="82">
        <v>5.26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</v>
      </c>
      <c r="F512" s="82">
        <v>65.209999999999994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62953.279199999997</v>
      </c>
      <c r="C521" s="82">
        <v>107.0074</v>
      </c>
      <c r="D521" s="82">
        <v>270.15890000000002</v>
      </c>
      <c r="E521" s="82">
        <v>0</v>
      </c>
      <c r="F521" s="82">
        <v>1.1000000000000001E-3</v>
      </c>
      <c r="G521" s="82">
        <v>280901.82709999999</v>
      </c>
      <c r="H521" s="82">
        <v>26679.373599999999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53799.983399999997</v>
      </c>
      <c r="C522" s="82">
        <v>91.240700000000004</v>
      </c>
      <c r="D522" s="82">
        <v>229.7526</v>
      </c>
      <c r="E522" s="82">
        <v>0</v>
      </c>
      <c r="F522" s="82">
        <v>8.9999999999999998E-4</v>
      </c>
      <c r="G522" s="82">
        <v>238887.31880000001</v>
      </c>
      <c r="H522" s="82">
        <v>22779.838800000001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56226.501499999998</v>
      </c>
      <c r="C523" s="82">
        <v>95.209500000000006</v>
      </c>
      <c r="D523" s="82">
        <v>239.32259999999999</v>
      </c>
      <c r="E523" s="82">
        <v>0</v>
      </c>
      <c r="F523" s="82">
        <v>8.9999999999999998E-4</v>
      </c>
      <c r="G523" s="82">
        <v>248836.8149</v>
      </c>
      <c r="H523" s="82">
        <v>23792.907200000001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53270.884700000002</v>
      </c>
      <c r="C524" s="82">
        <v>90.272300000000001</v>
      </c>
      <c r="D524" s="82">
        <v>227.10830000000001</v>
      </c>
      <c r="E524" s="82">
        <v>0</v>
      </c>
      <c r="F524" s="82">
        <v>8.9999999999999998E-4</v>
      </c>
      <c r="G524" s="82">
        <v>236137.43789999999</v>
      </c>
      <c r="H524" s="82">
        <v>22548.836599999999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56753.931400000001</v>
      </c>
      <c r="C525" s="82">
        <v>96.465100000000007</v>
      </c>
      <c r="D525" s="82">
        <v>243.5299</v>
      </c>
      <c r="E525" s="82">
        <v>0</v>
      </c>
      <c r="F525" s="82">
        <v>1E-3</v>
      </c>
      <c r="G525" s="82">
        <v>253213.8664</v>
      </c>
      <c r="H525" s="82">
        <v>24051.658800000001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58651.573199999999</v>
      </c>
      <c r="C526" s="82">
        <v>100.07689999999999</v>
      </c>
      <c r="D526" s="82">
        <v>253.76349999999999</v>
      </c>
      <c r="E526" s="82">
        <v>0</v>
      </c>
      <c r="F526" s="82">
        <v>1E-3</v>
      </c>
      <c r="G526" s="82">
        <v>263857.05979999999</v>
      </c>
      <c r="H526" s="82">
        <v>24893.7503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66617.850999999995</v>
      </c>
      <c r="C527" s="82">
        <v>114.0989</v>
      </c>
      <c r="D527" s="82">
        <v>290.55380000000002</v>
      </c>
      <c r="E527" s="82">
        <v>0</v>
      </c>
      <c r="F527" s="82">
        <v>1.1000000000000001E-3</v>
      </c>
      <c r="G527" s="82">
        <v>302113.52059999999</v>
      </c>
      <c r="H527" s="82">
        <v>28317.0147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64833.663</v>
      </c>
      <c r="C528" s="82">
        <v>111.01430000000001</v>
      </c>
      <c r="D528" s="82">
        <v>282.61610000000002</v>
      </c>
      <c r="E528" s="82">
        <v>0</v>
      </c>
      <c r="F528" s="82">
        <v>1.1000000000000001E-3</v>
      </c>
      <c r="G528" s="82">
        <v>293859.84490000003</v>
      </c>
      <c r="H528" s="82">
        <v>27555.79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58477.453000000001</v>
      </c>
      <c r="C529" s="82">
        <v>99.899600000000007</v>
      </c>
      <c r="D529" s="82">
        <v>253.65889999999999</v>
      </c>
      <c r="E529" s="82">
        <v>0</v>
      </c>
      <c r="F529" s="82">
        <v>1E-3</v>
      </c>
      <c r="G529" s="82">
        <v>263749.05129999999</v>
      </c>
      <c r="H529" s="82">
        <v>24831.603999999999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56585.491699999999</v>
      </c>
      <c r="C530" s="82">
        <v>96.349000000000004</v>
      </c>
      <c r="D530" s="82">
        <v>243.72790000000001</v>
      </c>
      <c r="E530" s="82">
        <v>0</v>
      </c>
      <c r="F530" s="82">
        <v>1E-3</v>
      </c>
      <c r="G530" s="82">
        <v>253420.93460000001</v>
      </c>
      <c r="H530" s="82">
        <v>23996.9637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54176.621599999999</v>
      </c>
      <c r="C531" s="82">
        <v>92.0321</v>
      </c>
      <c r="D531" s="82">
        <v>232.1874</v>
      </c>
      <c r="E531" s="82">
        <v>0</v>
      </c>
      <c r="F531" s="82">
        <v>8.9999999999999998E-4</v>
      </c>
      <c r="G531" s="82">
        <v>241419.986</v>
      </c>
      <c r="H531" s="82">
        <v>22954.290400000002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62844.350599999998</v>
      </c>
      <c r="C532" s="82">
        <v>106.9539</v>
      </c>
      <c r="D532" s="82">
        <v>270.4042</v>
      </c>
      <c r="E532" s="82">
        <v>0</v>
      </c>
      <c r="F532" s="82">
        <v>1.1000000000000001E-3</v>
      </c>
      <c r="G532" s="82">
        <v>281157.8211</v>
      </c>
      <c r="H532" s="82">
        <v>26646.128100000002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705191.5845</v>
      </c>
      <c r="C534" s="82">
        <v>1200.6197</v>
      </c>
      <c r="D534" s="82">
        <v>3036.7838999999999</v>
      </c>
      <c r="E534" s="82">
        <v>0</v>
      </c>
      <c r="F534" s="82">
        <v>1.1900000000000001E-2</v>
      </c>
      <c r="G534" s="83">
        <v>3157560</v>
      </c>
      <c r="H534" s="82">
        <v>299048.15629999997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53270.884700000002</v>
      </c>
      <c r="C535" s="82">
        <v>90.272300000000001</v>
      </c>
      <c r="D535" s="82">
        <v>227.10830000000001</v>
      </c>
      <c r="E535" s="82">
        <v>0</v>
      </c>
      <c r="F535" s="82">
        <v>8.9999999999999998E-4</v>
      </c>
      <c r="G535" s="82">
        <v>236137.43789999999</v>
      </c>
      <c r="H535" s="82">
        <v>22548.836599999999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66617.850999999995</v>
      </c>
      <c r="C536" s="82">
        <v>114.0989</v>
      </c>
      <c r="D536" s="82">
        <v>290.55380000000002</v>
      </c>
      <c r="E536" s="82">
        <v>0</v>
      </c>
      <c r="F536" s="82">
        <v>1.1000000000000001E-3</v>
      </c>
      <c r="G536" s="82">
        <v>302113.52059999999</v>
      </c>
      <c r="H536" s="82">
        <v>28317.0147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222702000000</v>
      </c>
      <c r="C539" s="82">
        <v>185705.23499999999</v>
      </c>
      <c r="D539" s="82" t="s">
        <v>1084</v>
      </c>
      <c r="E539" s="82">
        <v>30863.644</v>
      </c>
      <c r="F539" s="82">
        <v>37264.076000000001</v>
      </c>
      <c r="G539" s="82">
        <v>3888.422</v>
      </c>
      <c r="H539" s="82">
        <v>102954.314</v>
      </c>
      <c r="I539" s="82">
        <v>0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189393000000</v>
      </c>
      <c r="C540" s="82">
        <v>162504.639</v>
      </c>
      <c r="D540" s="82" t="s">
        <v>1171</v>
      </c>
      <c r="E540" s="82">
        <v>30863.644</v>
      </c>
      <c r="F540" s="82">
        <v>37264.076000000001</v>
      </c>
      <c r="G540" s="82">
        <v>3076.6689999999999</v>
      </c>
      <c r="H540" s="82">
        <v>80565.471000000005</v>
      </c>
      <c r="I540" s="82">
        <v>0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197281000000</v>
      </c>
      <c r="C541" s="82">
        <v>127588.068</v>
      </c>
      <c r="D541" s="82" t="s">
        <v>1013</v>
      </c>
      <c r="E541" s="82">
        <v>57112.741000000002</v>
      </c>
      <c r="F541" s="82">
        <v>38807.224999999999</v>
      </c>
      <c r="G541" s="82">
        <v>2737.665</v>
      </c>
      <c r="H541" s="82">
        <v>0</v>
      </c>
      <c r="I541" s="82">
        <v>18195.657999999999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187213000000</v>
      </c>
      <c r="C542" s="82">
        <v>133197.174</v>
      </c>
      <c r="D542" s="82" t="s">
        <v>1085</v>
      </c>
      <c r="E542" s="82">
        <v>57185.040999999997</v>
      </c>
      <c r="F542" s="82">
        <v>38824.769999999997</v>
      </c>
      <c r="G542" s="82">
        <v>3364.8829999999998</v>
      </c>
      <c r="H542" s="82">
        <v>0</v>
      </c>
      <c r="I542" s="82">
        <v>23087.702000000001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200751000000</v>
      </c>
      <c r="C543" s="82">
        <v>140455.625</v>
      </c>
      <c r="D543" s="82" t="s">
        <v>1086</v>
      </c>
      <c r="E543" s="82">
        <v>57185.040999999997</v>
      </c>
      <c r="F543" s="82">
        <v>38824.769999999997</v>
      </c>
      <c r="G543" s="82">
        <v>4262.893</v>
      </c>
      <c r="H543" s="82">
        <v>0</v>
      </c>
      <c r="I543" s="82">
        <v>29448.143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209189000000</v>
      </c>
      <c r="C544" s="82">
        <v>143836.95499999999</v>
      </c>
      <c r="D544" s="82" t="s">
        <v>1087</v>
      </c>
      <c r="E544" s="82">
        <v>57185.040999999997</v>
      </c>
      <c r="F544" s="82">
        <v>38824.769999999997</v>
      </c>
      <c r="G544" s="82">
        <v>4641.2449999999999</v>
      </c>
      <c r="H544" s="82">
        <v>0</v>
      </c>
      <c r="I544" s="82">
        <v>32451.119999999999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239519000000</v>
      </c>
      <c r="C545" s="82">
        <v>151334.99900000001</v>
      </c>
      <c r="D545" s="82" t="s">
        <v>1088</v>
      </c>
      <c r="E545" s="82">
        <v>57185.040999999997</v>
      </c>
      <c r="F545" s="82">
        <v>38824.769999999997</v>
      </c>
      <c r="G545" s="82">
        <v>5371.4690000000001</v>
      </c>
      <c r="H545" s="82">
        <v>0</v>
      </c>
      <c r="I545" s="82">
        <v>39218.94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232976000000</v>
      </c>
      <c r="C546" s="82">
        <v>147975.22899999999</v>
      </c>
      <c r="D546" s="82" t="s">
        <v>1089</v>
      </c>
      <c r="E546" s="82">
        <v>57185.040999999997</v>
      </c>
      <c r="F546" s="82">
        <v>38824.769999999997</v>
      </c>
      <c r="G546" s="82">
        <v>5055.027</v>
      </c>
      <c r="H546" s="82">
        <v>0</v>
      </c>
      <c r="I546" s="82">
        <v>36175.612999999998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209103000000</v>
      </c>
      <c r="C547" s="82">
        <v>141095.421</v>
      </c>
      <c r="D547" s="82" t="s">
        <v>1090</v>
      </c>
      <c r="E547" s="82">
        <v>57185.040999999997</v>
      </c>
      <c r="F547" s="82">
        <v>38824.769999999997</v>
      </c>
      <c r="G547" s="82">
        <v>4334.5770000000002</v>
      </c>
      <c r="H547" s="82">
        <v>0</v>
      </c>
      <c r="I547" s="82">
        <v>30016.255000000001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200915000000</v>
      </c>
      <c r="C548" s="82">
        <v>135284.073</v>
      </c>
      <c r="D548" s="82" t="s">
        <v>1036</v>
      </c>
      <c r="E548" s="82">
        <v>57112.741000000002</v>
      </c>
      <c r="F548" s="82">
        <v>38807.224999999999</v>
      </c>
      <c r="G548" s="82">
        <v>3658.1039999999998</v>
      </c>
      <c r="H548" s="82">
        <v>0</v>
      </c>
      <c r="I548" s="82">
        <v>24971.223999999998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191401000000</v>
      </c>
      <c r="C549" s="82">
        <v>123609.442</v>
      </c>
      <c r="D549" s="82" t="s">
        <v>1172</v>
      </c>
      <c r="E549" s="82">
        <v>57040.442000000003</v>
      </c>
      <c r="F549" s="82">
        <v>38772.135999999999</v>
      </c>
      <c r="G549" s="82">
        <v>349.73</v>
      </c>
      <c r="H549" s="82">
        <v>16451.111000000001</v>
      </c>
      <c r="I549" s="82">
        <v>261.24599999999998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222905000000</v>
      </c>
      <c r="C550" s="82">
        <v>173221.78700000001</v>
      </c>
      <c r="D550" s="82" t="s">
        <v>1091</v>
      </c>
      <c r="E550" s="82">
        <v>37896.934000000001</v>
      </c>
      <c r="F550" s="82">
        <v>51279.599000000002</v>
      </c>
      <c r="G550" s="82">
        <v>2409.92</v>
      </c>
      <c r="H550" s="82">
        <v>70900.554999999993</v>
      </c>
      <c r="I550" s="82">
        <v>0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2503350000000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187213000000</v>
      </c>
      <c r="C553" s="82">
        <v>123609.442</v>
      </c>
      <c r="D553" s="82"/>
      <c r="E553" s="82">
        <v>30863.644</v>
      </c>
      <c r="F553" s="82">
        <v>37264.076000000001</v>
      </c>
      <c r="G553" s="82">
        <v>349.73</v>
      </c>
      <c r="H553" s="82">
        <v>0</v>
      </c>
      <c r="I553" s="82">
        <v>0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239519000000</v>
      </c>
      <c r="C554" s="82">
        <v>185705.23499999999</v>
      </c>
      <c r="D554" s="82"/>
      <c r="E554" s="82">
        <v>57185.040999999997</v>
      </c>
      <c r="F554" s="82">
        <v>51279.599000000002</v>
      </c>
      <c r="G554" s="82">
        <v>5371.4690000000001</v>
      </c>
      <c r="H554" s="82">
        <v>102954.314</v>
      </c>
      <c r="I554" s="82">
        <v>39218.94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25871.21</v>
      </c>
      <c r="C557" s="82">
        <v>6020.89</v>
      </c>
      <c r="D557" s="82">
        <v>0</v>
      </c>
      <c r="E557" s="82">
        <v>31892.11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5.07</v>
      </c>
      <c r="C558" s="82">
        <v>1.18</v>
      </c>
      <c r="D558" s="82">
        <v>0</v>
      </c>
      <c r="E558" s="82">
        <v>6.25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6.54</v>
      </c>
      <c r="C559" s="82">
        <v>1.52</v>
      </c>
      <c r="D559" s="82">
        <v>0</v>
      </c>
      <c r="E559" s="82">
        <v>8.07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3638.86</v>
      </c>
      <c r="C2" s="82">
        <v>712.63</v>
      </c>
      <c r="D2" s="82">
        <v>920.44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3638.86</v>
      </c>
      <c r="C3" s="82">
        <v>712.63</v>
      </c>
      <c r="D3" s="82">
        <v>920.44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10446.32</v>
      </c>
      <c r="C4" s="82">
        <v>2045.81</v>
      </c>
      <c r="D4" s="82">
        <v>2642.37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10446.32</v>
      </c>
      <c r="C5" s="82">
        <v>2045.81</v>
      </c>
      <c r="D5" s="82">
        <v>2642.37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396.6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346.43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167.28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54.67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689.17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2760.21</v>
      </c>
      <c r="C28" s="82">
        <v>878.65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0.82299999999999995</v>
      </c>
      <c r="E104" s="82">
        <v>0.93899999999999995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0.82299999999999995</v>
      </c>
      <c r="E105" s="82">
        <v>0.93899999999999995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0.82299999999999995</v>
      </c>
      <c r="E106" s="82">
        <v>0.93899999999999995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0.82299999999999995</v>
      </c>
      <c r="E107" s="82">
        <v>0.93899999999999995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0.82299999999999995</v>
      </c>
      <c r="E109" s="82">
        <v>0.93899999999999995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0.82299999999999995</v>
      </c>
      <c r="E110" s="82">
        <v>0.93899999999999995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0.82299999999999995</v>
      </c>
      <c r="E111" s="82">
        <v>0.93899999999999995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0.82299999999999995</v>
      </c>
      <c r="E112" s="82">
        <v>0.93899999999999995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0.82299999999999995</v>
      </c>
      <c r="E113" s="82">
        <v>0.93899999999999995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0.82299999999999995</v>
      </c>
      <c r="E114" s="82">
        <v>0.93899999999999995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0.82299999999999995</v>
      </c>
      <c r="E115" s="82">
        <v>0.93899999999999995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0.82299999999999995</v>
      </c>
      <c r="E116" s="82">
        <v>0.93899999999999995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0.82299999999999995</v>
      </c>
      <c r="E117" s="82">
        <v>0.93899999999999995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0.82299999999999995</v>
      </c>
      <c r="E118" s="82">
        <v>0.93899999999999995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0.82299999999999995</v>
      </c>
      <c r="E120" s="82">
        <v>0.93899999999999995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0.82299999999999995</v>
      </c>
      <c r="E121" s="82">
        <v>0.93899999999999995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0.82299999999999995</v>
      </c>
      <c r="E122" s="82">
        <v>0.93899999999999995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0.82299999999999995</v>
      </c>
      <c r="E123" s="82">
        <v>0.93899999999999995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0.82299999999999995</v>
      </c>
      <c r="E125" s="82">
        <v>0.93899999999999995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0.82299999999999995</v>
      </c>
      <c r="E127" s="82">
        <v>0.93899999999999995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0.82299999999999995</v>
      </c>
      <c r="E128" s="82">
        <v>0.93899999999999995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0.82299999999999995</v>
      </c>
      <c r="E130" s="82">
        <v>0.93899999999999995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0.82299999999999995</v>
      </c>
      <c r="E132" s="82">
        <v>0.93899999999999995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0.82299999999999995</v>
      </c>
      <c r="E133" s="82">
        <v>0.93899999999999995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0.82299999999999995</v>
      </c>
      <c r="E135" s="82">
        <v>0.93899999999999995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0.82299999999999995</v>
      </c>
      <c r="E136" s="82">
        <v>0.93899999999999995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0.82299999999999995</v>
      </c>
      <c r="E137" s="82">
        <v>0.93899999999999995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0.82299999999999995</v>
      </c>
      <c r="E138" s="82">
        <v>0.93899999999999995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0.82299999999999995</v>
      </c>
      <c r="E139" s="82">
        <v>0.93899999999999995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0.82299999999999995</v>
      </c>
      <c r="E140" s="82">
        <v>0.93899999999999995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0.82299999999999995</v>
      </c>
      <c r="E141" s="82">
        <v>0.93899999999999995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0.82299999999999995</v>
      </c>
      <c r="E143" s="82">
        <v>0.93899999999999995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0.82299999999999995</v>
      </c>
      <c r="E144" s="82">
        <v>0.93899999999999995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0.82299999999999995</v>
      </c>
      <c r="E145" s="82">
        <v>0.93899999999999995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0.82299999999999995</v>
      </c>
      <c r="E146" s="82">
        <v>0.93899999999999995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0.82299999999999995</v>
      </c>
      <c r="E148" s="82">
        <v>0.93899999999999995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0.82299999999999995</v>
      </c>
      <c r="E150" s="82">
        <v>0.93899999999999995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0.82299999999999995</v>
      </c>
      <c r="E152" s="82">
        <v>0.93899999999999995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0.82299999999999995</v>
      </c>
      <c r="E154" s="82">
        <v>0.93899999999999995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0.82299999999999995</v>
      </c>
      <c r="E156" s="82">
        <v>0.93899999999999995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0.82299999999999995</v>
      </c>
      <c r="E157" s="82">
        <v>0.93899999999999995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0.82299999999999995</v>
      </c>
      <c r="E158" s="82">
        <v>0.93899999999999995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0.82299999999999995</v>
      </c>
      <c r="E159" s="82">
        <v>0.93899999999999995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0.82299999999999995</v>
      </c>
      <c r="E160" s="82">
        <v>0.93899999999999995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0.82299999999999995</v>
      </c>
      <c r="E161" s="82">
        <v>0.93899999999999995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0.82299999999999995</v>
      </c>
      <c r="E162" s="82">
        <v>0.93899999999999995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0.82299999999999995</v>
      </c>
      <c r="E163" s="82">
        <v>0.93899999999999995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0.82299999999999995</v>
      </c>
      <c r="E164" s="82">
        <v>0.93899999999999995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0.82299999999999995</v>
      </c>
      <c r="E165" s="82">
        <v>0.93899999999999995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0.82299999999999995</v>
      </c>
      <c r="E166" s="82">
        <v>0.93899999999999995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0.82299999999999995</v>
      </c>
      <c r="E167" s="82">
        <v>0.93899999999999995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0.82299999999999995</v>
      </c>
      <c r="E168" s="82">
        <v>0.93899999999999995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0.82299999999999995</v>
      </c>
      <c r="E169" s="82">
        <v>0.93899999999999995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0.82299999999999995</v>
      </c>
      <c r="E170" s="82">
        <v>0.93899999999999995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0.82299999999999995</v>
      </c>
      <c r="E171" s="82">
        <v>0.93899999999999995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0.82299999999999995</v>
      </c>
      <c r="E172" s="82">
        <v>0.93899999999999995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0.82299999999999995</v>
      </c>
      <c r="E173" s="82">
        <v>0.93899999999999995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0.82299999999999995</v>
      </c>
      <c r="E174" s="82">
        <v>0.93899999999999995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0.82299999999999995</v>
      </c>
      <c r="E175" s="82">
        <v>0.93899999999999995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0.82299999999999995</v>
      </c>
      <c r="E176" s="82">
        <v>0.93899999999999995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0.82299999999999995</v>
      </c>
      <c r="E177" s="82">
        <v>0.93899999999999995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0.82299999999999995</v>
      </c>
      <c r="E178" s="82">
        <v>0.93899999999999995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0.82299999999999995</v>
      </c>
      <c r="E179" s="82">
        <v>0.93899999999999995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0.82299999999999995</v>
      </c>
      <c r="E180" s="82">
        <v>0.93899999999999995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0.82299999999999995</v>
      </c>
      <c r="E181" s="82">
        <v>0.93899999999999995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0.82299999999999995</v>
      </c>
      <c r="E182" s="82">
        <v>0.93899999999999995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0.82299999999999995</v>
      </c>
      <c r="E183" s="82">
        <v>0.93899999999999995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0.82299999999999995</v>
      </c>
      <c r="E184" s="82">
        <v>0.93899999999999995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0.82299999999999995</v>
      </c>
      <c r="E185" s="82">
        <v>0.93899999999999995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0.82299999999999995</v>
      </c>
      <c r="E186" s="82">
        <v>0.93899999999999995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0.82299999999999995</v>
      </c>
      <c r="E187" s="82">
        <v>0.93899999999999995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0.82299999999999995</v>
      </c>
      <c r="E188" s="82">
        <v>0.93899999999999995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0.82299999999999995</v>
      </c>
      <c r="E189" s="82">
        <v>0.93899999999999995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0.82299999999999995</v>
      </c>
      <c r="E191" s="82">
        <v>0.93899999999999995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0.82299999999999995</v>
      </c>
      <c r="E193" s="82">
        <v>0.93899999999999995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0.82299999999999995</v>
      </c>
      <c r="E195" s="82">
        <v>0.93899999999999995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0.82299999999999995</v>
      </c>
      <c r="E196" s="82">
        <v>0.93899999999999995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0.82299999999999995</v>
      </c>
      <c r="E198" s="82">
        <v>0.93899999999999995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0.82299999999999995</v>
      </c>
      <c r="E199" s="82">
        <v>0.93899999999999995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0.82299999999999995</v>
      </c>
      <c r="E200" s="82">
        <v>0.93899999999999995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0.82299999999999995</v>
      </c>
      <c r="E201" s="82">
        <v>0.93899999999999995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0.82299999999999995</v>
      </c>
      <c r="E202" s="82">
        <v>0.93899999999999995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0.82299999999999995</v>
      </c>
      <c r="E203" s="82">
        <v>0.93899999999999995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0.82299999999999995</v>
      </c>
      <c r="E204" s="82">
        <v>0.93899999999999995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0.82299999999999995</v>
      </c>
      <c r="E205" s="82">
        <v>0.93899999999999995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0.82299999999999995</v>
      </c>
      <c r="E207" s="82">
        <v>0.93899999999999995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0.82299999999999995</v>
      </c>
      <c r="E208" s="82">
        <v>0.93899999999999995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0.82299999999999995</v>
      </c>
      <c r="E209" s="82">
        <v>0.93899999999999995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0.82299999999999995</v>
      </c>
      <c r="E210" s="82">
        <v>0.93899999999999995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0.82299999999999995</v>
      </c>
      <c r="E211" s="82">
        <v>0.93899999999999995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0.82299999999999995</v>
      </c>
      <c r="E212" s="82">
        <v>0.93899999999999995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0.82299999999999995</v>
      </c>
      <c r="E213" s="82">
        <v>0.93899999999999995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0.33400000000000002</v>
      </c>
      <c r="E215" s="82">
        <v>0.36399999999999999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0.33400000000000002</v>
      </c>
      <c r="E216" s="82">
        <v>0.36399999999999999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0.33400000000000002</v>
      </c>
      <c r="E217" s="82">
        <v>0.36399999999999999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0.33400000000000002</v>
      </c>
      <c r="E218" s="82">
        <v>0.36399999999999999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3.5249999999999999</v>
      </c>
      <c r="F225" s="82">
        <v>0.40699999999999997</v>
      </c>
      <c r="G225" s="82">
        <v>0.316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3.5249999999999999</v>
      </c>
      <c r="F226" s="82">
        <v>0.40699999999999997</v>
      </c>
      <c r="G226" s="82">
        <v>0.316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3.5249999999999999</v>
      </c>
      <c r="F227" s="82">
        <v>0.40699999999999997</v>
      </c>
      <c r="G227" s="82">
        <v>0.316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3.5249999999999999</v>
      </c>
      <c r="F228" s="82">
        <v>0.40699999999999997</v>
      </c>
      <c r="G228" s="82">
        <v>0.316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3.5249999999999999</v>
      </c>
      <c r="F229" s="82">
        <v>0.40699999999999997</v>
      </c>
      <c r="G229" s="82">
        <v>0.316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3.5249999999999999</v>
      </c>
      <c r="F230" s="82">
        <v>0.40699999999999997</v>
      </c>
      <c r="G230" s="82">
        <v>0.316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3.5249999999999999</v>
      </c>
      <c r="F231" s="82">
        <v>0.40699999999999997</v>
      </c>
      <c r="G231" s="82">
        <v>0.316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3.5249999999999999</v>
      </c>
      <c r="F232" s="82">
        <v>0.40699999999999997</v>
      </c>
      <c r="G232" s="82">
        <v>0.316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3.5249999999999999</v>
      </c>
      <c r="F233" s="82">
        <v>0.40699999999999997</v>
      </c>
      <c r="G233" s="82">
        <v>0.316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3.5249999999999999</v>
      </c>
      <c r="F234" s="82">
        <v>0.40699999999999997</v>
      </c>
      <c r="G234" s="82">
        <v>0.316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3.5249999999999999</v>
      </c>
      <c r="F235" s="82">
        <v>0.40699999999999997</v>
      </c>
      <c r="G235" s="82">
        <v>0.316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3.5249999999999999</v>
      </c>
      <c r="F236" s="82">
        <v>0.40699999999999997</v>
      </c>
      <c r="G236" s="82">
        <v>0.316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3.5249999999999999</v>
      </c>
      <c r="F237" s="82">
        <v>0.40699999999999997</v>
      </c>
      <c r="G237" s="82">
        <v>0.316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3.5249999999999999</v>
      </c>
      <c r="F238" s="82">
        <v>0.40699999999999997</v>
      </c>
      <c r="G238" s="82">
        <v>0.316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3.5249999999999999</v>
      </c>
      <c r="F239" s="82">
        <v>0.40699999999999997</v>
      </c>
      <c r="G239" s="82">
        <v>0.316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3.5249999999999999</v>
      </c>
      <c r="F240" s="82">
        <v>0.40699999999999997</v>
      </c>
      <c r="G240" s="82">
        <v>0.316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3.5249999999999999</v>
      </c>
      <c r="F241" s="82">
        <v>0.40699999999999997</v>
      </c>
      <c r="G241" s="82">
        <v>0.316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3.5249999999999999</v>
      </c>
      <c r="F242" s="82">
        <v>0.40699999999999997</v>
      </c>
      <c r="G242" s="82">
        <v>0.316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3.5249999999999999</v>
      </c>
      <c r="F243" s="82">
        <v>0.40699999999999997</v>
      </c>
      <c r="G243" s="82">
        <v>0.316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3.5249999999999999</v>
      </c>
      <c r="F244" s="82">
        <v>0.40699999999999997</v>
      </c>
      <c r="G244" s="82">
        <v>0.316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3.5249999999999999</v>
      </c>
      <c r="F245" s="82">
        <v>0.40699999999999997</v>
      </c>
      <c r="G245" s="82">
        <v>0.316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3.5249999999999999</v>
      </c>
      <c r="F246" s="82">
        <v>0.40699999999999997</v>
      </c>
      <c r="G246" s="82">
        <v>0.316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3.5249999999999999</v>
      </c>
      <c r="F247" s="82">
        <v>0.40699999999999997</v>
      </c>
      <c r="G247" s="82">
        <v>0.316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3.5249999999999999</v>
      </c>
      <c r="F248" s="82">
        <v>0.40699999999999997</v>
      </c>
      <c r="G248" s="82">
        <v>0.316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3.5249999999999999</v>
      </c>
      <c r="F249" s="82">
        <v>0.40699999999999997</v>
      </c>
      <c r="G249" s="82">
        <v>0.316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3.5249999999999999</v>
      </c>
      <c r="F250" s="82">
        <v>0.40699999999999997</v>
      </c>
      <c r="G250" s="82">
        <v>0.316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3.5249999999999999</v>
      </c>
      <c r="F251" s="82">
        <v>0.40699999999999997</v>
      </c>
      <c r="G251" s="82">
        <v>0.316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3.5249999999999999</v>
      </c>
      <c r="F252" s="82">
        <v>0.40699999999999997</v>
      </c>
      <c r="G252" s="82">
        <v>0.316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3.5249999999999999</v>
      </c>
      <c r="F253" s="82">
        <v>0.40699999999999997</v>
      </c>
      <c r="G253" s="82">
        <v>0.316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3.5249999999999999</v>
      </c>
      <c r="F254" s="82">
        <v>0.40699999999999997</v>
      </c>
      <c r="G254" s="82">
        <v>0.316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3.5249999999999999</v>
      </c>
      <c r="F255" s="82">
        <v>0.40699999999999997</v>
      </c>
      <c r="G255" s="82">
        <v>0.316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3.5249999999999999</v>
      </c>
      <c r="F256" s="82">
        <v>0.40699999999999997</v>
      </c>
      <c r="G256" s="82">
        <v>0.316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3.5249999999999999</v>
      </c>
      <c r="F257" s="82">
        <v>0.40699999999999997</v>
      </c>
      <c r="G257" s="82">
        <v>0.316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3.5249999999999999</v>
      </c>
      <c r="F258" s="82">
        <v>0.40699999999999997</v>
      </c>
      <c r="G258" s="82">
        <v>0.316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3.5249999999999999</v>
      </c>
      <c r="F259" s="82">
        <v>0.40699999999999997</v>
      </c>
      <c r="G259" s="82">
        <v>0.316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3.5249999999999999</v>
      </c>
      <c r="F260" s="82">
        <v>0.40699999999999997</v>
      </c>
      <c r="G260" s="82">
        <v>0.316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3.5249999999999999</v>
      </c>
      <c r="F261" s="82">
        <v>0.40699999999999997</v>
      </c>
      <c r="G261" s="82">
        <v>0.316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3.5249999999999999</v>
      </c>
      <c r="F262" s="82">
        <v>0.40699999999999997</v>
      </c>
      <c r="G262" s="82">
        <v>0.316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3.5249999999999999</v>
      </c>
      <c r="F263" s="82">
        <v>0.40699999999999997</v>
      </c>
      <c r="G263" s="82">
        <v>0.316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3.5249999999999999</v>
      </c>
      <c r="F264" s="82">
        <v>0.40699999999999997</v>
      </c>
      <c r="G264" s="82">
        <v>0.316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3.5249999999999999</v>
      </c>
      <c r="F265" s="82">
        <v>0.40699999999999997</v>
      </c>
      <c r="G265" s="82">
        <v>0.316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3.5249999999999999</v>
      </c>
      <c r="F266" s="82">
        <v>0.40699999999999997</v>
      </c>
      <c r="G266" s="82">
        <v>0.316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3.5249999999999999</v>
      </c>
      <c r="F267" s="82">
        <v>0.40699999999999997</v>
      </c>
      <c r="G267" s="82">
        <v>0.316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3.5249999999999999</v>
      </c>
      <c r="F268" s="82">
        <v>0.40699999999999997</v>
      </c>
      <c r="G268" s="82">
        <v>0.316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3.5249999999999999</v>
      </c>
      <c r="F269" s="82">
        <v>0.40699999999999997</v>
      </c>
      <c r="G269" s="82">
        <v>0.316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3.5249999999999999</v>
      </c>
      <c r="F270" s="82">
        <v>0.40699999999999997</v>
      </c>
      <c r="G270" s="82">
        <v>0.316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3.5249999999999999</v>
      </c>
      <c r="F271" s="82">
        <v>0.40699999999999997</v>
      </c>
      <c r="G271" s="82">
        <v>0.316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3.5249999999999999</v>
      </c>
      <c r="F272" s="82">
        <v>0.40699999999999997</v>
      </c>
      <c r="G272" s="82">
        <v>0.316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3.5249999999999999</v>
      </c>
      <c r="F273" s="82">
        <v>0.40699999999999997</v>
      </c>
      <c r="G273" s="82">
        <v>0.316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3.5249999999999999</v>
      </c>
      <c r="F274" s="82">
        <v>0.40699999999999997</v>
      </c>
      <c r="G274" s="82">
        <v>0.316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3.5249999999999999</v>
      </c>
      <c r="F275" s="82">
        <v>0.40699999999999997</v>
      </c>
      <c r="G275" s="82">
        <v>0.316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3.5249999999999999</v>
      </c>
      <c r="F276" s="82">
        <v>0.40699999999999997</v>
      </c>
      <c r="G276" s="82">
        <v>0.316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3.5249999999999999</v>
      </c>
      <c r="F277" s="82">
        <v>0.40699999999999997</v>
      </c>
      <c r="G277" s="82">
        <v>0.316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3.5249999999999999</v>
      </c>
      <c r="F278" s="82">
        <v>0.40699999999999997</v>
      </c>
      <c r="G278" s="82">
        <v>0.316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3.5249999999999999</v>
      </c>
      <c r="F279" s="82">
        <v>0.40699999999999997</v>
      </c>
      <c r="G279" s="82">
        <v>0.316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3.5249999999999999</v>
      </c>
      <c r="F280" s="82">
        <v>0.40699999999999997</v>
      </c>
      <c r="G280" s="82">
        <v>0.316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3.5249999999999999</v>
      </c>
      <c r="F281" s="82">
        <v>0.40699999999999997</v>
      </c>
      <c r="G281" s="82">
        <v>0.316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3.5249999999999999</v>
      </c>
      <c r="F282" s="82">
        <v>0.40699999999999997</v>
      </c>
      <c r="G282" s="82">
        <v>0.316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3.5249999999999999</v>
      </c>
      <c r="F283" s="82">
        <v>0.40699999999999997</v>
      </c>
      <c r="G283" s="82">
        <v>0.316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3.5249999999999999</v>
      </c>
      <c r="F284" s="82">
        <v>0.40699999999999997</v>
      </c>
      <c r="G284" s="82">
        <v>0.316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3.5249999999999999</v>
      </c>
      <c r="F285" s="82">
        <v>0.40699999999999997</v>
      </c>
      <c r="G285" s="82">
        <v>0.316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3.5249999999999999</v>
      </c>
      <c r="F286" s="82">
        <v>0.40699999999999997</v>
      </c>
      <c r="G286" s="82">
        <v>0.316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3.5249999999999999</v>
      </c>
      <c r="F287" s="82">
        <v>0.40699999999999997</v>
      </c>
      <c r="G287" s="82">
        <v>0.316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3.5249999999999999</v>
      </c>
      <c r="F288" s="82">
        <v>0.40699999999999997</v>
      </c>
      <c r="G288" s="82">
        <v>0.316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3.5249999999999999</v>
      </c>
      <c r="F289" s="82">
        <v>0.40699999999999997</v>
      </c>
      <c r="G289" s="82">
        <v>0.316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3.5249999999999999</v>
      </c>
      <c r="F290" s="82">
        <v>0.40699999999999997</v>
      </c>
      <c r="G290" s="82">
        <v>0.316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3.5249999999999999</v>
      </c>
      <c r="F291" s="82">
        <v>0.40699999999999997</v>
      </c>
      <c r="G291" s="82">
        <v>0.316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3.5249999999999999</v>
      </c>
      <c r="F292" s="82">
        <v>0.40699999999999997</v>
      </c>
      <c r="G292" s="82">
        <v>0.316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3.5249999999999999</v>
      </c>
      <c r="F293" s="82">
        <v>0.40699999999999997</v>
      </c>
      <c r="G293" s="82">
        <v>0.316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3.5249999999999999</v>
      </c>
      <c r="F294" s="82">
        <v>0.40699999999999997</v>
      </c>
      <c r="G294" s="82">
        <v>0.316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3.5249999999999999</v>
      </c>
      <c r="F295" s="82">
        <v>0.40699999999999997</v>
      </c>
      <c r="G295" s="82">
        <v>0.316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3.5249999999999999</v>
      </c>
      <c r="F296" s="82">
        <v>0.40699999999999997</v>
      </c>
      <c r="G296" s="82">
        <v>0.316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3.5249999999999999</v>
      </c>
      <c r="F297" s="82">
        <v>0.40699999999999997</v>
      </c>
      <c r="G297" s="82">
        <v>0.316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3.5249999999999999</v>
      </c>
      <c r="F298" s="82">
        <v>0.40699999999999997</v>
      </c>
      <c r="G298" s="82">
        <v>0.316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3.5249999999999999</v>
      </c>
      <c r="F299" s="82">
        <v>0.40699999999999997</v>
      </c>
      <c r="G299" s="82">
        <v>0.316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3.5249999999999999</v>
      </c>
      <c r="F300" s="82">
        <v>0.40699999999999997</v>
      </c>
      <c r="G300" s="82">
        <v>0.316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3.5249999999999999</v>
      </c>
      <c r="F301" s="82">
        <v>0.40699999999999997</v>
      </c>
      <c r="G301" s="82">
        <v>0.316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3.5249999999999999</v>
      </c>
      <c r="F302" s="82">
        <v>0.40699999999999997</v>
      </c>
      <c r="G302" s="82">
        <v>0.316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3.5249999999999999</v>
      </c>
      <c r="F303" s="82">
        <v>0.40699999999999997</v>
      </c>
      <c r="G303" s="82">
        <v>0.316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3.5249999999999999</v>
      </c>
      <c r="F304" s="82">
        <v>0.40699999999999997</v>
      </c>
      <c r="G304" s="82">
        <v>0.316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3.5249999999999999</v>
      </c>
      <c r="F305" s="82">
        <v>0.40699999999999997</v>
      </c>
      <c r="G305" s="82">
        <v>0.316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3.5249999999999999</v>
      </c>
      <c r="F306" s="82">
        <v>0.40699999999999997</v>
      </c>
      <c r="G306" s="82">
        <v>0.316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3.5249999999999999</v>
      </c>
      <c r="F307" s="82">
        <v>0.40699999999999997</v>
      </c>
      <c r="G307" s="82">
        <v>0.316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3.5249999999999999</v>
      </c>
      <c r="F308" s="82">
        <v>0.40699999999999997</v>
      </c>
      <c r="G308" s="82">
        <v>0.316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3.5249999999999999</v>
      </c>
      <c r="F309" s="82">
        <v>0.40699999999999997</v>
      </c>
      <c r="G309" s="82">
        <v>0.316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3.5249999999999999</v>
      </c>
      <c r="F310" s="82">
        <v>0.40699999999999997</v>
      </c>
      <c r="G310" s="82">
        <v>0.316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3.5249999999999999</v>
      </c>
      <c r="F311" s="82">
        <v>0.40699999999999997</v>
      </c>
      <c r="G311" s="82">
        <v>0.316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3.5249999999999999</v>
      </c>
      <c r="F312" s="82">
        <v>0.40699999999999997</v>
      </c>
      <c r="G312" s="82">
        <v>0.316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3.5249999999999999</v>
      </c>
      <c r="F313" s="82">
        <v>0.40699999999999997</v>
      </c>
      <c r="G313" s="82">
        <v>0.316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3.5249999999999999</v>
      </c>
      <c r="F314" s="82">
        <v>0.40699999999999997</v>
      </c>
      <c r="G314" s="82">
        <v>0.316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3.5249999999999999</v>
      </c>
      <c r="F315" s="82">
        <v>0.40699999999999997</v>
      </c>
      <c r="G315" s="82">
        <v>0.316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3.5249999999999999</v>
      </c>
      <c r="F316" s="82">
        <v>0.40699999999999997</v>
      </c>
      <c r="G316" s="82">
        <v>0.316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3.5249999999999999</v>
      </c>
      <c r="F317" s="82">
        <v>0.40699999999999997</v>
      </c>
      <c r="G317" s="82">
        <v>0.316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3.5249999999999999</v>
      </c>
      <c r="F318" s="82">
        <v>0.40699999999999997</v>
      </c>
      <c r="G318" s="82">
        <v>0.316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3.5249999999999999</v>
      </c>
      <c r="F319" s="82">
        <v>0.40699999999999997</v>
      </c>
      <c r="G319" s="82">
        <v>0.316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3.5249999999999999</v>
      </c>
      <c r="F320" s="82">
        <v>0.40699999999999997</v>
      </c>
      <c r="G320" s="82">
        <v>0.316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3.5249999999999999</v>
      </c>
      <c r="F321" s="82">
        <v>0.40699999999999997</v>
      </c>
      <c r="G321" s="82">
        <v>0.316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3.5249999999999999</v>
      </c>
      <c r="F322" s="82">
        <v>0.40699999999999997</v>
      </c>
      <c r="G322" s="82">
        <v>0.316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3.5249999999999999</v>
      </c>
      <c r="F323" s="82">
        <v>0.40699999999999997</v>
      </c>
      <c r="G323" s="82">
        <v>0.316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3.5249999999999999</v>
      </c>
      <c r="F324" s="82">
        <v>0.40699999999999997</v>
      </c>
      <c r="G324" s="82">
        <v>0.316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3.5249999999999999</v>
      </c>
      <c r="F325" s="82">
        <v>0.40699999999999997</v>
      </c>
      <c r="G325" s="82">
        <v>0.316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3.5249999999999999</v>
      </c>
      <c r="F326" s="82">
        <v>0.40699999999999997</v>
      </c>
      <c r="G326" s="82">
        <v>0.316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3.5249999999999999</v>
      </c>
      <c r="F327" s="82">
        <v>0.40699999999999997</v>
      </c>
      <c r="G327" s="82">
        <v>0.316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3.52</v>
      </c>
      <c r="F328" s="82">
        <v>0.40699999999999997</v>
      </c>
      <c r="G328" s="82">
        <v>0.316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3.52</v>
      </c>
      <c r="F329" s="82">
        <v>0.40699999999999997</v>
      </c>
      <c r="G329" s="82">
        <v>0.316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3.52</v>
      </c>
      <c r="F330" s="82">
        <v>0.40699999999999997</v>
      </c>
      <c r="G330" s="82">
        <v>0.316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9397.2800000000007</v>
      </c>
      <c r="D336" s="82">
        <v>7505.19</v>
      </c>
      <c r="E336" s="82">
        <v>1892.09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5290.45</v>
      </c>
      <c r="D337" s="82">
        <v>4225.25</v>
      </c>
      <c r="E337" s="82">
        <v>1065.21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4908.1499999999996</v>
      </c>
      <c r="D338" s="82">
        <v>3919.92</v>
      </c>
      <c r="E338" s="82">
        <v>988.23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5497.57</v>
      </c>
      <c r="D339" s="82">
        <v>4390.66</v>
      </c>
      <c r="E339" s="82">
        <v>1106.9100000000001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7260.74</v>
      </c>
      <c r="D340" s="82">
        <v>5174.8900000000003</v>
      </c>
      <c r="E340" s="82">
        <v>2085.85</v>
      </c>
      <c r="F340" s="82">
        <v>0.71</v>
      </c>
      <c r="G340" s="82">
        <v>2.94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3621.52</v>
      </c>
      <c r="D341" s="82">
        <v>2448.4499999999998</v>
      </c>
      <c r="E341" s="82">
        <v>1173.07</v>
      </c>
      <c r="F341" s="82">
        <v>0.68</v>
      </c>
      <c r="G341" s="82">
        <v>2.91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22399.34</v>
      </c>
      <c r="D342" s="82">
        <v>15143.82</v>
      </c>
      <c r="E342" s="82">
        <v>7255.52</v>
      </c>
      <c r="F342" s="82">
        <v>0.68</v>
      </c>
      <c r="G342" s="82">
        <v>2.91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9355.5499999999993</v>
      </c>
      <c r="D343" s="82">
        <v>6743.45</v>
      </c>
      <c r="E343" s="82">
        <v>2612.1</v>
      </c>
      <c r="F343" s="82">
        <v>0.72</v>
      </c>
      <c r="G343" s="82">
        <v>2.95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2281.12</v>
      </c>
      <c r="D344" s="82">
        <v>1744.52</v>
      </c>
      <c r="E344" s="82">
        <v>536.59</v>
      </c>
      <c r="F344" s="82">
        <v>0.76</v>
      </c>
      <c r="G344" s="82">
        <v>3.2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2336.29</v>
      </c>
      <c r="D345" s="82">
        <v>1793.73</v>
      </c>
      <c r="E345" s="82">
        <v>542.55999999999995</v>
      </c>
      <c r="F345" s="82">
        <v>0.77</v>
      </c>
      <c r="G345" s="82">
        <v>3.2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2438.5100000000002</v>
      </c>
      <c r="D346" s="82">
        <v>1884.87</v>
      </c>
      <c r="E346" s="82">
        <v>553.64</v>
      </c>
      <c r="F346" s="82">
        <v>0.77</v>
      </c>
      <c r="G346" s="82">
        <v>3.2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2165.6</v>
      </c>
      <c r="D347" s="82">
        <v>1644.55</v>
      </c>
      <c r="E347" s="82">
        <v>521.04999999999995</v>
      </c>
      <c r="F347" s="82">
        <v>0.76</v>
      </c>
      <c r="G347" s="82">
        <v>3.19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2171.56</v>
      </c>
      <c r="D348" s="82">
        <v>1649.83</v>
      </c>
      <c r="E348" s="82">
        <v>521.73</v>
      </c>
      <c r="F348" s="82">
        <v>0.76</v>
      </c>
      <c r="G348" s="82">
        <v>3.19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3401.02</v>
      </c>
      <c r="D349" s="82">
        <v>2685.7</v>
      </c>
      <c r="E349" s="82">
        <v>715.33</v>
      </c>
      <c r="F349" s="82">
        <v>0.79</v>
      </c>
      <c r="G349" s="82">
        <v>3.01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10002.61</v>
      </c>
      <c r="D350" s="82">
        <v>7814.43</v>
      </c>
      <c r="E350" s="82">
        <v>2188.1799999999998</v>
      </c>
      <c r="F350" s="82">
        <v>0.78</v>
      </c>
      <c r="G350" s="82">
        <v>3.01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8031.39</v>
      </c>
      <c r="D351" s="82">
        <v>6309.79</v>
      </c>
      <c r="E351" s="82">
        <v>1721.59</v>
      </c>
      <c r="F351" s="82">
        <v>0.79</v>
      </c>
      <c r="G351" s="82">
        <v>3.01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9840.8700000000008</v>
      </c>
      <c r="D352" s="82">
        <v>7669.05</v>
      </c>
      <c r="E352" s="82">
        <v>2171.8200000000002</v>
      </c>
      <c r="F352" s="82">
        <v>0.78</v>
      </c>
      <c r="G352" s="82">
        <v>3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2676.89</v>
      </c>
      <c r="D353" s="82">
        <v>2112.19</v>
      </c>
      <c r="E353" s="82">
        <v>564.71</v>
      </c>
      <c r="F353" s="82">
        <v>0.79</v>
      </c>
      <c r="G353" s="82">
        <v>3.01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2465.3000000000002</v>
      </c>
      <c r="D354" s="82">
        <v>1930.46</v>
      </c>
      <c r="E354" s="82">
        <v>534.83000000000004</v>
      </c>
      <c r="F354" s="82">
        <v>0.78</v>
      </c>
      <c r="G354" s="82">
        <v>3.22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9473.66</v>
      </c>
      <c r="D355" s="82">
        <v>7361.96</v>
      </c>
      <c r="E355" s="82">
        <v>2111.6999999999998</v>
      </c>
      <c r="F355" s="82">
        <v>0.78</v>
      </c>
      <c r="G355" s="82">
        <v>3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2778.31</v>
      </c>
      <c r="D356" s="82">
        <v>2207.27</v>
      </c>
      <c r="E356" s="82">
        <v>571.04</v>
      </c>
      <c r="F356" s="82">
        <v>0.79</v>
      </c>
      <c r="G356" s="82">
        <v>3.02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8981.3700000000008</v>
      </c>
      <c r="D357" s="82">
        <v>6920.29</v>
      </c>
      <c r="E357" s="82">
        <v>2061.08</v>
      </c>
      <c r="F357" s="82">
        <v>0.77</v>
      </c>
      <c r="G357" s="82">
        <v>3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2305.66</v>
      </c>
      <c r="D358" s="82">
        <v>1841.43</v>
      </c>
      <c r="E358" s="82">
        <v>464.23</v>
      </c>
      <c r="F358" s="82">
        <v>0.8</v>
      </c>
      <c r="G358" s="82">
        <v>3.23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3371.17</v>
      </c>
      <c r="D359" s="82">
        <v>2658.79</v>
      </c>
      <c r="E359" s="82">
        <v>712.38</v>
      </c>
      <c r="F359" s="82">
        <v>0.79</v>
      </c>
      <c r="G359" s="82">
        <v>3.01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10027.459999999999</v>
      </c>
      <c r="D360" s="82">
        <v>7836.8</v>
      </c>
      <c r="E360" s="82">
        <v>2190.66</v>
      </c>
      <c r="F360" s="82">
        <v>0.78</v>
      </c>
      <c r="G360" s="82">
        <v>3.01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8137.26</v>
      </c>
      <c r="D361" s="82">
        <v>6405.2</v>
      </c>
      <c r="E361" s="82">
        <v>1732.06</v>
      </c>
      <c r="F361" s="82">
        <v>0.79</v>
      </c>
      <c r="G361" s="82">
        <v>3.01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10016.540000000001</v>
      </c>
      <c r="D362" s="82">
        <v>7826.14</v>
      </c>
      <c r="E362" s="82">
        <v>2190.4</v>
      </c>
      <c r="F362" s="82">
        <v>0.78</v>
      </c>
      <c r="G362" s="82">
        <v>3.01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2705.4</v>
      </c>
      <c r="D363" s="82">
        <v>2137.92</v>
      </c>
      <c r="E363" s="82">
        <v>567.48</v>
      </c>
      <c r="F363" s="82">
        <v>0.79</v>
      </c>
      <c r="G363" s="82">
        <v>3.01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2502.13</v>
      </c>
      <c r="D364" s="82">
        <v>1963.68</v>
      </c>
      <c r="E364" s="82">
        <v>538.44000000000005</v>
      </c>
      <c r="F364" s="82">
        <v>0.78</v>
      </c>
      <c r="G364" s="82">
        <v>3.22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9224.74</v>
      </c>
      <c r="D365" s="82">
        <v>7138.44</v>
      </c>
      <c r="E365" s="82">
        <v>2086.31</v>
      </c>
      <c r="F365" s="82">
        <v>0.77</v>
      </c>
      <c r="G365" s="82">
        <v>3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2408.9499999999998</v>
      </c>
      <c r="D366" s="82">
        <v>1876.91</v>
      </c>
      <c r="E366" s="82">
        <v>532.04</v>
      </c>
      <c r="F366" s="82">
        <v>0.78</v>
      </c>
      <c r="G366" s="82">
        <v>3.21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9122.31</v>
      </c>
      <c r="D367" s="82">
        <v>7046.56</v>
      </c>
      <c r="E367" s="82">
        <v>2075.7399999999998</v>
      </c>
      <c r="F367" s="82">
        <v>0.77</v>
      </c>
      <c r="G367" s="82">
        <v>3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2335.17</v>
      </c>
      <c r="D368" s="82">
        <v>1864.99</v>
      </c>
      <c r="E368" s="82">
        <v>470.17</v>
      </c>
      <c r="F368" s="82">
        <v>0.8</v>
      </c>
      <c r="G368" s="82">
        <v>3.23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3366.03</v>
      </c>
      <c r="D369" s="82">
        <v>2677.39</v>
      </c>
      <c r="E369" s="82">
        <v>688.64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9881.4599999999991</v>
      </c>
      <c r="D370" s="82">
        <v>7740.1</v>
      </c>
      <c r="E370" s="82">
        <v>2141.36</v>
      </c>
      <c r="F370" s="82">
        <v>0.78</v>
      </c>
      <c r="G370" s="82">
        <v>3.01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8012.1</v>
      </c>
      <c r="D371" s="82">
        <v>6311.59</v>
      </c>
      <c r="E371" s="82">
        <v>1700.51</v>
      </c>
      <c r="F371" s="82">
        <v>0.79</v>
      </c>
      <c r="G371" s="82">
        <v>3.01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9875.34</v>
      </c>
      <c r="D372" s="82">
        <v>7734.59</v>
      </c>
      <c r="E372" s="82">
        <v>2140.75</v>
      </c>
      <c r="F372" s="82">
        <v>0.78</v>
      </c>
      <c r="G372" s="82">
        <v>3.01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2665.83</v>
      </c>
      <c r="D373" s="82">
        <v>2111.64</v>
      </c>
      <c r="E373" s="82">
        <v>554.19000000000005</v>
      </c>
      <c r="F373" s="82">
        <v>0.79</v>
      </c>
      <c r="G373" s="82">
        <v>3.02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2603.98</v>
      </c>
      <c r="D374" s="82">
        <v>2079.6799999999998</v>
      </c>
      <c r="E374" s="82">
        <v>524.29999999999995</v>
      </c>
      <c r="F374" s="82">
        <v>0.8</v>
      </c>
      <c r="G374" s="82">
        <v>3.23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9190.07</v>
      </c>
      <c r="D375" s="82">
        <v>7339.7</v>
      </c>
      <c r="E375" s="82">
        <v>1850.37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2382.64</v>
      </c>
      <c r="D376" s="82">
        <v>1902.91</v>
      </c>
      <c r="E376" s="82">
        <v>479.73</v>
      </c>
      <c r="F376" s="82">
        <v>0.8</v>
      </c>
      <c r="G376" s="82">
        <v>3.23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9113.74</v>
      </c>
      <c r="D377" s="82">
        <v>7274.83</v>
      </c>
      <c r="E377" s="82">
        <v>1838.9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2537.0700000000002</v>
      </c>
      <c r="D378" s="82">
        <v>2026.24</v>
      </c>
      <c r="E378" s="82">
        <v>510.83</v>
      </c>
      <c r="F378" s="82">
        <v>0.8</v>
      </c>
      <c r="G378" s="82">
        <v>3.23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28093.37</v>
      </c>
      <c r="D379" s="82">
        <v>22436.92</v>
      </c>
      <c r="E379" s="82">
        <v>5656.45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1232.28</v>
      </c>
      <c r="D380" s="82">
        <v>934.83</v>
      </c>
      <c r="E380" s="82">
        <v>297.45</v>
      </c>
      <c r="F380" s="82">
        <v>0.76</v>
      </c>
      <c r="G380" s="82">
        <v>3.19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12579.01</v>
      </c>
      <c r="D381" s="82">
        <v>8504.4500000000007</v>
      </c>
      <c r="E381" s="82">
        <v>4074.55</v>
      </c>
      <c r="F381" s="82">
        <v>0.68</v>
      </c>
      <c r="G381" s="82">
        <v>2.91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1654.04</v>
      </c>
      <c r="D382" s="82">
        <v>1321</v>
      </c>
      <c r="E382" s="82">
        <v>333.03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4582.16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3409.65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3830.76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5818.83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6919.49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8649.36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33301.910000000003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10939.32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3453.67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3000.16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3035.32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3296.41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104.9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145.93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164.07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323.07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2110.38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2134.88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2410.12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2396.06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2137.0500000000002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3743.58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7705.61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6011.54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7576.41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2196.6799999999998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2164.48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7350.25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1698.22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7477.65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2102.88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3808.69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7820.82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6219.21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7775.68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2238.63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2213.94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7736.93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2018.62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7703.2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2153.11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4275.6499999999996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9652.44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7716.96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9617.2099999999991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2695.8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2696.45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9612.9699999999993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2609.98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9557.25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2635.91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11244.16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1669.64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33753.97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3300.18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2827.26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2859.11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3109.66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2033.4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1826.8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1844.29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1860.06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1183.29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0.56999999999999995</v>
      </c>
      <c r="F450" s="82">
        <v>361.36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0.32</v>
      </c>
      <c r="F451" s="82">
        <v>203.44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</v>
      </c>
      <c r="F452" s="82">
        <v>188.73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0.33</v>
      </c>
      <c r="F453" s="82">
        <v>211.4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0.34</v>
      </c>
      <c r="F454" s="82">
        <v>213.94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0.15</v>
      </c>
      <c r="F455" s="82">
        <v>92.83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0.9</v>
      </c>
      <c r="F456" s="82">
        <v>574.16999999999996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0.45</v>
      </c>
      <c r="F457" s="82">
        <v>283.57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0.12</v>
      </c>
      <c r="F458" s="82">
        <v>11.03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0.1</v>
      </c>
      <c r="F459" s="82">
        <v>9.58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0.1</v>
      </c>
      <c r="F460" s="82">
        <v>9.69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0.11</v>
      </c>
      <c r="F461" s="82">
        <v>10.53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0.34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0.01</v>
      </c>
      <c r="F463" s="82">
        <v>0.47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0.01</v>
      </c>
      <c r="F464" s="82">
        <v>0.52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0.01</v>
      </c>
      <c r="F465" s="82">
        <v>1.03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0.13</v>
      </c>
      <c r="F466" s="82">
        <v>79.63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0.13</v>
      </c>
      <c r="F467" s="82">
        <v>82.29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0.14000000000000001</v>
      </c>
      <c r="F468" s="82">
        <v>87.22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0.12</v>
      </c>
      <c r="F469" s="82">
        <v>74.38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0.12</v>
      </c>
      <c r="F470" s="82">
        <v>74.67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</v>
      </c>
      <c r="F471" s="82">
        <v>127.59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0.57999999999999996</v>
      </c>
      <c r="F472" s="82">
        <v>366.41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0.47</v>
      </c>
      <c r="F473" s="82">
        <v>297.89999999999998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0.56000000000000005</v>
      </c>
      <c r="F474" s="82">
        <v>358.5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0.16</v>
      </c>
      <c r="F475" s="82">
        <v>100.24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0.14000000000000001</v>
      </c>
      <c r="F476" s="82">
        <v>90.78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0.54</v>
      </c>
      <c r="F477" s="82">
        <v>342.93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0.17</v>
      </c>
      <c r="F478" s="82">
        <v>105.62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0.5</v>
      </c>
      <c r="F479" s="82">
        <v>318.93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0.14000000000000001</v>
      </c>
      <c r="F480" s="82">
        <v>88.66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</v>
      </c>
      <c r="F481" s="82">
        <v>126.12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0.57999999999999996</v>
      </c>
      <c r="F482" s="82">
        <v>367.63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0.48</v>
      </c>
      <c r="F483" s="82">
        <v>303.11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0.57999999999999996</v>
      </c>
      <c r="F484" s="82">
        <v>367.01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0.16</v>
      </c>
      <c r="F485" s="82">
        <v>101.65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0.15</v>
      </c>
      <c r="F486" s="82">
        <v>92.59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0.52</v>
      </c>
      <c r="F487" s="82">
        <v>330.78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0.14000000000000001</v>
      </c>
      <c r="F488" s="82">
        <v>87.72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0.51</v>
      </c>
      <c r="F489" s="82">
        <v>325.77999999999997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0.14000000000000001</v>
      </c>
      <c r="F490" s="82">
        <v>89.79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</v>
      </c>
      <c r="F491" s="82">
        <v>128.29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0.56999999999999995</v>
      </c>
      <c r="F492" s="82">
        <v>364.1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0.47</v>
      </c>
      <c r="F493" s="82">
        <v>298.95999999999998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0.56999999999999995</v>
      </c>
      <c r="F494" s="82">
        <v>363.8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0.16</v>
      </c>
      <c r="F495" s="82">
        <v>100.69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0.16</v>
      </c>
      <c r="F496" s="82">
        <v>100.13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0.56000000000000005</v>
      </c>
      <c r="F497" s="82">
        <v>353.39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0.14000000000000001</v>
      </c>
      <c r="F498" s="82">
        <v>91.62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0.55000000000000004</v>
      </c>
      <c r="F499" s="82">
        <v>350.05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0.15</v>
      </c>
      <c r="F500" s="82">
        <v>97.56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1.7</v>
      </c>
      <c r="F501" s="82">
        <v>1080.28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7.0000000000000007E-2</v>
      </c>
      <c r="F502" s="82">
        <v>42.23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0.51</v>
      </c>
      <c r="F503" s="82">
        <v>322.44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0.11</v>
      </c>
      <c r="F504" s="82">
        <v>10.54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0.1</v>
      </c>
      <c r="F505" s="82">
        <v>9.0299999999999994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0.1</v>
      </c>
      <c r="F506" s="82">
        <v>9.1300000000000008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0.11</v>
      </c>
      <c r="F507" s="82">
        <v>9.93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7.0000000000000007E-2</v>
      </c>
      <c r="F508" s="82">
        <v>6.49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0.06</v>
      </c>
      <c r="F509" s="82">
        <v>5.83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0.06</v>
      </c>
      <c r="F510" s="82">
        <v>5.89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0.06</v>
      </c>
      <c r="F511" s="82">
        <v>5.94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</v>
      </c>
      <c r="F512" s="82">
        <v>63.6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74398.022599999997</v>
      </c>
      <c r="C521" s="82">
        <v>131.77690000000001</v>
      </c>
      <c r="D521" s="82">
        <v>209.53649999999999</v>
      </c>
      <c r="E521" s="82">
        <v>0</v>
      </c>
      <c r="F521" s="82">
        <v>1.5E-3</v>
      </c>
      <c r="G521" s="82">
        <v>137723.12549999999</v>
      </c>
      <c r="H521" s="82">
        <v>31890.289199999999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57116.546000000002</v>
      </c>
      <c r="C522" s="82">
        <v>100.5544</v>
      </c>
      <c r="D522" s="82">
        <v>158.8691</v>
      </c>
      <c r="E522" s="82">
        <v>0</v>
      </c>
      <c r="F522" s="82">
        <v>1.1999999999999999E-3</v>
      </c>
      <c r="G522" s="82">
        <v>104418.3349</v>
      </c>
      <c r="H522" s="82">
        <v>24424.107499999998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50265.336499999998</v>
      </c>
      <c r="C523" s="82">
        <v>87.705799999999996</v>
      </c>
      <c r="D523" s="82">
        <v>137.25</v>
      </c>
      <c r="E523" s="82">
        <v>0</v>
      </c>
      <c r="F523" s="82">
        <v>1E-3</v>
      </c>
      <c r="G523" s="82">
        <v>90205.804099999994</v>
      </c>
      <c r="H523" s="82">
        <v>21419.1754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44333.9303</v>
      </c>
      <c r="C524" s="82">
        <v>77.178700000000006</v>
      </c>
      <c r="D524" s="82">
        <v>120.4757</v>
      </c>
      <c r="E524" s="82">
        <v>0</v>
      </c>
      <c r="F524" s="82">
        <v>8.9999999999999998E-4</v>
      </c>
      <c r="G524" s="82">
        <v>79180.381899999993</v>
      </c>
      <c r="H524" s="82">
        <v>18874.6878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50151.043100000003</v>
      </c>
      <c r="C525" s="82">
        <v>87.913300000000007</v>
      </c>
      <c r="D525" s="82">
        <v>138.2628</v>
      </c>
      <c r="E525" s="82">
        <v>0</v>
      </c>
      <c r="F525" s="82">
        <v>1E-3</v>
      </c>
      <c r="G525" s="82">
        <v>90873.102100000004</v>
      </c>
      <c r="H525" s="82">
        <v>21409.365300000001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52783.2287</v>
      </c>
      <c r="C526" s="82">
        <v>93.078800000000001</v>
      </c>
      <c r="D526" s="82">
        <v>147.3151</v>
      </c>
      <c r="E526" s="82">
        <v>0</v>
      </c>
      <c r="F526" s="82">
        <v>1.1000000000000001E-3</v>
      </c>
      <c r="G526" s="82">
        <v>96824.973499999993</v>
      </c>
      <c r="H526" s="82">
        <v>22585.751100000001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56818.956599999998</v>
      </c>
      <c r="C527" s="82">
        <v>100.5354</v>
      </c>
      <c r="D527" s="82">
        <v>159.68530000000001</v>
      </c>
      <c r="E527" s="82">
        <v>0</v>
      </c>
      <c r="F527" s="82">
        <v>1.1999999999999999E-3</v>
      </c>
      <c r="G527" s="82">
        <v>104956.8023</v>
      </c>
      <c r="H527" s="82">
        <v>24345.112099999998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56278.056199999999</v>
      </c>
      <c r="C528" s="82">
        <v>99.630499999999998</v>
      </c>
      <c r="D528" s="82">
        <v>158.33510000000001</v>
      </c>
      <c r="E528" s="82">
        <v>0</v>
      </c>
      <c r="F528" s="82">
        <v>1.1999999999999999E-3</v>
      </c>
      <c r="G528" s="82">
        <v>104069.55130000001</v>
      </c>
      <c r="H528" s="82">
        <v>24118.342400000001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49021.670899999997</v>
      </c>
      <c r="C529" s="82">
        <v>86.44</v>
      </c>
      <c r="D529" s="82">
        <v>136.79849999999999</v>
      </c>
      <c r="E529" s="82">
        <v>0</v>
      </c>
      <c r="F529" s="82">
        <v>1E-3</v>
      </c>
      <c r="G529" s="82">
        <v>89912.756299999994</v>
      </c>
      <c r="H529" s="82">
        <v>20975.6567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46186.706400000003</v>
      </c>
      <c r="C530" s="82">
        <v>80.993099999999998</v>
      </c>
      <c r="D530" s="82">
        <v>127.4284</v>
      </c>
      <c r="E530" s="82">
        <v>0</v>
      </c>
      <c r="F530" s="82">
        <v>8.9999999999999998E-4</v>
      </c>
      <c r="G530" s="82">
        <v>83752.341199999995</v>
      </c>
      <c r="H530" s="82">
        <v>19719.788499999999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48172.1414</v>
      </c>
      <c r="C531" s="82">
        <v>84.482900000000001</v>
      </c>
      <c r="D531" s="82">
        <v>132.93289999999999</v>
      </c>
      <c r="E531" s="82">
        <v>0</v>
      </c>
      <c r="F531" s="82">
        <v>1E-3</v>
      </c>
      <c r="G531" s="82">
        <v>87370.213699999993</v>
      </c>
      <c r="H531" s="82">
        <v>20568.2706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65289.681799999998</v>
      </c>
      <c r="C532" s="82">
        <v>115.3535</v>
      </c>
      <c r="D532" s="82">
        <v>182.93809999999999</v>
      </c>
      <c r="E532" s="82">
        <v>0</v>
      </c>
      <c r="F532" s="82">
        <v>1.2999999999999999E-3</v>
      </c>
      <c r="G532" s="82">
        <v>120239.53</v>
      </c>
      <c r="H532" s="82">
        <v>27958.297200000001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650815.32050000003</v>
      </c>
      <c r="C534" s="82">
        <v>1145.6433</v>
      </c>
      <c r="D534" s="82">
        <v>1809.8276000000001</v>
      </c>
      <c r="E534" s="82">
        <v>0</v>
      </c>
      <c r="F534" s="82">
        <v>1.3299999999999999E-2</v>
      </c>
      <c r="G534" s="83">
        <v>1189530</v>
      </c>
      <c r="H534" s="82">
        <v>278288.84370000003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44333.9303</v>
      </c>
      <c r="C535" s="82">
        <v>77.178700000000006</v>
      </c>
      <c r="D535" s="82">
        <v>120.4757</v>
      </c>
      <c r="E535" s="82">
        <v>0</v>
      </c>
      <c r="F535" s="82">
        <v>8.9999999999999998E-4</v>
      </c>
      <c r="G535" s="82">
        <v>79180.381899999993</v>
      </c>
      <c r="H535" s="82">
        <v>18874.6878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74398.022599999997</v>
      </c>
      <c r="C536" s="82">
        <v>131.77690000000001</v>
      </c>
      <c r="D536" s="82">
        <v>209.53649999999999</v>
      </c>
      <c r="E536" s="82">
        <v>0</v>
      </c>
      <c r="F536" s="82">
        <v>1.5E-3</v>
      </c>
      <c r="G536" s="82">
        <v>137723.12549999999</v>
      </c>
      <c r="H536" s="82">
        <v>31890.289199999999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319576000000</v>
      </c>
      <c r="C539" s="82">
        <v>239434.03599999999</v>
      </c>
      <c r="D539" s="82" t="s">
        <v>1084</v>
      </c>
      <c r="E539" s="82">
        <v>30863.644</v>
      </c>
      <c r="F539" s="82">
        <v>37264.076000000001</v>
      </c>
      <c r="G539" s="82">
        <v>4743.6719999999996</v>
      </c>
      <c r="H539" s="82">
        <v>155827.86600000001</v>
      </c>
      <c r="I539" s="82">
        <v>0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242295000000</v>
      </c>
      <c r="C540" s="82">
        <v>220481.15100000001</v>
      </c>
      <c r="D540" s="82" t="s">
        <v>1092</v>
      </c>
      <c r="E540" s="82">
        <v>29080.703000000001</v>
      </c>
      <c r="F540" s="82">
        <v>25635.382000000001</v>
      </c>
      <c r="G540" s="82">
        <v>4691.7860000000001</v>
      </c>
      <c r="H540" s="82">
        <v>150338.50200000001</v>
      </c>
      <c r="I540" s="82">
        <v>0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209316000000</v>
      </c>
      <c r="C541" s="82">
        <v>145296.141</v>
      </c>
      <c r="D541" s="82" t="s">
        <v>1093</v>
      </c>
      <c r="E541" s="82">
        <v>56692.160000000003</v>
      </c>
      <c r="F541" s="82">
        <v>36787.756000000001</v>
      </c>
      <c r="G541" s="82">
        <v>687.43200000000002</v>
      </c>
      <c r="H541" s="82">
        <v>40394.014000000003</v>
      </c>
      <c r="I541" s="82">
        <v>0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183732000000</v>
      </c>
      <c r="C542" s="82">
        <v>134638.40299999999</v>
      </c>
      <c r="D542" s="82" t="s">
        <v>1094</v>
      </c>
      <c r="E542" s="82">
        <v>57112.741000000002</v>
      </c>
      <c r="F542" s="82">
        <v>38807.224999999999</v>
      </c>
      <c r="G542" s="82">
        <v>3212.62</v>
      </c>
      <c r="H542" s="82">
        <v>0</v>
      </c>
      <c r="I542" s="82">
        <v>24771.038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210864000000</v>
      </c>
      <c r="C543" s="82">
        <v>157209.823</v>
      </c>
      <c r="D543" s="82" t="s">
        <v>1095</v>
      </c>
      <c r="E543" s="82">
        <v>57040.442000000003</v>
      </c>
      <c r="F543" s="82">
        <v>38772.135999999999</v>
      </c>
      <c r="G543" s="82">
        <v>5405.1180000000004</v>
      </c>
      <c r="H543" s="82">
        <v>0</v>
      </c>
      <c r="I543" s="82">
        <v>45257.349000000002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224675000000</v>
      </c>
      <c r="C544" s="82">
        <v>156647.58799999999</v>
      </c>
      <c r="D544" s="82" t="s">
        <v>1173</v>
      </c>
      <c r="E544" s="82">
        <v>57185.040999999997</v>
      </c>
      <c r="F544" s="82">
        <v>38824.769999999997</v>
      </c>
      <c r="G544" s="82">
        <v>5403.3950000000004</v>
      </c>
      <c r="H544" s="82">
        <v>0</v>
      </c>
      <c r="I544" s="82">
        <v>44499.603999999999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243544000000</v>
      </c>
      <c r="C545" s="82">
        <v>162540.22399999999</v>
      </c>
      <c r="D545" s="82" t="s">
        <v>1174</v>
      </c>
      <c r="E545" s="82">
        <v>57040.442000000003</v>
      </c>
      <c r="F545" s="82">
        <v>38772.135999999999</v>
      </c>
      <c r="G545" s="82">
        <v>5905.4279999999999</v>
      </c>
      <c r="H545" s="82">
        <v>0</v>
      </c>
      <c r="I545" s="82">
        <v>50087.44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241486000000</v>
      </c>
      <c r="C546" s="82">
        <v>161875.43</v>
      </c>
      <c r="D546" s="82" t="s">
        <v>1096</v>
      </c>
      <c r="E546" s="82">
        <v>57185.040999999997</v>
      </c>
      <c r="F546" s="82">
        <v>38824.769999999997</v>
      </c>
      <c r="G546" s="82">
        <v>5747.0940000000001</v>
      </c>
      <c r="H546" s="82">
        <v>0</v>
      </c>
      <c r="I546" s="82">
        <v>49383.745999999999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208636000000</v>
      </c>
      <c r="C547" s="82">
        <v>141700.18599999999</v>
      </c>
      <c r="D547" s="82" t="s">
        <v>1097</v>
      </c>
      <c r="E547" s="82">
        <v>57185.040999999997</v>
      </c>
      <c r="F547" s="82">
        <v>38824.769999999997</v>
      </c>
      <c r="G547" s="82">
        <v>3975.9</v>
      </c>
      <c r="H547" s="82">
        <v>0</v>
      </c>
      <c r="I547" s="82">
        <v>30979.696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194341000000</v>
      </c>
      <c r="C548" s="82">
        <v>137162.359</v>
      </c>
      <c r="D548" s="82" t="s">
        <v>1098</v>
      </c>
      <c r="E548" s="82">
        <v>57112.741000000002</v>
      </c>
      <c r="F548" s="82">
        <v>38807.224999999999</v>
      </c>
      <c r="G548" s="82">
        <v>3538.7139999999999</v>
      </c>
      <c r="H548" s="82">
        <v>0</v>
      </c>
      <c r="I548" s="82">
        <v>26968.899000000001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202736000000</v>
      </c>
      <c r="C549" s="82">
        <v>141545.508</v>
      </c>
      <c r="D549" s="82" t="s">
        <v>1099</v>
      </c>
      <c r="E549" s="82">
        <v>37896.934000000001</v>
      </c>
      <c r="F549" s="82">
        <v>51279.599000000002</v>
      </c>
      <c r="G549" s="82">
        <v>902.19899999999996</v>
      </c>
      <c r="H549" s="82">
        <v>40731.997000000003</v>
      </c>
      <c r="I549" s="82">
        <v>0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279007000000</v>
      </c>
      <c r="C550" s="82">
        <v>249389.35500000001</v>
      </c>
      <c r="D550" s="82" t="s">
        <v>1100</v>
      </c>
      <c r="E550" s="82">
        <v>29080.703000000001</v>
      </c>
      <c r="F550" s="82">
        <v>25635.382000000001</v>
      </c>
      <c r="G550" s="82">
        <v>5589.625</v>
      </c>
      <c r="H550" s="82">
        <v>178348.867</v>
      </c>
      <c r="I550" s="82">
        <v>0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2760210000000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183732000000</v>
      </c>
      <c r="C553" s="82">
        <v>134638.40299999999</v>
      </c>
      <c r="D553" s="82"/>
      <c r="E553" s="82">
        <v>29080.703000000001</v>
      </c>
      <c r="F553" s="82">
        <v>25635.382000000001</v>
      </c>
      <c r="G553" s="82">
        <v>687.43200000000002</v>
      </c>
      <c r="H553" s="82">
        <v>0</v>
      </c>
      <c r="I553" s="82">
        <v>0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319576000000</v>
      </c>
      <c r="C554" s="82">
        <v>249389.35500000001</v>
      </c>
      <c r="D554" s="82"/>
      <c r="E554" s="82">
        <v>57185.040999999997</v>
      </c>
      <c r="F554" s="82">
        <v>51279.599000000002</v>
      </c>
      <c r="G554" s="82">
        <v>5905.4279999999999</v>
      </c>
      <c r="H554" s="82">
        <v>178348.867</v>
      </c>
      <c r="I554" s="82">
        <v>50087.44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43235.47</v>
      </c>
      <c r="C557" s="82">
        <v>7038.83</v>
      </c>
      <c r="D557" s="82">
        <v>0</v>
      </c>
      <c r="E557" s="82">
        <v>50274.3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8.4700000000000006</v>
      </c>
      <c r="C558" s="82">
        <v>1.38</v>
      </c>
      <c r="D558" s="82">
        <v>0</v>
      </c>
      <c r="E558" s="82">
        <v>9.85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10.94</v>
      </c>
      <c r="C559" s="82">
        <v>1.78</v>
      </c>
      <c r="D559" s="82">
        <v>0</v>
      </c>
      <c r="E559" s="82">
        <v>12.72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3429.5</v>
      </c>
      <c r="C2" s="82">
        <v>671.63</v>
      </c>
      <c r="D2" s="82">
        <v>867.48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3429.5</v>
      </c>
      <c r="C3" s="82">
        <v>671.63</v>
      </c>
      <c r="D3" s="82">
        <v>867.48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9806.83</v>
      </c>
      <c r="C4" s="82">
        <v>1920.57</v>
      </c>
      <c r="D4" s="82">
        <v>2480.62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9806.83</v>
      </c>
      <c r="C5" s="82">
        <v>1920.57</v>
      </c>
      <c r="D5" s="82">
        <v>2480.62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262.14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271.56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167.08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46.7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697.31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2542.71</v>
      </c>
      <c r="C28" s="82">
        <v>886.79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0.82299999999999995</v>
      </c>
      <c r="E104" s="82">
        <v>0.93899999999999995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0.82299999999999995</v>
      </c>
      <c r="E105" s="82">
        <v>0.93899999999999995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0.82299999999999995</v>
      </c>
      <c r="E106" s="82">
        <v>0.93899999999999995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0.82299999999999995</v>
      </c>
      <c r="E107" s="82">
        <v>0.93899999999999995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0.82299999999999995</v>
      </c>
      <c r="E109" s="82">
        <v>0.93899999999999995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0.82299999999999995</v>
      </c>
      <c r="E110" s="82">
        <v>0.93899999999999995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0.82299999999999995</v>
      </c>
      <c r="E111" s="82">
        <v>0.93899999999999995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0.82299999999999995</v>
      </c>
      <c r="E112" s="82">
        <v>0.93899999999999995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0.82299999999999995</v>
      </c>
      <c r="E113" s="82">
        <v>0.93899999999999995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0.82299999999999995</v>
      </c>
      <c r="E114" s="82">
        <v>0.93899999999999995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0.82299999999999995</v>
      </c>
      <c r="E115" s="82">
        <v>0.93899999999999995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0.82299999999999995</v>
      </c>
      <c r="E116" s="82">
        <v>0.93899999999999995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0.82299999999999995</v>
      </c>
      <c r="E117" s="82">
        <v>0.93899999999999995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0.82299999999999995</v>
      </c>
      <c r="E118" s="82">
        <v>0.93899999999999995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0.82299999999999995</v>
      </c>
      <c r="E120" s="82">
        <v>0.93899999999999995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0.82299999999999995</v>
      </c>
      <c r="E121" s="82">
        <v>0.93899999999999995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0.82299999999999995</v>
      </c>
      <c r="E122" s="82">
        <v>0.93899999999999995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0.82299999999999995</v>
      </c>
      <c r="E123" s="82">
        <v>0.93899999999999995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0.82299999999999995</v>
      </c>
      <c r="E125" s="82">
        <v>0.93899999999999995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0.82299999999999995</v>
      </c>
      <c r="E127" s="82">
        <v>0.93899999999999995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0.82299999999999995</v>
      </c>
      <c r="E128" s="82">
        <v>0.93899999999999995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0.82299999999999995</v>
      </c>
      <c r="E130" s="82">
        <v>0.93899999999999995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0.82299999999999995</v>
      </c>
      <c r="E132" s="82">
        <v>0.93899999999999995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0.82299999999999995</v>
      </c>
      <c r="E133" s="82">
        <v>0.93899999999999995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0.82299999999999995</v>
      </c>
      <c r="E135" s="82">
        <v>0.93899999999999995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0.82299999999999995</v>
      </c>
      <c r="E136" s="82">
        <v>0.93899999999999995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0.82299999999999995</v>
      </c>
      <c r="E137" s="82">
        <v>0.93899999999999995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0.82299999999999995</v>
      </c>
      <c r="E138" s="82">
        <v>0.93899999999999995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0.82299999999999995</v>
      </c>
      <c r="E139" s="82">
        <v>0.93899999999999995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0.82299999999999995</v>
      </c>
      <c r="E140" s="82">
        <v>0.93899999999999995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0.82299999999999995</v>
      </c>
      <c r="E141" s="82">
        <v>0.93899999999999995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0.82299999999999995</v>
      </c>
      <c r="E143" s="82">
        <v>0.93899999999999995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0.82299999999999995</v>
      </c>
      <c r="E144" s="82">
        <v>0.93899999999999995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0.82299999999999995</v>
      </c>
      <c r="E145" s="82">
        <v>0.93899999999999995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0.82299999999999995</v>
      </c>
      <c r="E146" s="82">
        <v>0.93899999999999995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0.82299999999999995</v>
      </c>
      <c r="E148" s="82">
        <v>0.93899999999999995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0.82299999999999995</v>
      </c>
      <c r="E150" s="82">
        <v>0.93899999999999995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0.82299999999999995</v>
      </c>
      <c r="E152" s="82">
        <v>0.93899999999999995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0.82299999999999995</v>
      </c>
      <c r="E154" s="82">
        <v>0.93899999999999995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0.82299999999999995</v>
      </c>
      <c r="E156" s="82">
        <v>0.93899999999999995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0.82299999999999995</v>
      </c>
      <c r="E157" s="82">
        <v>0.93899999999999995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0.82299999999999995</v>
      </c>
      <c r="E158" s="82">
        <v>0.93899999999999995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0.82299999999999995</v>
      </c>
      <c r="E159" s="82">
        <v>0.93899999999999995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0.82299999999999995</v>
      </c>
      <c r="E160" s="82">
        <v>0.93899999999999995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0.82299999999999995</v>
      </c>
      <c r="E161" s="82">
        <v>0.93899999999999995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0.82299999999999995</v>
      </c>
      <c r="E162" s="82">
        <v>0.93899999999999995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0.82299999999999995</v>
      </c>
      <c r="E163" s="82">
        <v>0.93899999999999995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0.82299999999999995</v>
      </c>
      <c r="E164" s="82">
        <v>0.93899999999999995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0.82299999999999995</v>
      </c>
      <c r="E165" s="82">
        <v>0.93899999999999995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0.82299999999999995</v>
      </c>
      <c r="E166" s="82">
        <v>0.93899999999999995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0.82299999999999995</v>
      </c>
      <c r="E167" s="82">
        <v>0.93899999999999995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0.82299999999999995</v>
      </c>
      <c r="E168" s="82">
        <v>0.93899999999999995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0.82299999999999995</v>
      </c>
      <c r="E169" s="82">
        <v>0.93899999999999995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0.82299999999999995</v>
      </c>
      <c r="E170" s="82">
        <v>0.93899999999999995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0.82299999999999995</v>
      </c>
      <c r="E171" s="82">
        <v>0.93899999999999995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0.82299999999999995</v>
      </c>
      <c r="E172" s="82">
        <v>0.93899999999999995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0.82299999999999995</v>
      </c>
      <c r="E173" s="82">
        <v>0.93899999999999995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0.82299999999999995</v>
      </c>
      <c r="E174" s="82">
        <v>0.93899999999999995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0.82299999999999995</v>
      </c>
      <c r="E175" s="82">
        <v>0.93899999999999995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0.82299999999999995</v>
      </c>
      <c r="E176" s="82">
        <v>0.93899999999999995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0.82299999999999995</v>
      </c>
      <c r="E177" s="82">
        <v>0.93899999999999995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0.82299999999999995</v>
      </c>
      <c r="E178" s="82">
        <v>0.93899999999999995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0.82299999999999995</v>
      </c>
      <c r="E179" s="82">
        <v>0.93899999999999995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0.82299999999999995</v>
      </c>
      <c r="E180" s="82">
        <v>0.93899999999999995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0.82299999999999995</v>
      </c>
      <c r="E181" s="82">
        <v>0.93899999999999995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0.82299999999999995</v>
      </c>
      <c r="E182" s="82">
        <v>0.93899999999999995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0.82299999999999995</v>
      </c>
      <c r="E183" s="82">
        <v>0.93899999999999995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0.82299999999999995</v>
      </c>
      <c r="E184" s="82">
        <v>0.93899999999999995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0.82299999999999995</v>
      </c>
      <c r="E185" s="82">
        <v>0.93899999999999995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0.82299999999999995</v>
      </c>
      <c r="E186" s="82">
        <v>0.93899999999999995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0.82299999999999995</v>
      </c>
      <c r="E187" s="82">
        <v>0.93899999999999995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0.82299999999999995</v>
      </c>
      <c r="E188" s="82">
        <v>0.93899999999999995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0.82299999999999995</v>
      </c>
      <c r="E189" s="82">
        <v>0.93899999999999995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0.82299999999999995</v>
      </c>
      <c r="E191" s="82">
        <v>0.93899999999999995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0.82299999999999995</v>
      </c>
      <c r="E193" s="82">
        <v>0.93899999999999995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0.82299999999999995</v>
      </c>
      <c r="E195" s="82">
        <v>0.93899999999999995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0.82299999999999995</v>
      </c>
      <c r="E196" s="82">
        <v>0.93899999999999995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0.82299999999999995</v>
      </c>
      <c r="E198" s="82">
        <v>0.93899999999999995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0.82299999999999995</v>
      </c>
      <c r="E199" s="82">
        <v>0.93899999999999995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0.82299999999999995</v>
      </c>
      <c r="E200" s="82">
        <v>0.93899999999999995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0.82299999999999995</v>
      </c>
      <c r="E201" s="82">
        <v>0.93899999999999995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0.82299999999999995</v>
      </c>
      <c r="E202" s="82">
        <v>0.93899999999999995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0.82299999999999995</v>
      </c>
      <c r="E203" s="82">
        <v>0.93899999999999995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0.82299999999999995</v>
      </c>
      <c r="E204" s="82">
        <v>0.93899999999999995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0.82299999999999995</v>
      </c>
      <c r="E205" s="82">
        <v>0.93899999999999995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0.82299999999999995</v>
      </c>
      <c r="E207" s="82">
        <v>0.93899999999999995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0.82299999999999995</v>
      </c>
      <c r="E208" s="82">
        <v>0.93899999999999995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0.82299999999999995</v>
      </c>
      <c r="E209" s="82">
        <v>0.93899999999999995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0.82299999999999995</v>
      </c>
      <c r="E210" s="82">
        <v>0.93899999999999995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0.82299999999999995</v>
      </c>
      <c r="E211" s="82">
        <v>0.93899999999999995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0.82299999999999995</v>
      </c>
      <c r="E212" s="82">
        <v>0.93899999999999995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0.82299999999999995</v>
      </c>
      <c r="E213" s="82">
        <v>0.93899999999999995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0.33400000000000002</v>
      </c>
      <c r="E215" s="82">
        <v>0.36399999999999999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0.33400000000000002</v>
      </c>
      <c r="E216" s="82">
        <v>0.36399999999999999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0.33400000000000002</v>
      </c>
      <c r="E217" s="82">
        <v>0.36399999999999999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0.33400000000000002</v>
      </c>
      <c r="E218" s="82">
        <v>0.36399999999999999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3.5249999999999999</v>
      </c>
      <c r="F225" s="82">
        <v>0.40699999999999997</v>
      </c>
      <c r="G225" s="82">
        <v>0.316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3.5249999999999999</v>
      </c>
      <c r="F226" s="82">
        <v>0.40699999999999997</v>
      </c>
      <c r="G226" s="82">
        <v>0.316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3.5249999999999999</v>
      </c>
      <c r="F227" s="82">
        <v>0.40699999999999997</v>
      </c>
      <c r="G227" s="82">
        <v>0.316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3.5249999999999999</v>
      </c>
      <c r="F228" s="82">
        <v>0.40699999999999997</v>
      </c>
      <c r="G228" s="82">
        <v>0.316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3.5249999999999999</v>
      </c>
      <c r="F229" s="82">
        <v>0.40699999999999997</v>
      </c>
      <c r="G229" s="82">
        <v>0.316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3.5249999999999999</v>
      </c>
      <c r="F230" s="82">
        <v>0.40699999999999997</v>
      </c>
      <c r="G230" s="82">
        <v>0.316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3.5249999999999999</v>
      </c>
      <c r="F231" s="82">
        <v>0.40699999999999997</v>
      </c>
      <c r="G231" s="82">
        <v>0.316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3.5249999999999999</v>
      </c>
      <c r="F232" s="82">
        <v>0.40699999999999997</v>
      </c>
      <c r="G232" s="82">
        <v>0.316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3.5249999999999999</v>
      </c>
      <c r="F233" s="82">
        <v>0.40699999999999997</v>
      </c>
      <c r="G233" s="82">
        <v>0.316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3.5249999999999999</v>
      </c>
      <c r="F234" s="82">
        <v>0.40699999999999997</v>
      </c>
      <c r="G234" s="82">
        <v>0.316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3.5249999999999999</v>
      </c>
      <c r="F235" s="82">
        <v>0.40699999999999997</v>
      </c>
      <c r="G235" s="82">
        <v>0.316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3.5249999999999999</v>
      </c>
      <c r="F236" s="82">
        <v>0.40699999999999997</v>
      </c>
      <c r="G236" s="82">
        <v>0.316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3.5249999999999999</v>
      </c>
      <c r="F237" s="82">
        <v>0.40699999999999997</v>
      </c>
      <c r="G237" s="82">
        <v>0.316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3.5249999999999999</v>
      </c>
      <c r="F238" s="82">
        <v>0.40699999999999997</v>
      </c>
      <c r="G238" s="82">
        <v>0.316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3.5249999999999999</v>
      </c>
      <c r="F239" s="82">
        <v>0.40699999999999997</v>
      </c>
      <c r="G239" s="82">
        <v>0.316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3.5249999999999999</v>
      </c>
      <c r="F240" s="82">
        <v>0.40699999999999997</v>
      </c>
      <c r="G240" s="82">
        <v>0.316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3.5249999999999999</v>
      </c>
      <c r="F241" s="82">
        <v>0.40699999999999997</v>
      </c>
      <c r="G241" s="82">
        <v>0.316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3.5249999999999999</v>
      </c>
      <c r="F242" s="82">
        <v>0.40699999999999997</v>
      </c>
      <c r="G242" s="82">
        <v>0.316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3.5249999999999999</v>
      </c>
      <c r="F243" s="82">
        <v>0.40699999999999997</v>
      </c>
      <c r="G243" s="82">
        <v>0.316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3.5249999999999999</v>
      </c>
      <c r="F244" s="82">
        <v>0.40699999999999997</v>
      </c>
      <c r="G244" s="82">
        <v>0.316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3.5249999999999999</v>
      </c>
      <c r="F245" s="82">
        <v>0.40699999999999997</v>
      </c>
      <c r="G245" s="82">
        <v>0.316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3.5249999999999999</v>
      </c>
      <c r="F246" s="82">
        <v>0.40699999999999997</v>
      </c>
      <c r="G246" s="82">
        <v>0.316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3.5249999999999999</v>
      </c>
      <c r="F247" s="82">
        <v>0.40699999999999997</v>
      </c>
      <c r="G247" s="82">
        <v>0.316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3.5249999999999999</v>
      </c>
      <c r="F248" s="82">
        <v>0.40699999999999997</v>
      </c>
      <c r="G248" s="82">
        <v>0.316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3.5249999999999999</v>
      </c>
      <c r="F249" s="82">
        <v>0.40699999999999997</v>
      </c>
      <c r="G249" s="82">
        <v>0.316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3.5249999999999999</v>
      </c>
      <c r="F250" s="82">
        <v>0.40699999999999997</v>
      </c>
      <c r="G250" s="82">
        <v>0.316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3.5249999999999999</v>
      </c>
      <c r="F251" s="82">
        <v>0.40699999999999997</v>
      </c>
      <c r="G251" s="82">
        <v>0.316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3.5249999999999999</v>
      </c>
      <c r="F252" s="82">
        <v>0.40699999999999997</v>
      </c>
      <c r="G252" s="82">
        <v>0.316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3.5249999999999999</v>
      </c>
      <c r="F253" s="82">
        <v>0.40699999999999997</v>
      </c>
      <c r="G253" s="82">
        <v>0.316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3.5249999999999999</v>
      </c>
      <c r="F254" s="82">
        <v>0.40699999999999997</v>
      </c>
      <c r="G254" s="82">
        <v>0.316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3.5249999999999999</v>
      </c>
      <c r="F255" s="82">
        <v>0.40699999999999997</v>
      </c>
      <c r="G255" s="82">
        <v>0.316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3.5249999999999999</v>
      </c>
      <c r="F256" s="82">
        <v>0.40699999999999997</v>
      </c>
      <c r="G256" s="82">
        <v>0.316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3.5249999999999999</v>
      </c>
      <c r="F257" s="82">
        <v>0.40699999999999997</v>
      </c>
      <c r="G257" s="82">
        <v>0.316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3.5249999999999999</v>
      </c>
      <c r="F258" s="82">
        <v>0.40699999999999997</v>
      </c>
      <c r="G258" s="82">
        <v>0.316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3.5249999999999999</v>
      </c>
      <c r="F259" s="82">
        <v>0.40699999999999997</v>
      </c>
      <c r="G259" s="82">
        <v>0.316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3.5249999999999999</v>
      </c>
      <c r="F260" s="82">
        <v>0.40699999999999997</v>
      </c>
      <c r="G260" s="82">
        <v>0.316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3.5249999999999999</v>
      </c>
      <c r="F261" s="82">
        <v>0.40699999999999997</v>
      </c>
      <c r="G261" s="82">
        <v>0.316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3.5249999999999999</v>
      </c>
      <c r="F262" s="82">
        <v>0.40699999999999997</v>
      </c>
      <c r="G262" s="82">
        <v>0.316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3.5249999999999999</v>
      </c>
      <c r="F263" s="82">
        <v>0.40699999999999997</v>
      </c>
      <c r="G263" s="82">
        <v>0.316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3.5249999999999999</v>
      </c>
      <c r="F264" s="82">
        <v>0.40699999999999997</v>
      </c>
      <c r="G264" s="82">
        <v>0.316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3.5249999999999999</v>
      </c>
      <c r="F265" s="82">
        <v>0.40699999999999997</v>
      </c>
      <c r="G265" s="82">
        <v>0.316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3.5249999999999999</v>
      </c>
      <c r="F266" s="82">
        <v>0.40699999999999997</v>
      </c>
      <c r="G266" s="82">
        <v>0.316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3.5249999999999999</v>
      </c>
      <c r="F267" s="82">
        <v>0.40699999999999997</v>
      </c>
      <c r="G267" s="82">
        <v>0.316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3.5249999999999999</v>
      </c>
      <c r="F268" s="82">
        <v>0.40699999999999997</v>
      </c>
      <c r="G268" s="82">
        <v>0.316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3.5249999999999999</v>
      </c>
      <c r="F269" s="82">
        <v>0.40699999999999997</v>
      </c>
      <c r="G269" s="82">
        <v>0.316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3.5249999999999999</v>
      </c>
      <c r="F270" s="82">
        <v>0.40699999999999997</v>
      </c>
      <c r="G270" s="82">
        <v>0.316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3.5249999999999999</v>
      </c>
      <c r="F271" s="82">
        <v>0.40699999999999997</v>
      </c>
      <c r="G271" s="82">
        <v>0.316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3.5249999999999999</v>
      </c>
      <c r="F272" s="82">
        <v>0.40699999999999997</v>
      </c>
      <c r="G272" s="82">
        <v>0.316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3.5249999999999999</v>
      </c>
      <c r="F273" s="82">
        <v>0.40699999999999997</v>
      </c>
      <c r="G273" s="82">
        <v>0.316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3.5249999999999999</v>
      </c>
      <c r="F274" s="82">
        <v>0.40699999999999997</v>
      </c>
      <c r="G274" s="82">
        <v>0.316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3.5249999999999999</v>
      </c>
      <c r="F275" s="82">
        <v>0.40699999999999997</v>
      </c>
      <c r="G275" s="82">
        <v>0.316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3.5249999999999999</v>
      </c>
      <c r="F276" s="82">
        <v>0.40699999999999997</v>
      </c>
      <c r="G276" s="82">
        <v>0.316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3.5249999999999999</v>
      </c>
      <c r="F277" s="82">
        <v>0.40699999999999997</v>
      </c>
      <c r="G277" s="82">
        <v>0.316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3.5249999999999999</v>
      </c>
      <c r="F278" s="82">
        <v>0.40699999999999997</v>
      </c>
      <c r="G278" s="82">
        <v>0.316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3.5249999999999999</v>
      </c>
      <c r="F279" s="82">
        <v>0.40699999999999997</v>
      </c>
      <c r="G279" s="82">
        <v>0.316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3.5249999999999999</v>
      </c>
      <c r="F280" s="82">
        <v>0.40699999999999997</v>
      </c>
      <c r="G280" s="82">
        <v>0.316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3.5249999999999999</v>
      </c>
      <c r="F281" s="82">
        <v>0.40699999999999997</v>
      </c>
      <c r="G281" s="82">
        <v>0.316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3.5249999999999999</v>
      </c>
      <c r="F282" s="82">
        <v>0.40699999999999997</v>
      </c>
      <c r="G282" s="82">
        <v>0.316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3.5249999999999999</v>
      </c>
      <c r="F283" s="82">
        <v>0.40699999999999997</v>
      </c>
      <c r="G283" s="82">
        <v>0.316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3.5249999999999999</v>
      </c>
      <c r="F284" s="82">
        <v>0.40699999999999997</v>
      </c>
      <c r="G284" s="82">
        <v>0.316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3.5249999999999999</v>
      </c>
      <c r="F285" s="82">
        <v>0.40699999999999997</v>
      </c>
      <c r="G285" s="82">
        <v>0.316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3.5249999999999999</v>
      </c>
      <c r="F286" s="82">
        <v>0.40699999999999997</v>
      </c>
      <c r="G286" s="82">
        <v>0.316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3.5249999999999999</v>
      </c>
      <c r="F287" s="82">
        <v>0.40699999999999997</v>
      </c>
      <c r="G287" s="82">
        <v>0.316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3.5249999999999999</v>
      </c>
      <c r="F288" s="82">
        <v>0.40699999999999997</v>
      </c>
      <c r="G288" s="82">
        <v>0.316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3.5249999999999999</v>
      </c>
      <c r="F289" s="82">
        <v>0.40699999999999997</v>
      </c>
      <c r="G289" s="82">
        <v>0.316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3.5249999999999999</v>
      </c>
      <c r="F290" s="82">
        <v>0.40699999999999997</v>
      </c>
      <c r="G290" s="82">
        <v>0.316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3.5249999999999999</v>
      </c>
      <c r="F291" s="82">
        <v>0.40699999999999997</v>
      </c>
      <c r="G291" s="82">
        <v>0.316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3.5249999999999999</v>
      </c>
      <c r="F292" s="82">
        <v>0.40699999999999997</v>
      </c>
      <c r="G292" s="82">
        <v>0.316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3.5249999999999999</v>
      </c>
      <c r="F293" s="82">
        <v>0.40699999999999997</v>
      </c>
      <c r="G293" s="82">
        <v>0.316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3.5249999999999999</v>
      </c>
      <c r="F294" s="82">
        <v>0.40699999999999997</v>
      </c>
      <c r="G294" s="82">
        <v>0.316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3.5249999999999999</v>
      </c>
      <c r="F295" s="82">
        <v>0.40699999999999997</v>
      </c>
      <c r="G295" s="82">
        <v>0.316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3.5249999999999999</v>
      </c>
      <c r="F296" s="82">
        <v>0.40699999999999997</v>
      </c>
      <c r="G296" s="82">
        <v>0.316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3.5249999999999999</v>
      </c>
      <c r="F297" s="82">
        <v>0.40699999999999997</v>
      </c>
      <c r="G297" s="82">
        <v>0.316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3.5249999999999999</v>
      </c>
      <c r="F298" s="82">
        <v>0.40699999999999997</v>
      </c>
      <c r="G298" s="82">
        <v>0.316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3.5249999999999999</v>
      </c>
      <c r="F299" s="82">
        <v>0.40699999999999997</v>
      </c>
      <c r="G299" s="82">
        <v>0.316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3.5249999999999999</v>
      </c>
      <c r="F300" s="82">
        <v>0.40699999999999997</v>
      </c>
      <c r="G300" s="82">
        <v>0.316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3.5249999999999999</v>
      </c>
      <c r="F301" s="82">
        <v>0.40699999999999997</v>
      </c>
      <c r="G301" s="82">
        <v>0.316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3.5249999999999999</v>
      </c>
      <c r="F302" s="82">
        <v>0.40699999999999997</v>
      </c>
      <c r="G302" s="82">
        <v>0.316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3.5249999999999999</v>
      </c>
      <c r="F303" s="82">
        <v>0.40699999999999997</v>
      </c>
      <c r="G303" s="82">
        <v>0.316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3.5249999999999999</v>
      </c>
      <c r="F304" s="82">
        <v>0.40699999999999997</v>
      </c>
      <c r="G304" s="82">
        <v>0.316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3.5249999999999999</v>
      </c>
      <c r="F305" s="82">
        <v>0.40699999999999997</v>
      </c>
      <c r="G305" s="82">
        <v>0.316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3.5249999999999999</v>
      </c>
      <c r="F306" s="82">
        <v>0.40699999999999997</v>
      </c>
      <c r="G306" s="82">
        <v>0.316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3.5249999999999999</v>
      </c>
      <c r="F307" s="82">
        <v>0.40699999999999997</v>
      </c>
      <c r="G307" s="82">
        <v>0.316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3.5249999999999999</v>
      </c>
      <c r="F308" s="82">
        <v>0.40699999999999997</v>
      </c>
      <c r="G308" s="82">
        <v>0.316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3.5249999999999999</v>
      </c>
      <c r="F309" s="82">
        <v>0.40699999999999997</v>
      </c>
      <c r="G309" s="82">
        <v>0.316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3.5249999999999999</v>
      </c>
      <c r="F310" s="82">
        <v>0.40699999999999997</v>
      </c>
      <c r="G310" s="82">
        <v>0.316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3.5249999999999999</v>
      </c>
      <c r="F311" s="82">
        <v>0.40699999999999997</v>
      </c>
      <c r="G311" s="82">
        <v>0.316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3.5249999999999999</v>
      </c>
      <c r="F312" s="82">
        <v>0.40699999999999997</v>
      </c>
      <c r="G312" s="82">
        <v>0.316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3.5249999999999999</v>
      </c>
      <c r="F313" s="82">
        <v>0.40699999999999997</v>
      </c>
      <c r="G313" s="82">
        <v>0.316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3.5249999999999999</v>
      </c>
      <c r="F314" s="82">
        <v>0.40699999999999997</v>
      </c>
      <c r="G314" s="82">
        <v>0.316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3.5249999999999999</v>
      </c>
      <c r="F315" s="82">
        <v>0.40699999999999997</v>
      </c>
      <c r="G315" s="82">
        <v>0.316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3.5249999999999999</v>
      </c>
      <c r="F316" s="82">
        <v>0.40699999999999997</v>
      </c>
      <c r="G316" s="82">
        <v>0.316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3.5249999999999999</v>
      </c>
      <c r="F317" s="82">
        <v>0.40699999999999997</v>
      </c>
      <c r="G317" s="82">
        <v>0.316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3.5249999999999999</v>
      </c>
      <c r="F318" s="82">
        <v>0.40699999999999997</v>
      </c>
      <c r="G318" s="82">
        <v>0.316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3.5249999999999999</v>
      </c>
      <c r="F319" s="82">
        <v>0.40699999999999997</v>
      </c>
      <c r="G319" s="82">
        <v>0.316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3.5249999999999999</v>
      </c>
      <c r="F320" s="82">
        <v>0.40699999999999997</v>
      </c>
      <c r="G320" s="82">
        <v>0.316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3.5249999999999999</v>
      </c>
      <c r="F321" s="82">
        <v>0.40699999999999997</v>
      </c>
      <c r="G321" s="82">
        <v>0.316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3.5249999999999999</v>
      </c>
      <c r="F322" s="82">
        <v>0.40699999999999997</v>
      </c>
      <c r="G322" s="82">
        <v>0.316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3.5249999999999999</v>
      </c>
      <c r="F323" s="82">
        <v>0.40699999999999997</v>
      </c>
      <c r="G323" s="82">
        <v>0.316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3.5249999999999999</v>
      </c>
      <c r="F324" s="82">
        <v>0.40699999999999997</v>
      </c>
      <c r="G324" s="82">
        <v>0.316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3.5249999999999999</v>
      </c>
      <c r="F325" s="82">
        <v>0.40699999999999997</v>
      </c>
      <c r="G325" s="82">
        <v>0.316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3.5249999999999999</v>
      </c>
      <c r="F326" s="82">
        <v>0.40699999999999997</v>
      </c>
      <c r="G326" s="82">
        <v>0.316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3.5249999999999999</v>
      </c>
      <c r="F327" s="82">
        <v>0.40699999999999997</v>
      </c>
      <c r="G327" s="82">
        <v>0.316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3.52</v>
      </c>
      <c r="F328" s="82">
        <v>0.40699999999999997</v>
      </c>
      <c r="G328" s="82">
        <v>0.316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3.52</v>
      </c>
      <c r="F329" s="82">
        <v>0.40699999999999997</v>
      </c>
      <c r="G329" s="82">
        <v>0.316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3.52</v>
      </c>
      <c r="F330" s="82">
        <v>0.40699999999999997</v>
      </c>
      <c r="G330" s="82">
        <v>0.316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9401.0300000000007</v>
      </c>
      <c r="D336" s="82">
        <v>7508.18</v>
      </c>
      <c r="E336" s="82">
        <v>1892.85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5443.72</v>
      </c>
      <c r="D337" s="82">
        <v>4347.6499999999996</v>
      </c>
      <c r="E337" s="82">
        <v>1096.06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5013.1000000000004</v>
      </c>
      <c r="D338" s="82">
        <v>4003.73</v>
      </c>
      <c r="E338" s="82">
        <v>1009.36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5477.51</v>
      </c>
      <c r="D339" s="82">
        <v>4374.6499999999996</v>
      </c>
      <c r="E339" s="82">
        <v>1102.8699999999999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6005.33</v>
      </c>
      <c r="D340" s="82">
        <v>4796.1899999999996</v>
      </c>
      <c r="E340" s="82">
        <v>1209.1400000000001</v>
      </c>
      <c r="F340" s="82">
        <v>0.8</v>
      </c>
      <c r="G340" s="82">
        <v>3.02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2453.15</v>
      </c>
      <c r="D341" s="82">
        <v>1959.22</v>
      </c>
      <c r="E341" s="82">
        <v>493.93</v>
      </c>
      <c r="F341" s="82">
        <v>0.8</v>
      </c>
      <c r="G341" s="82">
        <v>3.23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15660.39</v>
      </c>
      <c r="D342" s="82">
        <v>12507.25</v>
      </c>
      <c r="E342" s="82">
        <v>3153.14</v>
      </c>
      <c r="F342" s="82">
        <v>0.8</v>
      </c>
      <c r="G342" s="82">
        <v>3.02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7332.65</v>
      </c>
      <c r="D343" s="82">
        <v>5856.26</v>
      </c>
      <c r="E343" s="82">
        <v>1476.39</v>
      </c>
      <c r="F343" s="82">
        <v>0.8</v>
      </c>
      <c r="G343" s="82">
        <v>3.02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2140.9699999999998</v>
      </c>
      <c r="D344" s="82">
        <v>1709.9</v>
      </c>
      <c r="E344" s="82">
        <v>431.07</v>
      </c>
      <c r="F344" s="82">
        <v>0.8</v>
      </c>
      <c r="G344" s="82">
        <v>3.23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2211.12</v>
      </c>
      <c r="D345" s="82">
        <v>1765.92</v>
      </c>
      <c r="E345" s="82">
        <v>445.2</v>
      </c>
      <c r="F345" s="82">
        <v>0.8</v>
      </c>
      <c r="G345" s="82">
        <v>3.23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2236.66</v>
      </c>
      <c r="D346" s="82">
        <v>1786.32</v>
      </c>
      <c r="E346" s="82">
        <v>450.34</v>
      </c>
      <c r="F346" s="82">
        <v>0.8</v>
      </c>
      <c r="G346" s="82">
        <v>3.23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1817.54</v>
      </c>
      <c r="D347" s="82">
        <v>1451.58</v>
      </c>
      <c r="E347" s="82">
        <v>365.95</v>
      </c>
      <c r="F347" s="82">
        <v>0.8</v>
      </c>
      <c r="G347" s="82">
        <v>3.23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1956.05</v>
      </c>
      <c r="D348" s="82">
        <v>1562.21</v>
      </c>
      <c r="E348" s="82">
        <v>393.84</v>
      </c>
      <c r="F348" s="82">
        <v>0.8</v>
      </c>
      <c r="G348" s="82">
        <v>3.23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3454.96</v>
      </c>
      <c r="D349" s="82">
        <v>2759.32</v>
      </c>
      <c r="E349" s="82">
        <v>695.64</v>
      </c>
      <c r="F349" s="82">
        <v>0.8</v>
      </c>
      <c r="G349" s="82">
        <v>3.02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10316.15</v>
      </c>
      <c r="D350" s="82">
        <v>8239.0499999999993</v>
      </c>
      <c r="E350" s="82">
        <v>2077.1</v>
      </c>
      <c r="F350" s="82">
        <v>0.8</v>
      </c>
      <c r="G350" s="82">
        <v>3.02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8408.24</v>
      </c>
      <c r="D351" s="82">
        <v>6715.29</v>
      </c>
      <c r="E351" s="82">
        <v>1692.95</v>
      </c>
      <c r="F351" s="82">
        <v>0.8</v>
      </c>
      <c r="G351" s="82">
        <v>3.02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10102.02</v>
      </c>
      <c r="D352" s="82">
        <v>8068.03</v>
      </c>
      <c r="E352" s="82">
        <v>2033.99</v>
      </c>
      <c r="F352" s="82">
        <v>0.8</v>
      </c>
      <c r="G352" s="82">
        <v>3.02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2702.33</v>
      </c>
      <c r="D353" s="82">
        <v>2158.23</v>
      </c>
      <c r="E353" s="82">
        <v>544.1</v>
      </c>
      <c r="F353" s="82">
        <v>0.8</v>
      </c>
      <c r="G353" s="82">
        <v>3.02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2355.0700000000002</v>
      </c>
      <c r="D354" s="82">
        <v>1880.89</v>
      </c>
      <c r="E354" s="82">
        <v>474.18</v>
      </c>
      <c r="F354" s="82">
        <v>0.8</v>
      </c>
      <c r="G354" s="82">
        <v>3.23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9476.35</v>
      </c>
      <c r="D355" s="82">
        <v>7568.34</v>
      </c>
      <c r="E355" s="82">
        <v>1908.01</v>
      </c>
      <c r="F355" s="82">
        <v>0.8</v>
      </c>
      <c r="G355" s="82">
        <v>3.02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2926.93</v>
      </c>
      <c r="D356" s="82">
        <v>2337.61</v>
      </c>
      <c r="E356" s="82">
        <v>589.32000000000005</v>
      </c>
      <c r="F356" s="82">
        <v>0.8</v>
      </c>
      <c r="G356" s="82">
        <v>3.02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8763.0499999999993</v>
      </c>
      <c r="D357" s="82">
        <v>6998.65</v>
      </c>
      <c r="E357" s="82">
        <v>1764.39</v>
      </c>
      <c r="F357" s="82">
        <v>0.8</v>
      </c>
      <c r="G357" s="82">
        <v>3.02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2338.15</v>
      </c>
      <c r="D358" s="82">
        <v>1867.38</v>
      </c>
      <c r="E358" s="82">
        <v>470.77</v>
      </c>
      <c r="F358" s="82">
        <v>0.8</v>
      </c>
      <c r="G358" s="82">
        <v>3.23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3416.6</v>
      </c>
      <c r="D359" s="82">
        <v>2728.68</v>
      </c>
      <c r="E359" s="82">
        <v>687.91</v>
      </c>
      <c r="F359" s="82">
        <v>0.8</v>
      </c>
      <c r="G359" s="82">
        <v>3.02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10384.23</v>
      </c>
      <c r="D360" s="82">
        <v>8293.42</v>
      </c>
      <c r="E360" s="82">
        <v>2090.81</v>
      </c>
      <c r="F360" s="82">
        <v>0.8</v>
      </c>
      <c r="G360" s="82">
        <v>3.02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8571.57</v>
      </c>
      <c r="D361" s="82">
        <v>6845.73</v>
      </c>
      <c r="E361" s="82">
        <v>1725.84</v>
      </c>
      <c r="F361" s="82">
        <v>0.8</v>
      </c>
      <c r="G361" s="82">
        <v>3.02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10365.6</v>
      </c>
      <c r="D362" s="82">
        <v>8278.5400000000009</v>
      </c>
      <c r="E362" s="82">
        <v>2087.06</v>
      </c>
      <c r="F362" s="82">
        <v>0.8</v>
      </c>
      <c r="G362" s="82">
        <v>3.02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2747.87</v>
      </c>
      <c r="D363" s="82">
        <v>2194.6</v>
      </c>
      <c r="E363" s="82">
        <v>553.27</v>
      </c>
      <c r="F363" s="82">
        <v>0.8</v>
      </c>
      <c r="G363" s="82">
        <v>3.02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2404.15</v>
      </c>
      <c r="D364" s="82">
        <v>1920.09</v>
      </c>
      <c r="E364" s="82">
        <v>484.06</v>
      </c>
      <c r="F364" s="82">
        <v>0.8</v>
      </c>
      <c r="G364" s="82">
        <v>3.23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9111.4500000000007</v>
      </c>
      <c r="D365" s="82">
        <v>7276.91</v>
      </c>
      <c r="E365" s="82">
        <v>1834.54</v>
      </c>
      <c r="F365" s="82">
        <v>0.8</v>
      </c>
      <c r="G365" s="82">
        <v>3.02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2404.02</v>
      </c>
      <c r="D366" s="82">
        <v>1919.98</v>
      </c>
      <c r="E366" s="82">
        <v>484.04</v>
      </c>
      <c r="F366" s="82">
        <v>0.8</v>
      </c>
      <c r="G366" s="82">
        <v>3.23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8968.5499999999993</v>
      </c>
      <c r="D367" s="82">
        <v>7162.78</v>
      </c>
      <c r="E367" s="82">
        <v>1805.77</v>
      </c>
      <c r="F367" s="82">
        <v>0.8</v>
      </c>
      <c r="G367" s="82">
        <v>3.02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2358.12</v>
      </c>
      <c r="D368" s="82">
        <v>1883.33</v>
      </c>
      <c r="E368" s="82">
        <v>474.8</v>
      </c>
      <c r="F368" s="82">
        <v>0.8</v>
      </c>
      <c r="G368" s="82">
        <v>3.23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3408.93</v>
      </c>
      <c r="D369" s="82">
        <v>2722.56</v>
      </c>
      <c r="E369" s="82">
        <v>686.37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9987.2900000000009</v>
      </c>
      <c r="D370" s="82">
        <v>7976.4</v>
      </c>
      <c r="E370" s="82">
        <v>2010.89</v>
      </c>
      <c r="F370" s="82">
        <v>0.8</v>
      </c>
      <c r="G370" s="82">
        <v>3.02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8203.52</v>
      </c>
      <c r="D371" s="82">
        <v>6551.78</v>
      </c>
      <c r="E371" s="82">
        <v>1651.73</v>
      </c>
      <c r="F371" s="82">
        <v>0.8</v>
      </c>
      <c r="G371" s="82">
        <v>3.02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9978.25</v>
      </c>
      <c r="D372" s="82">
        <v>7969.18</v>
      </c>
      <c r="E372" s="82">
        <v>2009.07</v>
      </c>
      <c r="F372" s="82">
        <v>0.8</v>
      </c>
      <c r="G372" s="82">
        <v>3.02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2658.56</v>
      </c>
      <c r="D373" s="82">
        <v>2123.27</v>
      </c>
      <c r="E373" s="82">
        <v>535.29</v>
      </c>
      <c r="F373" s="82">
        <v>0.8</v>
      </c>
      <c r="G373" s="82">
        <v>3.02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2558.6999999999998</v>
      </c>
      <c r="D374" s="82">
        <v>2043.52</v>
      </c>
      <c r="E374" s="82">
        <v>515.17999999999995</v>
      </c>
      <c r="F374" s="82">
        <v>0.8</v>
      </c>
      <c r="G374" s="82">
        <v>3.23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9489.06</v>
      </c>
      <c r="D375" s="82">
        <v>7578.49</v>
      </c>
      <c r="E375" s="82">
        <v>1910.57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2442.96</v>
      </c>
      <c r="D376" s="82">
        <v>1951.08</v>
      </c>
      <c r="E376" s="82">
        <v>491.88</v>
      </c>
      <c r="F376" s="82">
        <v>0.8</v>
      </c>
      <c r="G376" s="82">
        <v>3.23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9396.32</v>
      </c>
      <c r="D377" s="82">
        <v>7504.42</v>
      </c>
      <c r="E377" s="82">
        <v>1891.9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2523.0300000000002</v>
      </c>
      <c r="D378" s="82">
        <v>2015.03</v>
      </c>
      <c r="E378" s="82">
        <v>508</v>
      </c>
      <c r="F378" s="82">
        <v>0.8</v>
      </c>
      <c r="G378" s="82">
        <v>3.23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30491.84</v>
      </c>
      <c r="D379" s="82">
        <v>24352.47</v>
      </c>
      <c r="E379" s="82">
        <v>6139.37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1062.9100000000001</v>
      </c>
      <c r="D380" s="82">
        <v>848.9</v>
      </c>
      <c r="E380" s="82">
        <v>214.01</v>
      </c>
      <c r="F380" s="82">
        <v>0.8</v>
      </c>
      <c r="G380" s="82">
        <v>3.23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9874.52</v>
      </c>
      <c r="D381" s="82">
        <v>7550.38</v>
      </c>
      <c r="E381" s="82">
        <v>2324.14</v>
      </c>
      <c r="F381" s="82">
        <v>0.76</v>
      </c>
      <c r="G381" s="82">
        <v>2.99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1676.67</v>
      </c>
      <c r="D382" s="82">
        <v>1339.08</v>
      </c>
      <c r="E382" s="82">
        <v>337.59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4367.4799999999996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3212.75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3633.19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5734.7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6305.33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7881.66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30759.63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10377.469999999999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3276.07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2848.05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2882.23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3158.28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101.21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137.75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155.69999999999999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325.02999999999997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2020.44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2045.06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2322.63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2308.35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2047.26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3579.89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7313.68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5704.46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7182.75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2100.09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2066.46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6950.93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1595.01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7077.07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2003.64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3643.31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7426.59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5910.31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7380.89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2141.42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2114.3200000000002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7331.68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1913.9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7297.85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2052.2399999999998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4135.87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9365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7494.2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9329.42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2625.13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2623.97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9311.8700000000008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2535.75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9256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2562.08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10246.16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1610.71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30758.05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3124.34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2676.05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2707.38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2972.86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1961.37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1761.65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1778.01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1792.94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1161.76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0.56999999999999995</v>
      </c>
      <c r="F450" s="82">
        <v>361.5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0.33</v>
      </c>
      <c r="F451" s="82">
        <v>209.33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</v>
      </c>
      <c r="F452" s="82">
        <v>192.77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0.33</v>
      </c>
      <c r="F453" s="82">
        <v>210.63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0.36</v>
      </c>
      <c r="F454" s="82">
        <v>230.92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0.15</v>
      </c>
      <c r="F455" s="82">
        <v>94.33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0.95</v>
      </c>
      <c r="F456" s="82">
        <v>602.19000000000005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0.44</v>
      </c>
      <c r="F457" s="82">
        <v>281.95999999999998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0.13</v>
      </c>
      <c r="F458" s="82">
        <v>11.71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0.11</v>
      </c>
      <c r="F459" s="82">
        <v>10.18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0.11</v>
      </c>
      <c r="F460" s="82">
        <v>10.3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0.12</v>
      </c>
      <c r="F461" s="82">
        <v>11.28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0.36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0.01</v>
      </c>
      <c r="F463" s="82">
        <v>0.49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0.01</v>
      </c>
      <c r="F464" s="82">
        <v>0.56000000000000005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0.01</v>
      </c>
      <c r="F465" s="82">
        <v>1.1599999999999999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0.13</v>
      </c>
      <c r="F466" s="82">
        <v>82.33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0.13</v>
      </c>
      <c r="F467" s="82">
        <v>85.02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0.14000000000000001</v>
      </c>
      <c r="F468" s="82">
        <v>86.01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0.11</v>
      </c>
      <c r="F469" s="82">
        <v>69.89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0.12</v>
      </c>
      <c r="F470" s="82">
        <v>75.22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0.21</v>
      </c>
      <c r="F471" s="82">
        <v>132.85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0.62</v>
      </c>
      <c r="F472" s="82">
        <v>396.69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0.51</v>
      </c>
      <c r="F473" s="82">
        <v>323.32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0.61</v>
      </c>
      <c r="F474" s="82">
        <v>388.46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0.16</v>
      </c>
      <c r="F475" s="82">
        <v>103.91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0.14000000000000001</v>
      </c>
      <c r="F476" s="82">
        <v>90.56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0.56999999999999995</v>
      </c>
      <c r="F477" s="82">
        <v>364.4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0.18</v>
      </c>
      <c r="F478" s="82">
        <v>112.55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0.53</v>
      </c>
      <c r="F479" s="82">
        <v>336.97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0.14000000000000001</v>
      </c>
      <c r="F480" s="82">
        <v>89.91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0.21</v>
      </c>
      <c r="F481" s="82">
        <v>131.38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0.63</v>
      </c>
      <c r="F482" s="82">
        <v>399.31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0.52</v>
      </c>
      <c r="F483" s="82">
        <v>329.6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0.63</v>
      </c>
      <c r="F484" s="82">
        <v>398.59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0.17</v>
      </c>
      <c r="F485" s="82">
        <v>105.66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0.15</v>
      </c>
      <c r="F486" s="82">
        <v>92.45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0.55000000000000004</v>
      </c>
      <c r="F487" s="82">
        <v>350.37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0.15</v>
      </c>
      <c r="F488" s="82">
        <v>92.44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0.54</v>
      </c>
      <c r="F489" s="82">
        <v>344.87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0.14000000000000001</v>
      </c>
      <c r="F490" s="82">
        <v>90.68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0.21</v>
      </c>
      <c r="F491" s="82">
        <v>131.08000000000001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0.6</v>
      </c>
      <c r="F492" s="82">
        <v>384.04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0.5</v>
      </c>
      <c r="F493" s="82">
        <v>315.45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0.6</v>
      </c>
      <c r="F494" s="82">
        <v>383.7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0.16</v>
      </c>
      <c r="F495" s="82">
        <v>102.23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0.15</v>
      </c>
      <c r="F496" s="82">
        <v>98.39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0.56999999999999995</v>
      </c>
      <c r="F497" s="82">
        <v>364.89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0.15</v>
      </c>
      <c r="F498" s="82">
        <v>93.94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0.56999999999999995</v>
      </c>
      <c r="F499" s="82">
        <v>361.32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0.15</v>
      </c>
      <c r="F500" s="82">
        <v>97.02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1.84</v>
      </c>
      <c r="F501" s="82">
        <v>1172.51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0.06</v>
      </c>
      <c r="F502" s="82">
        <v>40.869999999999997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0.54</v>
      </c>
      <c r="F503" s="82">
        <v>344.57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0.12</v>
      </c>
      <c r="F504" s="82">
        <v>11.16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0.1</v>
      </c>
      <c r="F505" s="82">
        <v>9.56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0.1</v>
      </c>
      <c r="F506" s="82">
        <v>9.67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0.11</v>
      </c>
      <c r="F507" s="82">
        <v>10.62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0.08</v>
      </c>
      <c r="F508" s="82">
        <v>7.01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7.0000000000000007E-2</v>
      </c>
      <c r="F509" s="82">
        <v>6.3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7.0000000000000007E-2</v>
      </c>
      <c r="F510" s="82">
        <v>6.35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7.0000000000000007E-2</v>
      </c>
      <c r="F511" s="82">
        <v>6.41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</v>
      </c>
      <c r="F512" s="82">
        <v>64.47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66957.841</v>
      </c>
      <c r="C521" s="82">
        <v>115.13639999999999</v>
      </c>
      <c r="D521" s="82">
        <v>196.89179999999999</v>
      </c>
      <c r="E521" s="82">
        <v>0</v>
      </c>
      <c r="F521" s="82">
        <v>1.4E-3</v>
      </c>
      <c r="G521" s="83">
        <v>4670410</v>
      </c>
      <c r="H521" s="82">
        <v>28428.696599999999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54445.118999999999</v>
      </c>
      <c r="C522" s="82">
        <v>93.228099999999998</v>
      </c>
      <c r="D522" s="82">
        <v>158.67920000000001</v>
      </c>
      <c r="E522" s="82">
        <v>0</v>
      </c>
      <c r="F522" s="82">
        <v>1.1000000000000001E-3</v>
      </c>
      <c r="G522" s="83">
        <v>3763920</v>
      </c>
      <c r="H522" s="82">
        <v>23078.179599999999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52209.917099999999</v>
      </c>
      <c r="C523" s="82">
        <v>88.927599999999998</v>
      </c>
      <c r="D523" s="82">
        <v>150.4537</v>
      </c>
      <c r="E523" s="82">
        <v>0</v>
      </c>
      <c r="F523" s="82">
        <v>1.1000000000000001E-3</v>
      </c>
      <c r="G523" s="83">
        <v>3568740</v>
      </c>
      <c r="H523" s="82">
        <v>22084.988300000001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46662.9205</v>
      </c>
      <c r="C524" s="82">
        <v>79.326400000000007</v>
      </c>
      <c r="D524" s="82">
        <v>133.9152</v>
      </c>
      <c r="E524" s="82">
        <v>0</v>
      </c>
      <c r="F524" s="82">
        <v>8.9999999999999998E-4</v>
      </c>
      <c r="G524" s="83">
        <v>3176420</v>
      </c>
      <c r="H524" s="82">
        <v>19723.789000000001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49628.529799999997</v>
      </c>
      <c r="C525" s="82">
        <v>84.658299999999997</v>
      </c>
      <c r="D525" s="82">
        <v>143.47630000000001</v>
      </c>
      <c r="E525" s="82">
        <v>0</v>
      </c>
      <c r="F525" s="82">
        <v>1E-3</v>
      </c>
      <c r="G525" s="83">
        <v>3403250</v>
      </c>
      <c r="H525" s="82">
        <v>21005.3838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51532.585200000001</v>
      </c>
      <c r="C526" s="82">
        <v>88.336500000000001</v>
      </c>
      <c r="D526" s="82">
        <v>150.53639999999999</v>
      </c>
      <c r="E526" s="82">
        <v>0</v>
      </c>
      <c r="F526" s="82">
        <v>1.1000000000000001E-3</v>
      </c>
      <c r="G526" s="83">
        <v>3570780</v>
      </c>
      <c r="H526" s="82">
        <v>21852.855599999999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57024.143400000001</v>
      </c>
      <c r="C527" s="82">
        <v>98.133200000000002</v>
      </c>
      <c r="D527" s="82">
        <v>167.964</v>
      </c>
      <c r="E527" s="82">
        <v>0</v>
      </c>
      <c r="F527" s="82">
        <v>1.1999999999999999E-3</v>
      </c>
      <c r="G527" s="83">
        <v>3984230</v>
      </c>
      <c r="H527" s="82">
        <v>24218.637999999999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55931.251700000001</v>
      </c>
      <c r="C528" s="82">
        <v>96.258200000000002</v>
      </c>
      <c r="D528" s="82">
        <v>164.76580000000001</v>
      </c>
      <c r="E528" s="82">
        <v>0</v>
      </c>
      <c r="F528" s="82">
        <v>1.1000000000000001E-3</v>
      </c>
      <c r="G528" s="83">
        <v>3908370</v>
      </c>
      <c r="H528" s="82">
        <v>23755.037400000001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50927.052600000003</v>
      </c>
      <c r="C529" s="82">
        <v>87.439400000000006</v>
      </c>
      <c r="D529" s="82">
        <v>149.27709999999999</v>
      </c>
      <c r="E529" s="82">
        <v>0</v>
      </c>
      <c r="F529" s="82">
        <v>1E-3</v>
      </c>
      <c r="G529" s="83">
        <v>3540930</v>
      </c>
      <c r="H529" s="82">
        <v>21609.6944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49267.400199999996</v>
      </c>
      <c r="C530" s="82">
        <v>84.265799999999999</v>
      </c>
      <c r="D530" s="82">
        <v>143.2405</v>
      </c>
      <c r="E530" s="82">
        <v>0</v>
      </c>
      <c r="F530" s="82">
        <v>1E-3</v>
      </c>
      <c r="G530" s="83">
        <v>3397690</v>
      </c>
      <c r="H530" s="82">
        <v>20874.1381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48794.693500000001</v>
      </c>
      <c r="C531" s="82">
        <v>83.348299999999995</v>
      </c>
      <c r="D531" s="82">
        <v>141.4718</v>
      </c>
      <c r="E531" s="82">
        <v>0</v>
      </c>
      <c r="F531" s="82">
        <v>1E-3</v>
      </c>
      <c r="G531" s="83">
        <v>3355720</v>
      </c>
      <c r="H531" s="82">
        <v>20663.3177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63154.148000000001</v>
      </c>
      <c r="C532" s="82">
        <v>108.53700000000001</v>
      </c>
      <c r="D532" s="82">
        <v>185.4941</v>
      </c>
      <c r="E532" s="82">
        <v>0</v>
      </c>
      <c r="F532" s="82">
        <v>1.2999999999999999E-3</v>
      </c>
      <c r="G532" s="83">
        <v>4400040</v>
      </c>
      <c r="H532" s="82">
        <v>26808.0514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646535.60199999996</v>
      </c>
      <c r="C534" s="82">
        <v>1107.595</v>
      </c>
      <c r="D534" s="82">
        <v>1886.1659</v>
      </c>
      <c r="E534" s="82">
        <v>0</v>
      </c>
      <c r="F534" s="82">
        <v>1.32E-2</v>
      </c>
      <c r="G534" s="83">
        <v>44740500</v>
      </c>
      <c r="H534" s="82">
        <v>274102.76990000001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46662.9205</v>
      </c>
      <c r="C535" s="82">
        <v>79.326400000000007</v>
      </c>
      <c r="D535" s="82">
        <v>133.9152</v>
      </c>
      <c r="E535" s="82">
        <v>0</v>
      </c>
      <c r="F535" s="82">
        <v>8.9999999999999998E-4</v>
      </c>
      <c r="G535" s="83">
        <v>3176420</v>
      </c>
      <c r="H535" s="82">
        <v>19723.789000000001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66957.841</v>
      </c>
      <c r="C536" s="82">
        <v>115.13639999999999</v>
      </c>
      <c r="D536" s="82">
        <v>196.89179999999999</v>
      </c>
      <c r="E536" s="82">
        <v>0</v>
      </c>
      <c r="F536" s="82">
        <v>1.4E-3</v>
      </c>
      <c r="G536" s="83">
        <v>4670410</v>
      </c>
      <c r="H536" s="82">
        <v>28428.696599999999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265430000000</v>
      </c>
      <c r="C539" s="82">
        <v>217784.70499999999</v>
      </c>
      <c r="D539" s="82" t="s">
        <v>1077</v>
      </c>
      <c r="E539" s="82">
        <v>29080.703000000001</v>
      </c>
      <c r="F539" s="82">
        <v>25635.382000000001</v>
      </c>
      <c r="G539" s="82">
        <v>5068.4780000000001</v>
      </c>
      <c r="H539" s="82">
        <v>147265.364</v>
      </c>
      <c r="I539" s="82">
        <v>0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213913000000</v>
      </c>
      <c r="C540" s="82">
        <v>203287.71400000001</v>
      </c>
      <c r="D540" s="82" t="s">
        <v>1101</v>
      </c>
      <c r="E540" s="82">
        <v>29080.703000000001</v>
      </c>
      <c r="F540" s="82">
        <v>25635.382000000001</v>
      </c>
      <c r="G540" s="82">
        <v>4513.8329999999996</v>
      </c>
      <c r="H540" s="82">
        <v>133323.01800000001</v>
      </c>
      <c r="I540" s="82">
        <v>0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202820000000</v>
      </c>
      <c r="C541" s="82">
        <v>151956.853</v>
      </c>
      <c r="D541" s="82" t="s">
        <v>1175</v>
      </c>
      <c r="E541" s="82">
        <v>29080.703000000001</v>
      </c>
      <c r="F541" s="82">
        <v>25635.382000000001</v>
      </c>
      <c r="G541" s="82">
        <v>2680.1590000000001</v>
      </c>
      <c r="H541" s="82">
        <v>83825.831000000006</v>
      </c>
      <c r="I541" s="82">
        <v>0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180524000000</v>
      </c>
      <c r="C542" s="82">
        <v>125790.74400000001</v>
      </c>
      <c r="D542" s="82" t="s">
        <v>1102</v>
      </c>
      <c r="E542" s="82">
        <v>57112.741000000002</v>
      </c>
      <c r="F542" s="82">
        <v>38807.224999999999</v>
      </c>
      <c r="G542" s="82">
        <v>2483.2559999999999</v>
      </c>
      <c r="H542" s="82">
        <v>0</v>
      </c>
      <c r="I542" s="82">
        <v>16652.742999999999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193415000000</v>
      </c>
      <c r="C543" s="82">
        <v>132972.432</v>
      </c>
      <c r="D543" s="82" t="s">
        <v>1103</v>
      </c>
      <c r="E543" s="82">
        <v>57185.040999999997</v>
      </c>
      <c r="F543" s="82">
        <v>38824.769999999997</v>
      </c>
      <c r="G543" s="82">
        <v>3331.3319999999999</v>
      </c>
      <c r="H543" s="82">
        <v>0</v>
      </c>
      <c r="I543" s="82">
        <v>22896.510999999999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202936000000</v>
      </c>
      <c r="C544" s="82">
        <v>145623.89600000001</v>
      </c>
      <c r="D544" s="82" t="s">
        <v>1176</v>
      </c>
      <c r="E544" s="82">
        <v>56692.160000000003</v>
      </c>
      <c r="F544" s="82">
        <v>36787.756000000001</v>
      </c>
      <c r="G544" s="82">
        <v>5073.4480000000003</v>
      </c>
      <c r="H544" s="82">
        <v>0</v>
      </c>
      <c r="I544" s="82">
        <v>36335.752999999997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226433000000</v>
      </c>
      <c r="C545" s="82">
        <v>141138.538</v>
      </c>
      <c r="D545" s="82" t="s">
        <v>1177</v>
      </c>
      <c r="E545" s="82">
        <v>57112.741000000002</v>
      </c>
      <c r="F545" s="82">
        <v>38807.224999999999</v>
      </c>
      <c r="G545" s="82">
        <v>4354.4979999999996</v>
      </c>
      <c r="H545" s="82">
        <v>0</v>
      </c>
      <c r="I545" s="82">
        <v>30129.294000000002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222122000000</v>
      </c>
      <c r="C546" s="82">
        <v>145139.94099999999</v>
      </c>
      <c r="D546" s="82" t="s">
        <v>1104</v>
      </c>
      <c r="E546" s="82">
        <v>57185.040999999997</v>
      </c>
      <c r="F546" s="82">
        <v>38824.769999999997</v>
      </c>
      <c r="G546" s="82">
        <v>4691.7809999999999</v>
      </c>
      <c r="H546" s="82">
        <v>0</v>
      </c>
      <c r="I546" s="82">
        <v>33703.57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201240000000</v>
      </c>
      <c r="C547" s="82">
        <v>141782.117</v>
      </c>
      <c r="D547" s="82" t="s">
        <v>1067</v>
      </c>
      <c r="E547" s="82">
        <v>57040.442000000003</v>
      </c>
      <c r="F547" s="82">
        <v>38772.135999999999</v>
      </c>
      <c r="G547" s="82">
        <v>4381.6040000000003</v>
      </c>
      <c r="H547" s="82">
        <v>0</v>
      </c>
      <c r="I547" s="82">
        <v>30853.156999999999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193099000000</v>
      </c>
      <c r="C548" s="82">
        <v>129103.944</v>
      </c>
      <c r="D548" s="82" t="s">
        <v>1105</v>
      </c>
      <c r="E548" s="82">
        <v>57185.040999999997</v>
      </c>
      <c r="F548" s="82">
        <v>38824.769999999997</v>
      </c>
      <c r="G548" s="82">
        <v>2857.8020000000001</v>
      </c>
      <c r="H548" s="82">
        <v>0</v>
      </c>
      <c r="I548" s="82">
        <v>19501.553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190714000000</v>
      </c>
      <c r="C549" s="82">
        <v>128159.85400000001</v>
      </c>
      <c r="D549" s="82" t="s">
        <v>1099</v>
      </c>
      <c r="E549" s="82">
        <v>37896.934000000001</v>
      </c>
      <c r="F549" s="82">
        <v>51279.599000000002</v>
      </c>
      <c r="G549" s="82">
        <v>594.98400000000004</v>
      </c>
      <c r="H549" s="82">
        <v>27653.558000000001</v>
      </c>
      <c r="I549" s="82">
        <v>0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250065000000</v>
      </c>
      <c r="C550" s="82">
        <v>225562.82199999999</v>
      </c>
      <c r="D550" s="82" t="s">
        <v>1106</v>
      </c>
      <c r="E550" s="82">
        <v>30863.644</v>
      </c>
      <c r="F550" s="82">
        <v>37264.076000000001</v>
      </c>
      <c r="G550" s="82">
        <v>4664.4520000000002</v>
      </c>
      <c r="H550" s="82">
        <v>142035.87100000001</v>
      </c>
      <c r="I550" s="82">
        <v>0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2542710000000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180524000000</v>
      </c>
      <c r="C553" s="82">
        <v>125790.74400000001</v>
      </c>
      <c r="D553" s="82"/>
      <c r="E553" s="82">
        <v>29080.703000000001</v>
      </c>
      <c r="F553" s="82">
        <v>25635.382000000001</v>
      </c>
      <c r="G553" s="82">
        <v>594.98400000000004</v>
      </c>
      <c r="H553" s="82">
        <v>0</v>
      </c>
      <c r="I553" s="82">
        <v>0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265430000000</v>
      </c>
      <c r="C554" s="82">
        <v>225562.82199999999</v>
      </c>
      <c r="D554" s="82"/>
      <c r="E554" s="82">
        <v>57185.040999999997</v>
      </c>
      <c r="F554" s="82">
        <v>51279.599000000002</v>
      </c>
      <c r="G554" s="82">
        <v>5073.4480000000003</v>
      </c>
      <c r="H554" s="82">
        <v>147265.364</v>
      </c>
      <c r="I554" s="82">
        <v>36335.752999999997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51598.38</v>
      </c>
      <c r="C557" s="82">
        <v>7899.04</v>
      </c>
      <c r="D557" s="82">
        <v>0</v>
      </c>
      <c r="E557" s="82">
        <v>59497.42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10.11</v>
      </c>
      <c r="C558" s="82">
        <v>1.55</v>
      </c>
      <c r="D558" s="82">
        <v>0</v>
      </c>
      <c r="E558" s="82">
        <v>11.65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13.05</v>
      </c>
      <c r="C559" s="82">
        <v>2</v>
      </c>
      <c r="D559" s="82">
        <v>0</v>
      </c>
      <c r="E559" s="82">
        <v>15.05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3704.97</v>
      </c>
      <c r="C2" s="82">
        <v>725.58</v>
      </c>
      <c r="D2" s="82">
        <v>937.16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3704.97</v>
      </c>
      <c r="C3" s="82">
        <v>725.58</v>
      </c>
      <c r="D3" s="82">
        <v>937.16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10500.42</v>
      </c>
      <c r="C4" s="82">
        <v>2056.4</v>
      </c>
      <c r="D4" s="82">
        <v>2656.06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10500.42</v>
      </c>
      <c r="C5" s="82">
        <v>2056.4</v>
      </c>
      <c r="D5" s="82">
        <v>2656.06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521.45000000000005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225.03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167.03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43.75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762.99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2752.49</v>
      </c>
      <c r="C28" s="82">
        <v>952.47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0.77200000000000002</v>
      </c>
      <c r="E104" s="82">
        <v>0.873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0.77200000000000002</v>
      </c>
      <c r="E105" s="82">
        <v>0.873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0.77200000000000002</v>
      </c>
      <c r="E106" s="82">
        <v>0.873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0.77200000000000002</v>
      </c>
      <c r="E107" s="82">
        <v>0.873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0.77200000000000002</v>
      </c>
      <c r="E109" s="82">
        <v>0.873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0.77200000000000002</v>
      </c>
      <c r="E110" s="82">
        <v>0.873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0.77200000000000002</v>
      </c>
      <c r="E111" s="82">
        <v>0.873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0.77200000000000002</v>
      </c>
      <c r="E112" s="82">
        <v>0.873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0.77200000000000002</v>
      </c>
      <c r="E113" s="82">
        <v>0.873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0.77200000000000002</v>
      </c>
      <c r="E114" s="82">
        <v>0.873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0.77200000000000002</v>
      </c>
      <c r="E115" s="82">
        <v>0.873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0.77200000000000002</v>
      </c>
      <c r="E116" s="82">
        <v>0.873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0.77200000000000002</v>
      </c>
      <c r="E117" s="82">
        <v>0.873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0.77200000000000002</v>
      </c>
      <c r="E118" s="82">
        <v>0.873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0.77200000000000002</v>
      </c>
      <c r="E120" s="82">
        <v>0.873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0.77200000000000002</v>
      </c>
      <c r="E121" s="82">
        <v>0.873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0.77200000000000002</v>
      </c>
      <c r="E122" s="82">
        <v>0.873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0.77200000000000002</v>
      </c>
      <c r="E123" s="82">
        <v>0.873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0.77200000000000002</v>
      </c>
      <c r="E125" s="82">
        <v>0.873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0.77200000000000002</v>
      </c>
      <c r="E127" s="82">
        <v>0.873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0.77200000000000002</v>
      </c>
      <c r="E128" s="82">
        <v>0.873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0.77200000000000002</v>
      </c>
      <c r="E130" s="82">
        <v>0.873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0.77200000000000002</v>
      </c>
      <c r="E132" s="82">
        <v>0.873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0.77200000000000002</v>
      </c>
      <c r="E133" s="82">
        <v>0.873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0.77200000000000002</v>
      </c>
      <c r="E135" s="82">
        <v>0.873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0.77200000000000002</v>
      </c>
      <c r="E136" s="82">
        <v>0.873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0.77200000000000002</v>
      </c>
      <c r="E137" s="82">
        <v>0.873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0.77200000000000002</v>
      </c>
      <c r="E138" s="82">
        <v>0.873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0.77200000000000002</v>
      </c>
      <c r="E139" s="82">
        <v>0.873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0.77200000000000002</v>
      </c>
      <c r="E140" s="82">
        <v>0.873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0.77200000000000002</v>
      </c>
      <c r="E141" s="82">
        <v>0.873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0.77200000000000002</v>
      </c>
      <c r="E143" s="82">
        <v>0.873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0.77200000000000002</v>
      </c>
      <c r="E144" s="82">
        <v>0.873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0.77200000000000002</v>
      </c>
      <c r="E145" s="82">
        <v>0.873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0.77200000000000002</v>
      </c>
      <c r="E146" s="82">
        <v>0.873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0.77200000000000002</v>
      </c>
      <c r="E148" s="82">
        <v>0.873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0.77200000000000002</v>
      </c>
      <c r="E150" s="82">
        <v>0.873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0.77200000000000002</v>
      </c>
      <c r="E152" s="82">
        <v>0.873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0.77200000000000002</v>
      </c>
      <c r="E154" s="82">
        <v>0.873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0.77200000000000002</v>
      </c>
      <c r="E156" s="82">
        <v>0.873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0.77200000000000002</v>
      </c>
      <c r="E157" s="82">
        <v>0.873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0.77200000000000002</v>
      </c>
      <c r="E158" s="82">
        <v>0.873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0.77200000000000002</v>
      </c>
      <c r="E159" s="82">
        <v>0.873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0.77200000000000002</v>
      </c>
      <c r="E160" s="82">
        <v>0.873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0.77200000000000002</v>
      </c>
      <c r="E161" s="82">
        <v>0.873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0.77200000000000002</v>
      </c>
      <c r="E162" s="82">
        <v>0.873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0.77200000000000002</v>
      </c>
      <c r="E163" s="82">
        <v>0.873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0.77200000000000002</v>
      </c>
      <c r="E164" s="82">
        <v>0.873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0.77200000000000002</v>
      </c>
      <c r="E165" s="82">
        <v>0.873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0.77200000000000002</v>
      </c>
      <c r="E166" s="82">
        <v>0.873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0.77200000000000002</v>
      </c>
      <c r="E167" s="82">
        <v>0.873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0.77200000000000002</v>
      </c>
      <c r="E168" s="82">
        <v>0.873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0.77200000000000002</v>
      </c>
      <c r="E169" s="82">
        <v>0.873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0.77200000000000002</v>
      </c>
      <c r="E170" s="82">
        <v>0.873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0.77200000000000002</v>
      </c>
      <c r="E171" s="82">
        <v>0.873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0.77200000000000002</v>
      </c>
      <c r="E172" s="82">
        <v>0.873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0.77200000000000002</v>
      </c>
      <c r="E173" s="82">
        <v>0.873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0.77200000000000002</v>
      </c>
      <c r="E174" s="82">
        <v>0.873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0.77200000000000002</v>
      </c>
      <c r="E175" s="82">
        <v>0.873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0.77200000000000002</v>
      </c>
      <c r="E176" s="82">
        <v>0.873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0.77200000000000002</v>
      </c>
      <c r="E177" s="82">
        <v>0.873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0.77200000000000002</v>
      </c>
      <c r="E178" s="82">
        <v>0.873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0.77200000000000002</v>
      </c>
      <c r="E179" s="82">
        <v>0.873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0.77200000000000002</v>
      </c>
      <c r="E180" s="82">
        <v>0.873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0.77200000000000002</v>
      </c>
      <c r="E181" s="82">
        <v>0.873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0.77200000000000002</v>
      </c>
      <c r="E182" s="82">
        <v>0.873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0.77200000000000002</v>
      </c>
      <c r="E183" s="82">
        <v>0.873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0.77200000000000002</v>
      </c>
      <c r="E184" s="82">
        <v>0.873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0.77200000000000002</v>
      </c>
      <c r="E185" s="82">
        <v>0.873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0.77200000000000002</v>
      </c>
      <c r="E186" s="82">
        <v>0.873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0.77200000000000002</v>
      </c>
      <c r="E187" s="82">
        <v>0.873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0.77200000000000002</v>
      </c>
      <c r="E188" s="82">
        <v>0.873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0.77200000000000002</v>
      </c>
      <c r="E189" s="82">
        <v>0.873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0.77200000000000002</v>
      </c>
      <c r="E191" s="82">
        <v>0.873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0.77200000000000002</v>
      </c>
      <c r="E193" s="82">
        <v>0.873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0.77200000000000002</v>
      </c>
      <c r="E195" s="82">
        <v>0.873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0.77200000000000002</v>
      </c>
      <c r="E196" s="82">
        <v>0.873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0.77200000000000002</v>
      </c>
      <c r="E198" s="82">
        <v>0.873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0.77200000000000002</v>
      </c>
      <c r="E199" s="82">
        <v>0.873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0.77200000000000002</v>
      </c>
      <c r="E200" s="82">
        <v>0.873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0.77200000000000002</v>
      </c>
      <c r="E201" s="82">
        <v>0.873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0.77200000000000002</v>
      </c>
      <c r="E202" s="82">
        <v>0.873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0.77200000000000002</v>
      </c>
      <c r="E203" s="82">
        <v>0.873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0.77200000000000002</v>
      </c>
      <c r="E204" s="82">
        <v>0.873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0.77200000000000002</v>
      </c>
      <c r="E205" s="82">
        <v>0.873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0.77200000000000002</v>
      </c>
      <c r="E207" s="82">
        <v>0.873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0.77200000000000002</v>
      </c>
      <c r="E208" s="82">
        <v>0.873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0.77200000000000002</v>
      </c>
      <c r="E209" s="82">
        <v>0.873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0.77200000000000002</v>
      </c>
      <c r="E210" s="82">
        <v>0.873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0.77200000000000002</v>
      </c>
      <c r="E211" s="82">
        <v>0.873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0.77200000000000002</v>
      </c>
      <c r="E212" s="82">
        <v>0.873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0.77200000000000002</v>
      </c>
      <c r="E213" s="82">
        <v>0.873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0.34100000000000003</v>
      </c>
      <c r="E215" s="82">
        <v>0.371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0.34100000000000003</v>
      </c>
      <c r="E216" s="82">
        <v>0.371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0.34100000000000003</v>
      </c>
      <c r="E217" s="82">
        <v>0.371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0.34100000000000003</v>
      </c>
      <c r="E218" s="82">
        <v>0.371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3.5249999999999999</v>
      </c>
      <c r="F225" s="82">
        <v>0.40699999999999997</v>
      </c>
      <c r="G225" s="82">
        <v>0.316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3.5249999999999999</v>
      </c>
      <c r="F226" s="82">
        <v>0.40699999999999997</v>
      </c>
      <c r="G226" s="82">
        <v>0.316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3.5249999999999999</v>
      </c>
      <c r="F227" s="82">
        <v>0.40699999999999997</v>
      </c>
      <c r="G227" s="82">
        <v>0.316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3.5249999999999999</v>
      </c>
      <c r="F228" s="82">
        <v>0.40699999999999997</v>
      </c>
      <c r="G228" s="82">
        <v>0.316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3.5249999999999999</v>
      </c>
      <c r="F229" s="82">
        <v>0.40699999999999997</v>
      </c>
      <c r="G229" s="82">
        <v>0.316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3.5249999999999999</v>
      </c>
      <c r="F230" s="82">
        <v>0.40699999999999997</v>
      </c>
      <c r="G230" s="82">
        <v>0.316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3.5249999999999999</v>
      </c>
      <c r="F231" s="82">
        <v>0.40699999999999997</v>
      </c>
      <c r="G231" s="82">
        <v>0.316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3.5249999999999999</v>
      </c>
      <c r="F232" s="82">
        <v>0.40699999999999997</v>
      </c>
      <c r="G232" s="82">
        <v>0.316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3.5249999999999999</v>
      </c>
      <c r="F233" s="82">
        <v>0.40699999999999997</v>
      </c>
      <c r="G233" s="82">
        <v>0.316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3.5249999999999999</v>
      </c>
      <c r="F234" s="82">
        <v>0.40699999999999997</v>
      </c>
      <c r="G234" s="82">
        <v>0.316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3.5249999999999999</v>
      </c>
      <c r="F235" s="82">
        <v>0.40699999999999997</v>
      </c>
      <c r="G235" s="82">
        <v>0.316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3.5249999999999999</v>
      </c>
      <c r="F236" s="82">
        <v>0.40699999999999997</v>
      </c>
      <c r="G236" s="82">
        <v>0.316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3.5249999999999999</v>
      </c>
      <c r="F237" s="82">
        <v>0.40699999999999997</v>
      </c>
      <c r="G237" s="82">
        <v>0.316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3.5249999999999999</v>
      </c>
      <c r="F238" s="82">
        <v>0.40699999999999997</v>
      </c>
      <c r="G238" s="82">
        <v>0.316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3.5249999999999999</v>
      </c>
      <c r="F239" s="82">
        <v>0.40699999999999997</v>
      </c>
      <c r="G239" s="82">
        <v>0.316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3.5249999999999999</v>
      </c>
      <c r="F240" s="82">
        <v>0.40699999999999997</v>
      </c>
      <c r="G240" s="82">
        <v>0.316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3.5249999999999999</v>
      </c>
      <c r="F241" s="82">
        <v>0.40699999999999997</v>
      </c>
      <c r="G241" s="82">
        <v>0.316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3.5249999999999999</v>
      </c>
      <c r="F242" s="82">
        <v>0.40699999999999997</v>
      </c>
      <c r="G242" s="82">
        <v>0.316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3.5249999999999999</v>
      </c>
      <c r="F243" s="82">
        <v>0.40699999999999997</v>
      </c>
      <c r="G243" s="82">
        <v>0.316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3.5249999999999999</v>
      </c>
      <c r="F244" s="82">
        <v>0.40699999999999997</v>
      </c>
      <c r="G244" s="82">
        <v>0.316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3.5249999999999999</v>
      </c>
      <c r="F245" s="82">
        <v>0.40699999999999997</v>
      </c>
      <c r="G245" s="82">
        <v>0.316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3.5249999999999999</v>
      </c>
      <c r="F246" s="82">
        <v>0.40699999999999997</v>
      </c>
      <c r="G246" s="82">
        <v>0.316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3.5249999999999999</v>
      </c>
      <c r="F247" s="82">
        <v>0.40699999999999997</v>
      </c>
      <c r="G247" s="82">
        <v>0.316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3.5249999999999999</v>
      </c>
      <c r="F248" s="82">
        <v>0.40699999999999997</v>
      </c>
      <c r="G248" s="82">
        <v>0.316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3.5249999999999999</v>
      </c>
      <c r="F249" s="82">
        <v>0.40699999999999997</v>
      </c>
      <c r="G249" s="82">
        <v>0.316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3.5249999999999999</v>
      </c>
      <c r="F250" s="82">
        <v>0.40699999999999997</v>
      </c>
      <c r="G250" s="82">
        <v>0.316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3.5249999999999999</v>
      </c>
      <c r="F251" s="82">
        <v>0.40699999999999997</v>
      </c>
      <c r="G251" s="82">
        <v>0.316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3.5249999999999999</v>
      </c>
      <c r="F252" s="82">
        <v>0.40699999999999997</v>
      </c>
      <c r="G252" s="82">
        <v>0.316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3.5249999999999999</v>
      </c>
      <c r="F253" s="82">
        <v>0.40699999999999997</v>
      </c>
      <c r="G253" s="82">
        <v>0.316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3.5249999999999999</v>
      </c>
      <c r="F254" s="82">
        <v>0.40699999999999997</v>
      </c>
      <c r="G254" s="82">
        <v>0.316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3.5249999999999999</v>
      </c>
      <c r="F255" s="82">
        <v>0.40699999999999997</v>
      </c>
      <c r="G255" s="82">
        <v>0.316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3.5249999999999999</v>
      </c>
      <c r="F256" s="82">
        <v>0.40699999999999997</v>
      </c>
      <c r="G256" s="82">
        <v>0.316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3.5249999999999999</v>
      </c>
      <c r="F257" s="82">
        <v>0.40699999999999997</v>
      </c>
      <c r="G257" s="82">
        <v>0.316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3.5249999999999999</v>
      </c>
      <c r="F258" s="82">
        <v>0.40699999999999997</v>
      </c>
      <c r="G258" s="82">
        <v>0.316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3.5249999999999999</v>
      </c>
      <c r="F259" s="82">
        <v>0.40699999999999997</v>
      </c>
      <c r="G259" s="82">
        <v>0.316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3.5249999999999999</v>
      </c>
      <c r="F260" s="82">
        <v>0.40699999999999997</v>
      </c>
      <c r="G260" s="82">
        <v>0.316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3.5249999999999999</v>
      </c>
      <c r="F261" s="82">
        <v>0.40699999999999997</v>
      </c>
      <c r="G261" s="82">
        <v>0.316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3.5249999999999999</v>
      </c>
      <c r="F262" s="82">
        <v>0.40699999999999997</v>
      </c>
      <c r="G262" s="82">
        <v>0.316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3.5249999999999999</v>
      </c>
      <c r="F263" s="82">
        <v>0.40699999999999997</v>
      </c>
      <c r="G263" s="82">
        <v>0.316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3.5249999999999999</v>
      </c>
      <c r="F264" s="82">
        <v>0.40699999999999997</v>
      </c>
      <c r="G264" s="82">
        <v>0.316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3.5249999999999999</v>
      </c>
      <c r="F265" s="82">
        <v>0.40699999999999997</v>
      </c>
      <c r="G265" s="82">
        <v>0.316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3.5249999999999999</v>
      </c>
      <c r="F266" s="82">
        <v>0.40699999999999997</v>
      </c>
      <c r="G266" s="82">
        <v>0.316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3.5249999999999999</v>
      </c>
      <c r="F267" s="82">
        <v>0.40699999999999997</v>
      </c>
      <c r="G267" s="82">
        <v>0.316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3.5249999999999999</v>
      </c>
      <c r="F268" s="82">
        <v>0.40699999999999997</v>
      </c>
      <c r="G268" s="82">
        <v>0.316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3.5249999999999999</v>
      </c>
      <c r="F269" s="82">
        <v>0.40699999999999997</v>
      </c>
      <c r="G269" s="82">
        <v>0.316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3.5249999999999999</v>
      </c>
      <c r="F270" s="82">
        <v>0.40699999999999997</v>
      </c>
      <c r="G270" s="82">
        <v>0.316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3.5249999999999999</v>
      </c>
      <c r="F271" s="82">
        <v>0.40699999999999997</v>
      </c>
      <c r="G271" s="82">
        <v>0.316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3.5249999999999999</v>
      </c>
      <c r="F272" s="82">
        <v>0.40699999999999997</v>
      </c>
      <c r="G272" s="82">
        <v>0.316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3.5249999999999999</v>
      </c>
      <c r="F273" s="82">
        <v>0.40699999999999997</v>
      </c>
      <c r="G273" s="82">
        <v>0.316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3.5249999999999999</v>
      </c>
      <c r="F274" s="82">
        <v>0.40699999999999997</v>
      </c>
      <c r="G274" s="82">
        <v>0.316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3.5249999999999999</v>
      </c>
      <c r="F275" s="82">
        <v>0.40699999999999997</v>
      </c>
      <c r="G275" s="82">
        <v>0.316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3.5249999999999999</v>
      </c>
      <c r="F276" s="82">
        <v>0.40699999999999997</v>
      </c>
      <c r="G276" s="82">
        <v>0.316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3.5249999999999999</v>
      </c>
      <c r="F277" s="82">
        <v>0.40699999999999997</v>
      </c>
      <c r="G277" s="82">
        <v>0.316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3.5249999999999999</v>
      </c>
      <c r="F278" s="82">
        <v>0.40699999999999997</v>
      </c>
      <c r="G278" s="82">
        <v>0.316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3.5249999999999999</v>
      </c>
      <c r="F279" s="82">
        <v>0.40699999999999997</v>
      </c>
      <c r="G279" s="82">
        <v>0.316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3.5249999999999999</v>
      </c>
      <c r="F280" s="82">
        <v>0.40699999999999997</v>
      </c>
      <c r="G280" s="82">
        <v>0.316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3.5249999999999999</v>
      </c>
      <c r="F281" s="82">
        <v>0.40699999999999997</v>
      </c>
      <c r="G281" s="82">
        <v>0.316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3.5249999999999999</v>
      </c>
      <c r="F282" s="82">
        <v>0.40699999999999997</v>
      </c>
      <c r="G282" s="82">
        <v>0.316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3.5249999999999999</v>
      </c>
      <c r="F283" s="82">
        <v>0.40699999999999997</v>
      </c>
      <c r="G283" s="82">
        <v>0.316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3.5249999999999999</v>
      </c>
      <c r="F284" s="82">
        <v>0.40699999999999997</v>
      </c>
      <c r="G284" s="82">
        <v>0.316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3.5249999999999999</v>
      </c>
      <c r="F285" s="82">
        <v>0.40699999999999997</v>
      </c>
      <c r="G285" s="82">
        <v>0.316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3.5249999999999999</v>
      </c>
      <c r="F286" s="82">
        <v>0.40699999999999997</v>
      </c>
      <c r="G286" s="82">
        <v>0.316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3.5249999999999999</v>
      </c>
      <c r="F287" s="82">
        <v>0.40699999999999997</v>
      </c>
      <c r="G287" s="82">
        <v>0.316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3.5249999999999999</v>
      </c>
      <c r="F288" s="82">
        <v>0.40699999999999997</v>
      </c>
      <c r="G288" s="82">
        <v>0.316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3.5249999999999999</v>
      </c>
      <c r="F289" s="82">
        <v>0.40699999999999997</v>
      </c>
      <c r="G289" s="82">
        <v>0.316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3.5249999999999999</v>
      </c>
      <c r="F290" s="82">
        <v>0.40699999999999997</v>
      </c>
      <c r="G290" s="82">
        <v>0.316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3.5249999999999999</v>
      </c>
      <c r="F291" s="82">
        <v>0.40699999999999997</v>
      </c>
      <c r="G291" s="82">
        <v>0.316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3.5249999999999999</v>
      </c>
      <c r="F292" s="82">
        <v>0.40699999999999997</v>
      </c>
      <c r="G292" s="82">
        <v>0.316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3.5249999999999999</v>
      </c>
      <c r="F293" s="82">
        <v>0.40699999999999997</v>
      </c>
      <c r="G293" s="82">
        <v>0.316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3.5249999999999999</v>
      </c>
      <c r="F294" s="82">
        <v>0.40699999999999997</v>
      </c>
      <c r="G294" s="82">
        <v>0.316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3.5249999999999999</v>
      </c>
      <c r="F295" s="82">
        <v>0.40699999999999997</v>
      </c>
      <c r="G295" s="82">
        <v>0.316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3.5249999999999999</v>
      </c>
      <c r="F296" s="82">
        <v>0.40699999999999997</v>
      </c>
      <c r="G296" s="82">
        <v>0.316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3.5249999999999999</v>
      </c>
      <c r="F297" s="82">
        <v>0.40699999999999997</v>
      </c>
      <c r="G297" s="82">
        <v>0.316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3.5249999999999999</v>
      </c>
      <c r="F298" s="82">
        <v>0.40699999999999997</v>
      </c>
      <c r="G298" s="82">
        <v>0.316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3.5249999999999999</v>
      </c>
      <c r="F299" s="82">
        <v>0.40699999999999997</v>
      </c>
      <c r="G299" s="82">
        <v>0.316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3.5249999999999999</v>
      </c>
      <c r="F300" s="82">
        <v>0.40699999999999997</v>
      </c>
      <c r="G300" s="82">
        <v>0.316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3.5249999999999999</v>
      </c>
      <c r="F301" s="82">
        <v>0.40699999999999997</v>
      </c>
      <c r="G301" s="82">
        <v>0.316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3.5249999999999999</v>
      </c>
      <c r="F302" s="82">
        <v>0.40699999999999997</v>
      </c>
      <c r="G302" s="82">
        <v>0.316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3.5249999999999999</v>
      </c>
      <c r="F303" s="82">
        <v>0.40699999999999997</v>
      </c>
      <c r="G303" s="82">
        <v>0.316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3.5249999999999999</v>
      </c>
      <c r="F304" s="82">
        <v>0.40699999999999997</v>
      </c>
      <c r="G304" s="82">
        <v>0.316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3.5249999999999999</v>
      </c>
      <c r="F305" s="82">
        <v>0.40699999999999997</v>
      </c>
      <c r="G305" s="82">
        <v>0.316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3.5249999999999999</v>
      </c>
      <c r="F306" s="82">
        <v>0.40699999999999997</v>
      </c>
      <c r="G306" s="82">
        <v>0.316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3.5249999999999999</v>
      </c>
      <c r="F307" s="82">
        <v>0.40699999999999997</v>
      </c>
      <c r="G307" s="82">
        <v>0.316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3.5249999999999999</v>
      </c>
      <c r="F308" s="82">
        <v>0.40699999999999997</v>
      </c>
      <c r="G308" s="82">
        <v>0.316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3.5249999999999999</v>
      </c>
      <c r="F309" s="82">
        <v>0.40699999999999997</v>
      </c>
      <c r="G309" s="82">
        <v>0.316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3.5249999999999999</v>
      </c>
      <c r="F310" s="82">
        <v>0.40699999999999997</v>
      </c>
      <c r="G310" s="82">
        <v>0.316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3.5249999999999999</v>
      </c>
      <c r="F311" s="82">
        <v>0.40699999999999997</v>
      </c>
      <c r="G311" s="82">
        <v>0.316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3.5249999999999999</v>
      </c>
      <c r="F312" s="82">
        <v>0.40699999999999997</v>
      </c>
      <c r="G312" s="82">
        <v>0.316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3.5249999999999999</v>
      </c>
      <c r="F313" s="82">
        <v>0.40699999999999997</v>
      </c>
      <c r="G313" s="82">
        <v>0.316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3.5249999999999999</v>
      </c>
      <c r="F314" s="82">
        <v>0.40699999999999997</v>
      </c>
      <c r="G314" s="82">
        <v>0.316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3.5249999999999999</v>
      </c>
      <c r="F315" s="82">
        <v>0.40699999999999997</v>
      </c>
      <c r="G315" s="82">
        <v>0.316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3.5249999999999999</v>
      </c>
      <c r="F316" s="82">
        <v>0.40699999999999997</v>
      </c>
      <c r="G316" s="82">
        <v>0.316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3.5249999999999999</v>
      </c>
      <c r="F317" s="82">
        <v>0.40699999999999997</v>
      </c>
      <c r="G317" s="82">
        <v>0.316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3.5249999999999999</v>
      </c>
      <c r="F318" s="82">
        <v>0.40699999999999997</v>
      </c>
      <c r="G318" s="82">
        <v>0.316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3.5249999999999999</v>
      </c>
      <c r="F319" s="82">
        <v>0.40699999999999997</v>
      </c>
      <c r="G319" s="82">
        <v>0.316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3.5249999999999999</v>
      </c>
      <c r="F320" s="82">
        <v>0.40699999999999997</v>
      </c>
      <c r="G320" s="82">
        <v>0.316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3.5249999999999999</v>
      </c>
      <c r="F321" s="82">
        <v>0.40699999999999997</v>
      </c>
      <c r="G321" s="82">
        <v>0.316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3.5249999999999999</v>
      </c>
      <c r="F322" s="82">
        <v>0.40699999999999997</v>
      </c>
      <c r="G322" s="82">
        <v>0.316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3.5249999999999999</v>
      </c>
      <c r="F323" s="82">
        <v>0.40699999999999997</v>
      </c>
      <c r="G323" s="82">
        <v>0.316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3.5249999999999999</v>
      </c>
      <c r="F324" s="82">
        <v>0.40699999999999997</v>
      </c>
      <c r="G324" s="82">
        <v>0.316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3.5249999999999999</v>
      </c>
      <c r="F325" s="82">
        <v>0.40699999999999997</v>
      </c>
      <c r="G325" s="82">
        <v>0.316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3.5249999999999999</v>
      </c>
      <c r="F326" s="82">
        <v>0.40699999999999997</v>
      </c>
      <c r="G326" s="82">
        <v>0.316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3.5249999999999999</v>
      </c>
      <c r="F327" s="82">
        <v>0.40699999999999997</v>
      </c>
      <c r="G327" s="82">
        <v>0.316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3.52</v>
      </c>
      <c r="F328" s="82">
        <v>0.40699999999999997</v>
      </c>
      <c r="G328" s="82">
        <v>0.316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3.52</v>
      </c>
      <c r="F329" s="82">
        <v>0.40699999999999997</v>
      </c>
      <c r="G329" s="82">
        <v>0.316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3.52</v>
      </c>
      <c r="F330" s="82">
        <v>0.40699999999999997</v>
      </c>
      <c r="G330" s="82">
        <v>0.316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8424.92</v>
      </c>
      <c r="D336" s="82">
        <v>6728.61</v>
      </c>
      <c r="E336" s="82">
        <v>1696.31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4965.0200000000004</v>
      </c>
      <c r="D337" s="82">
        <v>3965.34</v>
      </c>
      <c r="E337" s="82">
        <v>999.68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4602.6000000000004</v>
      </c>
      <c r="D338" s="82">
        <v>3675.89</v>
      </c>
      <c r="E338" s="82">
        <v>926.71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5067.5600000000004</v>
      </c>
      <c r="D339" s="82">
        <v>4047.24</v>
      </c>
      <c r="E339" s="82">
        <v>1020.33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6125.27</v>
      </c>
      <c r="D340" s="82">
        <v>4630.91</v>
      </c>
      <c r="E340" s="82">
        <v>1494.37</v>
      </c>
      <c r="F340" s="82">
        <v>0.76</v>
      </c>
      <c r="G340" s="82">
        <v>2.98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3172.12</v>
      </c>
      <c r="D341" s="82">
        <v>2179.71</v>
      </c>
      <c r="E341" s="82">
        <v>992.41</v>
      </c>
      <c r="F341" s="82">
        <v>0.69</v>
      </c>
      <c r="G341" s="82">
        <v>2.92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19652.580000000002</v>
      </c>
      <c r="D342" s="82">
        <v>13584.42</v>
      </c>
      <c r="E342" s="82">
        <v>6068.16</v>
      </c>
      <c r="F342" s="82">
        <v>0.69</v>
      </c>
      <c r="G342" s="82">
        <v>2.92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7343.32</v>
      </c>
      <c r="D343" s="82">
        <v>5543.22</v>
      </c>
      <c r="E343" s="82">
        <v>1800.1</v>
      </c>
      <c r="F343" s="82">
        <v>0.75</v>
      </c>
      <c r="G343" s="82">
        <v>2.98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1884.35</v>
      </c>
      <c r="D344" s="82">
        <v>1504.94</v>
      </c>
      <c r="E344" s="82">
        <v>379.42</v>
      </c>
      <c r="F344" s="82">
        <v>0.8</v>
      </c>
      <c r="G344" s="82">
        <v>3.23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1949.88</v>
      </c>
      <c r="D345" s="82">
        <v>1557.28</v>
      </c>
      <c r="E345" s="82">
        <v>392.6</v>
      </c>
      <c r="F345" s="82">
        <v>0.8</v>
      </c>
      <c r="G345" s="82">
        <v>3.23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1979.37</v>
      </c>
      <c r="D346" s="82">
        <v>1580.84</v>
      </c>
      <c r="E346" s="82">
        <v>398.54</v>
      </c>
      <c r="F346" s="82">
        <v>0.8</v>
      </c>
      <c r="G346" s="82">
        <v>3.23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1666.63</v>
      </c>
      <c r="D347" s="82">
        <v>1308.55</v>
      </c>
      <c r="E347" s="82">
        <v>358.08</v>
      </c>
      <c r="F347" s="82">
        <v>0.79</v>
      </c>
      <c r="G347" s="82">
        <v>3.22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1758.21</v>
      </c>
      <c r="D348" s="82">
        <v>1392.24</v>
      </c>
      <c r="E348" s="82">
        <v>365.97</v>
      </c>
      <c r="F348" s="82">
        <v>0.79</v>
      </c>
      <c r="G348" s="82">
        <v>3.23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3075.17</v>
      </c>
      <c r="D349" s="82">
        <v>2456</v>
      </c>
      <c r="E349" s="82">
        <v>619.16999999999996</v>
      </c>
      <c r="F349" s="82">
        <v>0.8</v>
      </c>
      <c r="G349" s="82">
        <v>3.02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9326.01</v>
      </c>
      <c r="D350" s="82">
        <v>7448.27</v>
      </c>
      <c r="E350" s="82">
        <v>1877.74</v>
      </c>
      <c r="F350" s="82">
        <v>0.8</v>
      </c>
      <c r="G350" s="82">
        <v>3.02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7602.22</v>
      </c>
      <c r="D351" s="82">
        <v>6071.56</v>
      </c>
      <c r="E351" s="82">
        <v>1530.67</v>
      </c>
      <c r="F351" s="82">
        <v>0.8</v>
      </c>
      <c r="G351" s="82">
        <v>3.02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9127.23</v>
      </c>
      <c r="D352" s="82">
        <v>7289.51</v>
      </c>
      <c r="E352" s="82">
        <v>1837.72</v>
      </c>
      <c r="F352" s="82">
        <v>0.8</v>
      </c>
      <c r="G352" s="82">
        <v>3.02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2459.08</v>
      </c>
      <c r="D353" s="82">
        <v>1963.96</v>
      </c>
      <c r="E353" s="82">
        <v>495.12</v>
      </c>
      <c r="F353" s="82">
        <v>0.8</v>
      </c>
      <c r="G353" s="82">
        <v>3.23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2152.5500000000002</v>
      </c>
      <c r="D354" s="82">
        <v>1719.14</v>
      </c>
      <c r="E354" s="82">
        <v>433.4</v>
      </c>
      <c r="F354" s="82">
        <v>0.8</v>
      </c>
      <c r="G354" s="82">
        <v>3.23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8592.56</v>
      </c>
      <c r="D355" s="82">
        <v>6862.5</v>
      </c>
      <c r="E355" s="82">
        <v>1730.07</v>
      </c>
      <c r="F355" s="82">
        <v>0.8</v>
      </c>
      <c r="G355" s="82">
        <v>3.02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2658.48</v>
      </c>
      <c r="D356" s="82">
        <v>2123.21</v>
      </c>
      <c r="E356" s="82">
        <v>535.27</v>
      </c>
      <c r="F356" s="82">
        <v>0.8</v>
      </c>
      <c r="G356" s="82">
        <v>3.02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7942.91</v>
      </c>
      <c r="D357" s="82">
        <v>6343.65</v>
      </c>
      <c r="E357" s="82">
        <v>1599.26</v>
      </c>
      <c r="F357" s="82">
        <v>0.8</v>
      </c>
      <c r="G357" s="82">
        <v>3.02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2142.09</v>
      </c>
      <c r="D358" s="82">
        <v>1710.79</v>
      </c>
      <c r="E358" s="82">
        <v>431.3</v>
      </c>
      <c r="F358" s="82">
        <v>0.8</v>
      </c>
      <c r="G358" s="82">
        <v>3.23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3045.86</v>
      </c>
      <c r="D359" s="82">
        <v>2432.59</v>
      </c>
      <c r="E359" s="82">
        <v>613.27</v>
      </c>
      <c r="F359" s="82">
        <v>0.8</v>
      </c>
      <c r="G359" s="82">
        <v>3.02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9400.44</v>
      </c>
      <c r="D360" s="82">
        <v>7507.71</v>
      </c>
      <c r="E360" s="82">
        <v>1892.73</v>
      </c>
      <c r="F360" s="82">
        <v>0.8</v>
      </c>
      <c r="G360" s="82">
        <v>3.02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7764.21</v>
      </c>
      <c r="D361" s="82">
        <v>6200.92</v>
      </c>
      <c r="E361" s="82">
        <v>1563.28</v>
      </c>
      <c r="F361" s="82">
        <v>0.8</v>
      </c>
      <c r="G361" s="82">
        <v>3.02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9384.5499999999993</v>
      </c>
      <c r="D362" s="82">
        <v>7495.02</v>
      </c>
      <c r="E362" s="82">
        <v>1889.53</v>
      </c>
      <c r="F362" s="82">
        <v>0.8</v>
      </c>
      <c r="G362" s="82">
        <v>3.02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2507.33</v>
      </c>
      <c r="D363" s="82">
        <v>2002.49</v>
      </c>
      <c r="E363" s="82">
        <v>504.84</v>
      </c>
      <c r="F363" s="82">
        <v>0.8</v>
      </c>
      <c r="G363" s="82">
        <v>3.23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2209.98</v>
      </c>
      <c r="D364" s="82">
        <v>1765.01</v>
      </c>
      <c r="E364" s="82">
        <v>444.97</v>
      </c>
      <c r="F364" s="82">
        <v>0.8</v>
      </c>
      <c r="G364" s="82">
        <v>3.23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8288.57</v>
      </c>
      <c r="D365" s="82">
        <v>6619.71</v>
      </c>
      <c r="E365" s="82">
        <v>1668.86</v>
      </c>
      <c r="F365" s="82">
        <v>0.8</v>
      </c>
      <c r="G365" s="82">
        <v>3.02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2188.92</v>
      </c>
      <c r="D366" s="82">
        <v>1748.19</v>
      </c>
      <c r="E366" s="82">
        <v>440.73</v>
      </c>
      <c r="F366" s="82">
        <v>0.8</v>
      </c>
      <c r="G366" s="82">
        <v>3.23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8158.41</v>
      </c>
      <c r="D367" s="82">
        <v>6515.75</v>
      </c>
      <c r="E367" s="82">
        <v>1642.65</v>
      </c>
      <c r="F367" s="82">
        <v>0.8</v>
      </c>
      <c r="G367" s="82">
        <v>3.02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2175.27</v>
      </c>
      <c r="D368" s="82">
        <v>1737.29</v>
      </c>
      <c r="E368" s="82">
        <v>437.98</v>
      </c>
      <c r="F368" s="82">
        <v>0.8</v>
      </c>
      <c r="G368" s="82">
        <v>3.23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3069.56</v>
      </c>
      <c r="D369" s="82">
        <v>2451.52</v>
      </c>
      <c r="E369" s="82">
        <v>618.04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9131.64</v>
      </c>
      <c r="D370" s="82">
        <v>7293.03</v>
      </c>
      <c r="E370" s="82">
        <v>1838.61</v>
      </c>
      <c r="F370" s="82">
        <v>0.8</v>
      </c>
      <c r="G370" s="82">
        <v>3.02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7501.09</v>
      </c>
      <c r="D371" s="82">
        <v>5990.79</v>
      </c>
      <c r="E371" s="82">
        <v>1510.31</v>
      </c>
      <c r="F371" s="82">
        <v>0.8</v>
      </c>
      <c r="G371" s="82">
        <v>3.02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9124.48</v>
      </c>
      <c r="D372" s="82">
        <v>7287.31</v>
      </c>
      <c r="E372" s="82">
        <v>1837.17</v>
      </c>
      <c r="F372" s="82">
        <v>0.8</v>
      </c>
      <c r="G372" s="82">
        <v>3.02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2440.9299999999998</v>
      </c>
      <c r="D373" s="82">
        <v>1949.46</v>
      </c>
      <c r="E373" s="82">
        <v>491.47</v>
      </c>
      <c r="F373" s="82">
        <v>0.8</v>
      </c>
      <c r="G373" s="82">
        <v>3.23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2379.2399999999998</v>
      </c>
      <c r="D374" s="82">
        <v>1900.2</v>
      </c>
      <c r="E374" s="82">
        <v>479.05</v>
      </c>
      <c r="F374" s="82">
        <v>0.8</v>
      </c>
      <c r="G374" s="82">
        <v>3.23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8762.33</v>
      </c>
      <c r="D375" s="82">
        <v>6998.08</v>
      </c>
      <c r="E375" s="82">
        <v>1764.25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2257.5</v>
      </c>
      <c r="D376" s="82">
        <v>1802.96</v>
      </c>
      <c r="E376" s="82">
        <v>454.54</v>
      </c>
      <c r="F376" s="82">
        <v>0.8</v>
      </c>
      <c r="G376" s="82">
        <v>3.23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8677.3799999999992</v>
      </c>
      <c r="D377" s="82">
        <v>6930.23</v>
      </c>
      <c r="E377" s="82">
        <v>1747.14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2345.0100000000002</v>
      </c>
      <c r="D378" s="82">
        <v>1872.85</v>
      </c>
      <c r="E378" s="82">
        <v>472.15</v>
      </c>
      <c r="F378" s="82">
        <v>0.8</v>
      </c>
      <c r="G378" s="82">
        <v>3.23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27859.3</v>
      </c>
      <c r="D379" s="82">
        <v>22249.97</v>
      </c>
      <c r="E379" s="82">
        <v>5609.32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965.61</v>
      </c>
      <c r="D380" s="82">
        <v>762.11</v>
      </c>
      <c r="E380" s="82">
        <v>203.5</v>
      </c>
      <c r="F380" s="82">
        <v>0.79</v>
      </c>
      <c r="G380" s="82">
        <v>3.22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12002</v>
      </c>
      <c r="D381" s="82">
        <v>8114.35</v>
      </c>
      <c r="E381" s="82">
        <v>3887.65</v>
      </c>
      <c r="F381" s="82">
        <v>0.68</v>
      </c>
      <c r="G381" s="82">
        <v>2.91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1464.44</v>
      </c>
      <c r="D382" s="82">
        <v>1169.58</v>
      </c>
      <c r="E382" s="82">
        <v>294.86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4879.67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3572.59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4002.32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6139.18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7082.62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8853.2800000000007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34310.589999999997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11401.58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3648.98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3155.06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3191.38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3475.38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125.05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159.16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177.8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350.26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2200.66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2225.67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2501.7800000000002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2487.42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2227.89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3878.35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8014.18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6262.85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7881.93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2273.7800000000002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2242.08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7659.11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1778.2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7787.66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2180.1799999999998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3945.02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8136.32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6478.55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8090.86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2317.6999999999998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2293.9299999999998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8055.34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2104.1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8020.84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2232.48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4449.78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10110.33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8091.94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10074.99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2810.41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2814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10075.15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2736.52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10018.32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2752.55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11509.26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1735.31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34549.760000000002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3493.46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2981.53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3014.57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3287.09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2137.96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1908.95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1926.47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1944.65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1231.01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0.51</v>
      </c>
      <c r="F450" s="82">
        <v>323.97000000000003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</v>
      </c>
      <c r="F451" s="82">
        <v>190.92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0.28000000000000003</v>
      </c>
      <c r="F452" s="82">
        <v>176.99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0.31</v>
      </c>
      <c r="F453" s="82">
        <v>194.86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0.33</v>
      </c>
      <c r="F454" s="82">
        <v>208.23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0.13</v>
      </c>
      <c r="F455" s="82">
        <v>84.98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0.84</v>
      </c>
      <c r="F456" s="82">
        <v>534.89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0.39</v>
      </c>
      <c r="F457" s="82">
        <v>248.74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0.13</v>
      </c>
      <c r="F458" s="82">
        <v>11.9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0.11</v>
      </c>
      <c r="F459" s="82">
        <v>10.29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0.11</v>
      </c>
      <c r="F460" s="82">
        <v>10.41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0.12</v>
      </c>
      <c r="F461" s="82">
        <v>11.33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0.41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0.01</v>
      </c>
      <c r="F463" s="82">
        <v>0.52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0.01</v>
      </c>
      <c r="F464" s="82">
        <v>0.57999999999999996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0.01</v>
      </c>
      <c r="F465" s="82">
        <v>1.1399999999999999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0.11</v>
      </c>
      <c r="F466" s="82">
        <v>72.459999999999994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0.12</v>
      </c>
      <c r="F467" s="82">
        <v>74.98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0.12</v>
      </c>
      <c r="F468" s="82">
        <v>76.11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</v>
      </c>
      <c r="F469" s="82">
        <v>61.73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</v>
      </c>
      <c r="F470" s="82">
        <v>66.36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0.19</v>
      </c>
      <c r="F471" s="82">
        <v>118.25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0.56000000000000005</v>
      </c>
      <c r="F472" s="82">
        <v>358.62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0.46</v>
      </c>
      <c r="F473" s="82">
        <v>292.33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0.55000000000000004</v>
      </c>
      <c r="F474" s="82">
        <v>350.97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0.15</v>
      </c>
      <c r="F475" s="82">
        <v>94.56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0.13</v>
      </c>
      <c r="F476" s="82">
        <v>82.77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0.52</v>
      </c>
      <c r="F477" s="82">
        <v>330.41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0.16</v>
      </c>
      <c r="F478" s="82">
        <v>102.23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0.48</v>
      </c>
      <c r="F479" s="82">
        <v>305.43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0.13</v>
      </c>
      <c r="F480" s="82">
        <v>82.37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0.18</v>
      </c>
      <c r="F481" s="82">
        <v>117.12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0.56999999999999995</v>
      </c>
      <c r="F482" s="82">
        <v>361.48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0.47</v>
      </c>
      <c r="F483" s="82">
        <v>298.56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0.56999999999999995</v>
      </c>
      <c r="F484" s="82">
        <v>360.87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0.15</v>
      </c>
      <c r="F485" s="82">
        <v>96.42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0.13</v>
      </c>
      <c r="F486" s="82">
        <v>84.98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0.5</v>
      </c>
      <c r="F487" s="82">
        <v>318.72000000000003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0.13</v>
      </c>
      <c r="F488" s="82">
        <v>84.17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0.49</v>
      </c>
      <c r="F489" s="82">
        <v>313.72000000000003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0.13</v>
      </c>
      <c r="F490" s="82">
        <v>83.65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0.19</v>
      </c>
      <c r="F491" s="82">
        <v>118.03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0.55000000000000004</v>
      </c>
      <c r="F492" s="82">
        <v>351.14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0.45</v>
      </c>
      <c r="F493" s="82">
        <v>288.44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0.55000000000000004</v>
      </c>
      <c r="F494" s="82">
        <v>350.87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0.15</v>
      </c>
      <c r="F495" s="82">
        <v>93.86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0.14000000000000001</v>
      </c>
      <c r="F496" s="82">
        <v>91.49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0.53</v>
      </c>
      <c r="F497" s="82">
        <v>336.94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0.14000000000000001</v>
      </c>
      <c r="F498" s="82">
        <v>86.81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0.52</v>
      </c>
      <c r="F499" s="82">
        <v>333.67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0.14000000000000001</v>
      </c>
      <c r="F500" s="82">
        <v>90.17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1.68</v>
      </c>
      <c r="F501" s="82">
        <v>1071.28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0.06</v>
      </c>
      <c r="F502" s="82">
        <v>36.18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0.48</v>
      </c>
      <c r="F503" s="82">
        <v>307.64999999999998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0.12</v>
      </c>
      <c r="F504" s="82">
        <v>11.39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0.1</v>
      </c>
      <c r="F505" s="82">
        <v>9.7200000000000006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0.11</v>
      </c>
      <c r="F506" s="82">
        <v>9.83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0.12</v>
      </c>
      <c r="F507" s="82">
        <v>10.72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0.08</v>
      </c>
      <c r="F508" s="82">
        <v>6.97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7.0000000000000007E-2</v>
      </c>
      <c r="F509" s="82">
        <v>6.23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7.0000000000000007E-2</v>
      </c>
      <c r="F510" s="82">
        <v>6.28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7.0000000000000007E-2</v>
      </c>
      <c r="F511" s="82">
        <v>6.34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0.09</v>
      </c>
      <c r="F512" s="82">
        <v>56.31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75938.558099999995</v>
      </c>
      <c r="C521" s="82">
        <v>134.4151</v>
      </c>
      <c r="D521" s="82">
        <v>213.58070000000001</v>
      </c>
      <c r="E521" s="82">
        <v>0</v>
      </c>
      <c r="F521" s="82">
        <v>1.6000000000000001E-3</v>
      </c>
      <c r="G521" s="82">
        <v>140380.9497</v>
      </c>
      <c r="H521" s="82">
        <v>32541.983899999999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64163.707999999999</v>
      </c>
      <c r="C522" s="82">
        <v>113.25369999999999</v>
      </c>
      <c r="D522" s="82">
        <v>179.4238</v>
      </c>
      <c r="E522" s="82">
        <v>0</v>
      </c>
      <c r="F522" s="82">
        <v>1.2999999999999999E-3</v>
      </c>
      <c r="G522" s="82">
        <v>117929.2467</v>
      </c>
      <c r="H522" s="82">
        <v>27465.583299999998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56070.841399999998</v>
      </c>
      <c r="C523" s="82">
        <v>98.086200000000005</v>
      </c>
      <c r="D523" s="82">
        <v>153.91820000000001</v>
      </c>
      <c r="E523" s="82">
        <v>0</v>
      </c>
      <c r="F523" s="82">
        <v>1.1000000000000001E-3</v>
      </c>
      <c r="G523" s="82">
        <v>101161.80680000001</v>
      </c>
      <c r="H523" s="82">
        <v>23916.9915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44223.257700000002</v>
      </c>
      <c r="C524" s="82">
        <v>76.712400000000002</v>
      </c>
      <c r="D524" s="82">
        <v>119.2841</v>
      </c>
      <c r="E524" s="82">
        <v>0</v>
      </c>
      <c r="F524" s="82">
        <v>8.9999999999999998E-4</v>
      </c>
      <c r="G524" s="82">
        <v>78396.161399999997</v>
      </c>
      <c r="H524" s="82">
        <v>18801.420699999999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45473.8848</v>
      </c>
      <c r="C525" s="82">
        <v>79.038700000000006</v>
      </c>
      <c r="D525" s="82">
        <v>123.1682</v>
      </c>
      <c r="E525" s="82">
        <v>0</v>
      </c>
      <c r="F525" s="82">
        <v>8.9999999999999998E-4</v>
      </c>
      <c r="G525" s="82">
        <v>80949.5049</v>
      </c>
      <c r="H525" s="82">
        <v>19348.1152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47651.549500000001</v>
      </c>
      <c r="C526" s="82">
        <v>83.333100000000002</v>
      </c>
      <c r="D526" s="82">
        <v>130.72499999999999</v>
      </c>
      <c r="E526" s="82">
        <v>0</v>
      </c>
      <c r="F526" s="82">
        <v>1E-3</v>
      </c>
      <c r="G526" s="82">
        <v>85918.118799999997</v>
      </c>
      <c r="H526" s="82">
        <v>20323.3488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53131.531300000002</v>
      </c>
      <c r="C527" s="82">
        <v>93.381299999999996</v>
      </c>
      <c r="D527" s="82">
        <v>147.2722</v>
      </c>
      <c r="E527" s="82">
        <v>0</v>
      </c>
      <c r="F527" s="82">
        <v>1.1000000000000001E-3</v>
      </c>
      <c r="G527" s="82">
        <v>96795.489199999996</v>
      </c>
      <c r="H527" s="82">
        <v>22704.990300000001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51283.277499999997</v>
      </c>
      <c r="C528" s="82">
        <v>90.094800000000006</v>
      </c>
      <c r="D528" s="82">
        <v>142.02510000000001</v>
      </c>
      <c r="E528" s="82">
        <v>0</v>
      </c>
      <c r="F528" s="82">
        <v>1E-3</v>
      </c>
      <c r="G528" s="82">
        <v>93346.700899999996</v>
      </c>
      <c r="H528" s="82">
        <v>21911.526900000001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45820.312599999997</v>
      </c>
      <c r="C529" s="82">
        <v>80.226900000000001</v>
      </c>
      <c r="D529" s="82">
        <v>126.015</v>
      </c>
      <c r="E529" s="82">
        <v>0</v>
      </c>
      <c r="F529" s="82">
        <v>8.9999999999999998E-4</v>
      </c>
      <c r="G529" s="82">
        <v>82822.886799999993</v>
      </c>
      <c r="H529" s="82">
        <v>19551.537199999999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45680.446300000003</v>
      </c>
      <c r="C530" s="82">
        <v>79.745599999999996</v>
      </c>
      <c r="D530" s="82">
        <v>124.8603</v>
      </c>
      <c r="E530" s="82">
        <v>0</v>
      </c>
      <c r="F530" s="82">
        <v>8.9999999999999998E-4</v>
      </c>
      <c r="G530" s="82">
        <v>82063.012600000002</v>
      </c>
      <c r="H530" s="82">
        <v>19469.251100000001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52907.179799999998</v>
      </c>
      <c r="C531" s="82">
        <v>92.873599999999996</v>
      </c>
      <c r="D531" s="82">
        <v>146.2809</v>
      </c>
      <c r="E531" s="82">
        <v>0</v>
      </c>
      <c r="F531" s="82">
        <v>1.1000000000000001E-3</v>
      </c>
      <c r="G531" s="82">
        <v>96143.550199999998</v>
      </c>
      <c r="H531" s="82">
        <v>22598.2742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70625.861999999994</v>
      </c>
      <c r="C532" s="82">
        <v>124.8879</v>
      </c>
      <c r="D532" s="82">
        <v>198.2364</v>
      </c>
      <c r="E532" s="82">
        <v>0</v>
      </c>
      <c r="F532" s="82">
        <v>1.5E-3</v>
      </c>
      <c r="G532" s="82">
        <v>130295.08530000001</v>
      </c>
      <c r="H532" s="82">
        <v>30253.5291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652970.40899999999</v>
      </c>
      <c r="C534" s="82">
        <v>1146.0494000000001</v>
      </c>
      <c r="D534" s="82">
        <v>1804.79</v>
      </c>
      <c r="E534" s="82">
        <v>0</v>
      </c>
      <c r="F534" s="82">
        <v>1.3299999999999999E-2</v>
      </c>
      <c r="G534" s="83">
        <v>1186200</v>
      </c>
      <c r="H534" s="82">
        <v>278886.55200000003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44223.257700000002</v>
      </c>
      <c r="C535" s="82">
        <v>76.712400000000002</v>
      </c>
      <c r="D535" s="82">
        <v>119.2841</v>
      </c>
      <c r="E535" s="82">
        <v>0</v>
      </c>
      <c r="F535" s="82">
        <v>8.9999999999999998E-4</v>
      </c>
      <c r="G535" s="82">
        <v>78396.161399999997</v>
      </c>
      <c r="H535" s="82">
        <v>18801.420699999999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75938.558099999995</v>
      </c>
      <c r="C536" s="82">
        <v>134.4151</v>
      </c>
      <c r="D536" s="82">
        <v>213.58070000000001</v>
      </c>
      <c r="E536" s="82">
        <v>0</v>
      </c>
      <c r="F536" s="82">
        <v>1.6000000000000001E-3</v>
      </c>
      <c r="G536" s="82">
        <v>140380.9497</v>
      </c>
      <c r="H536" s="82">
        <v>32541.983899999999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325743000000</v>
      </c>
      <c r="C539" s="82">
        <v>250043.81700000001</v>
      </c>
      <c r="D539" s="82" t="s">
        <v>1107</v>
      </c>
      <c r="E539" s="82">
        <v>37896.934000000001</v>
      </c>
      <c r="F539" s="82">
        <v>51279.599000000002</v>
      </c>
      <c r="G539" s="82">
        <v>3901.0079999999998</v>
      </c>
      <c r="H539" s="82">
        <v>146231.49799999999</v>
      </c>
      <c r="I539" s="82">
        <v>0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273646000000</v>
      </c>
      <c r="C540" s="82">
        <v>249203.41</v>
      </c>
      <c r="D540" s="82" t="s">
        <v>1108</v>
      </c>
      <c r="E540" s="82">
        <v>37896.934000000001</v>
      </c>
      <c r="F540" s="82">
        <v>51279.599000000002</v>
      </c>
      <c r="G540" s="82">
        <v>3888.1329999999998</v>
      </c>
      <c r="H540" s="82">
        <v>145403.965</v>
      </c>
      <c r="I540" s="82">
        <v>0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234738000000</v>
      </c>
      <c r="C541" s="82">
        <v>203818.342</v>
      </c>
      <c r="D541" s="82" t="s">
        <v>1109</v>
      </c>
      <c r="E541" s="82">
        <v>30863.644</v>
      </c>
      <c r="F541" s="82">
        <v>37264.076000000001</v>
      </c>
      <c r="G541" s="82">
        <v>3277.0360000000001</v>
      </c>
      <c r="H541" s="82">
        <v>121678.807</v>
      </c>
      <c r="I541" s="82">
        <v>0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181912000000</v>
      </c>
      <c r="C542" s="82">
        <v>120792.431</v>
      </c>
      <c r="D542" s="82" t="s">
        <v>1032</v>
      </c>
      <c r="E542" s="82">
        <v>57040.442000000003</v>
      </c>
      <c r="F542" s="82">
        <v>38772.135999999999</v>
      </c>
      <c r="G542" s="82">
        <v>1789.0740000000001</v>
      </c>
      <c r="H542" s="82">
        <v>0</v>
      </c>
      <c r="I542" s="82">
        <v>12456.001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187837000000</v>
      </c>
      <c r="C543" s="82">
        <v>130814.151</v>
      </c>
      <c r="D543" s="82" t="s">
        <v>1178</v>
      </c>
      <c r="E543" s="82">
        <v>57185.040999999997</v>
      </c>
      <c r="F543" s="82">
        <v>38824.769999999997</v>
      </c>
      <c r="G543" s="82">
        <v>3024.529</v>
      </c>
      <c r="H543" s="82">
        <v>0</v>
      </c>
      <c r="I543" s="82">
        <v>21045.032999999999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199367000000</v>
      </c>
      <c r="C544" s="82">
        <v>146066.54199999999</v>
      </c>
      <c r="D544" s="82" t="s">
        <v>1110</v>
      </c>
      <c r="E544" s="82">
        <v>57185.040999999997</v>
      </c>
      <c r="F544" s="82">
        <v>38824.769999999997</v>
      </c>
      <c r="G544" s="82">
        <v>4547.8339999999998</v>
      </c>
      <c r="H544" s="82">
        <v>0</v>
      </c>
      <c r="I544" s="82">
        <v>34774.118999999999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224607000000</v>
      </c>
      <c r="C545" s="82">
        <v>152229.04199999999</v>
      </c>
      <c r="D545" s="82" t="s">
        <v>1179</v>
      </c>
      <c r="E545" s="82">
        <v>57185.040999999997</v>
      </c>
      <c r="F545" s="82">
        <v>38824.769999999997</v>
      </c>
      <c r="G545" s="82">
        <v>5188.277</v>
      </c>
      <c r="H545" s="82">
        <v>0</v>
      </c>
      <c r="I545" s="82">
        <v>40296.175999999999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216604000000</v>
      </c>
      <c r="C546" s="82">
        <v>153407.356</v>
      </c>
      <c r="D546" s="82" t="s">
        <v>1111</v>
      </c>
      <c r="E546" s="82">
        <v>57112.741000000002</v>
      </c>
      <c r="F546" s="82">
        <v>38807.224999999999</v>
      </c>
      <c r="G546" s="82">
        <v>5269.2129999999997</v>
      </c>
      <c r="H546" s="82">
        <v>0</v>
      </c>
      <c r="I546" s="82">
        <v>41483.396999999997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192184000000</v>
      </c>
      <c r="C547" s="82">
        <v>138064.05300000001</v>
      </c>
      <c r="D547" s="82" t="s">
        <v>1112</v>
      </c>
      <c r="E547" s="82">
        <v>57185.040999999997</v>
      </c>
      <c r="F547" s="82">
        <v>38824.769999999997</v>
      </c>
      <c r="G547" s="82">
        <v>3642.4859999999999</v>
      </c>
      <c r="H547" s="82">
        <v>0</v>
      </c>
      <c r="I547" s="82">
        <v>27676.976999999999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190421000000</v>
      </c>
      <c r="C548" s="82">
        <v>131637.31299999999</v>
      </c>
      <c r="D548" s="82" t="s">
        <v>1113</v>
      </c>
      <c r="E548" s="82">
        <v>57040.442000000003</v>
      </c>
      <c r="F548" s="82">
        <v>38772.135999999999</v>
      </c>
      <c r="G548" s="82">
        <v>3071.3829999999998</v>
      </c>
      <c r="H548" s="82">
        <v>0</v>
      </c>
      <c r="I548" s="82">
        <v>22018.574000000001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223094000000</v>
      </c>
      <c r="C549" s="82">
        <v>187359.535</v>
      </c>
      <c r="D549" s="82" t="s">
        <v>1114</v>
      </c>
      <c r="E549" s="82">
        <v>30350.287</v>
      </c>
      <c r="F549" s="82">
        <v>41065.016000000003</v>
      </c>
      <c r="G549" s="82">
        <v>2670.3649999999998</v>
      </c>
      <c r="H549" s="82">
        <v>102539.08900000001</v>
      </c>
      <c r="I549" s="82">
        <v>0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302340000000</v>
      </c>
      <c r="C550" s="82">
        <v>243986.06099999999</v>
      </c>
      <c r="D550" s="82" t="s">
        <v>1100</v>
      </c>
      <c r="E550" s="82">
        <v>29080.703000000001</v>
      </c>
      <c r="F550" s="82">
        <v>25635.382000000001</v>
      </c>
      <c r="G550" s="82">
        <v>4980.2879999999996</v>
      </c>
      <c r="H550" s="82">
        <v>173554.91</v>
      </c>
      <c r="I550" s="82">
        <v>0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2752490000000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181912000000</v>
      </c>
      <c r="C553" s="82">
        <v>120792.431</v>
      </c>
      <c r="D553" s="82"/>
      <c r="E553" s="82">
        <v>29080.703000000001</v>
      </c>
      <c r="F553" s="82">
        <v>25635.382000000001</v>
      </c>
      <c r="G553" s="82">
        <v>1789.0740000000001</v>
      </c>
      <c r="H553" s="82">
        <v>0</v>
      </c>
      <c r="I553" s="82">
        <v>0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325743000000</v>
      </c>
      <c r="C554" s="82">
        <v>250043.81700000001</v>
      </c>
      <c r="D554" s="82"/>
      <c r="E554" s="82">
        <v>57185.040999999997</v>
      </c>
      <c r="F554" s="82">
        <v>51279.599000000002</v>
      </c>
      <c r="G554" s="82">
        <v>5269.2129999999997</v>
      </c>
      <c r="H554" s="82">
        <v>173554.91</v>
      </c>
      <c r="I554" s="82">
        <v>41483.396999999997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43501.69</v>
      </c>
      <c r="C557" s="82">
        <v>7635.76</v>
      </c>
      <c r="D557" s="82">
        <v>0</v>
      </c>
      <c r="E557" s="82">
        <v>51137.45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8.52</v>
      </c>
      <c r="C558" s="82">
        <v>1.5</v>
      </c>
      <c r="D558" s="82">
        <v>0</v>
      </c>
      <c r="E558" s="82">
        <v>10.01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11</v>
      </c>
      <c r="C559" s="82">
        <v>1.93</v>
      </c>
      <c r="D559" s="82">
        <v>0</v>
      </c>
      <c r="E559" s="82">
        <v>12.94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4433.29</v>
      </c>
      <c r="C2" s="82">
        <v>868.22</v>
      </c>
      <c r="D2" s="82">
        <v>1121.3900000000001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4433.29</v>
      </c>
      <c r="C3" s="82">
        <v>868.22</v>
      </c>
      <c r="D3" s="82">
        <v>1121.3900000000001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13252.05</v>
      </c>
      <c r="C4" s="82">
        <v>2595.2800000000002</v>
      </c>
      <c r="D4" s="82">
        <v>3352.08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13252.05</v>
      </c>
      <c r="C5" s="82">
        <v>2595.2800000000002</v>
      </c>
      <c r="D5" s="82">
        <v>3352.08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1209.75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170.16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166.03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50.32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852.32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3391.49</v>
      </c>
      <c r="C28" s="82">
        <v>1041.8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0.71</v>
      </c>
      <c r="E104" s="82">
        <v>0.79400000000000004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0.71</v>
      </c>
      <c r="E105" s="82">
        <v>0.79400000000000004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0.71</v>
      </c>
      <c r="E106" s="82">
        <v>0.79400000000000004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0.71</v>
      </c>
      <c r="E107" s="82">
        <v>0.79400000000000004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0.71</v>
      </c>
      <c r="E109" s="82">
        <v>0.79400000000000004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0.71</v>
      </c>
      <c r="E110" s="82">
        <v>0.79400000000000004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0.71</v>
      </c>
      <c r="E111" s="82">
        <v>0.79400000000000004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0.71</v>
      </c>
      <c r="E112" s="82">
        <v>0.79400000000000004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0.71</v>
      </c>
      <c r="E113" s="82">
        <v>0.79400000000000004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0.71</v>
      </c>
      <c r="E114" s="82">
        <v>0.79400000000000004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0.71</v>
      </c>
      <c r="E115" s="82">
        <v>0.79400000000000004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0.71</v>
      </c>
      <c r="E116" s="82">
        <v>0.79400000000000004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0.71</v>
      </c>
      <c r="E117" s="82">
        <v>0.79400000000000004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0.71</v>
      </c>
      <c r="E118" s="82">
        <v>0.79400000000000004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0.71</v>
      </c>
      <c r="E120" s="82">
        <v>0.79400000000000004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0.71</v>
      </c>
      <c r="E121" s="82">
        <v>0.79400000000000004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0.71</v>
      </c>
      <c r="E122" s="82">
        <v>0.79400000000000004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0.71</v>
      </c>
      <c r="E123" s="82">
        <v>0.79400000000000004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0.71</v>
      </c>
      <c r="E125" s="82">
        <v>0.79400000000000004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0.71</v>
      </c>
      <c r="E127" s="82">
        <v>0.79400000000000004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0.71</v>
      </c>
      <c r="E128" s="82">
        <v>0.79400000000000004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0.71</v>
      </c>
      <c r="E130" s="82">
        <v>0.79400000000000004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0.71</v>
      </c>
      <c r="E132" s="82">
        <v>0.79400000000000004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0.71</v>
      </c>
      <c r="E133" s="82">
        <v>0.79400000000000004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0.71</v>
      </c>
      <c r="E135" s="82">
        <v>0.79400000000000004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0.71</v>
      </c>
      <c r="E136" s="82">
        <v>0.79400000000000004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0.71</v>
      </c>
      <c r="E137" s="82">
        <v>0.79400000000000004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0.71</v>
      </c>
      <c r="E138" s="82">
        <v>0.79400000000000004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0.71</v>
      </c>
      <c r="E139" s="82">
        <v>0.79400000000000004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0.71</v>
      </c>
      <c r="E140" s="82">
        <v>0.79400000000000004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0.71</v>
      </c>
      <c r="E141" s="82">
        <v>0.79400000000000004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0.71</v>
      </c>
      <c r="E143" s="82">
        <v>0.79400000000000004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0.71</v>
      </c>
      <c r="E144" s="82">
        <v>0.79400000000000004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0.71</v>
      </c>
      <c r="E145" s="82">
        <v>0.79400000000000004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0.71</v>
      </c>
      <c r="E146" s="82">
        <v>0.79400000000000004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0.71</v>
      </c>
      <c r="E148" s="82">
        <v>0.79400000000000004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0.71</v>
      </c>
      <c r="E150" s="82">
        <v>0.79400000000000004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0.71</v>
      </c>
      <c r="E152" s="82">
        <v>0.79400000000000004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0.71</v>
      </c>
      <c r="E154" s="82">
        <v>0.79400000000000004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0.71</v>
      </c>
      <c r="E156" s="82">
        <v>0.79400000000000004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0.71</v>
      </c>
      <c r="E157" s="82">
        <v>0.79400000000000004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0.71</v>
      </c>
      <c r="E158" s="82">
        <v>0.79400000000000004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0.71</v>
      </c>
      <c r="E159" s="82">
        <v>0.79400000000000004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0.71</v>
      </c>
      <c r="E160" s="82">
        <v>0.79400000000000004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0.71</v>
      </c>
      <c r="E161" s="82">
        <v>0.79400000000000004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0.71</v>
      </c>
      <c r="E162" s="82">
        <v>0.79400000000000004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0.71</v>
      </c>
      <c r="E163" s="82">
        <v>0.79400000000000004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0.71</v>
      </c>
      <c r="E164" s="82">
        <v>0.79400000000000004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0.71</v>
      </c>
      <c r="E165" s="82">
        <v>0.79400000000000004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0.71</v>
      </c>
      <c r="E166" s="82">
        <v>0.79400000000000004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0.71</v>
      </c>
      <c r="E167" s="82">
        <v>0.79400000000000004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0.71</v>
      </c>
      <c r="E168" s="82">
        <v>0.79400000000000004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0.71</v>
      </c>
      <c r="E169" s="82">
        <v>0.79400000000000004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0.71</v>
      </c>
      <c r="E170" s="82">
        <v>0.79400000000000004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0.71</v>
      </c>
      <c r="E171" s="82">
        <v>0.79400000000000004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0.71</v>
      </c>
      <c r="E172" s="82">
        <v>0.79400000000000004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0.71</v>
      </c>
      <c r="E173" s="82">
        <v>0.79400000000000004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0.71</v>
      </c>
      <c r="E174" s="82">
        <v>0.79400000000000004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0.71</v>
      </c>
      <c r="E175" s="82">
        <v>0.79400000000000004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0.71</v>
      </c>
      <c r="E176" s="82">
        <v>0.79400000000000004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0.71</v>
      </c>
      <c r="E177" s="82">
        <v>0.79400000000000004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0.71</v>
      </c>
      <c r="E178" s="82">
        <v>0.79400000000000004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0.71</v>
      </c>
      <c r="E179" s="82">
        <v>0.79400000000000004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0.71</v>
      </c>
      <c r="E180" s="82">
        <v>0.79400000000000004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0.71</v>
      </c>
      <c r="E181" s="82">
        <v>0.79400000000000004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0.71</v>
      </c>
      <c r="E182" s="82">
        <v>0.79400000000000004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0.71</v>
      </c>
      <c r="E183" s="82">
        <v>0.79400000000000004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0.71</v>
      </c>
      <c r="E184" s="82">
        <v>0.79400000000000004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0.71</v>
      </c>
      <c r="E185" s="82">
        <v>0.79400000000000004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0.71</v>
      </c>
      <c r="E186" s="82">
        <v>0.79400000000000004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0.71</v>
      </c>
      <c r="E187" s="82">
        <v>0.79400000000000004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0.71</v>
      </c>
      <c r="E188" s="82">
        <v>0.79400000000000004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0.71</v>
      </c>
      <c r="E189" s="82">
        <v>0.79400000000000004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0.71</v>
      </c>
      <c r="E191" s="82">
        <v>0.79400000000000004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0.71</v>
      </c>
      <c r="E193" s="82">
        <v>0.79400000000000004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0.71</v>
      </c>
      <c r="E195" s="82">
        <v>0.79400000000000004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0.71</v>
      </c>
      <c r="E196" s="82">
        <v>0.79400000000000004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0.71</v>
      </c>
      <c r="E198" s="82">
        <v>0.79400000000000004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0.71</v>
      </c>
      <c r="E199" s="82">
        <v>0.79400000000000004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0.71</v>
      </c>
      <c r="E200" s="82">
        <v>0.79400000000000004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0.71</v>
      </c>
      <c r="E201" s="82">
        <v>0.79400000000000004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0.71</v>
      </c>
      <c r="E202" s="82">
        <v>0.79400000000000004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0.71</v>
      </c>
      <c r="E203" s="82">
        <v>0.79400000000000004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0.71</v>
      </c>
      <c r="E204" s="82">
        <v>0.79400000000000004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0.71</v>
      </c>
      <c r="E205" s="82">
        <v>0.79400000000000004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0.71</v>
      </c>
      <c r="E207" s="82">
        <v>0.79400000000000004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0.71</v>
      </c>
      <c r="E208" s="82">
        <v>0.79400000000000004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0.71</v>
      </c>
      <c r="E209" s="82">
        <v>0.79400000000000004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0.71</v>
      </c>
      <c r="E210" s="82">
        <v>0.79400000000000004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0.71</v>
      </c>
      <c r="E211" s="82">
        <v>0.79400000000000004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0.71</v>
      </c>
      <c r="E212" s="82">
        <v>0.79400000000000004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0.71</v>
      </c>
      <c r="E213" s="82">
        <v>0.79400000000000004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0.33400000000000002</v>
      </c>
      <c r="E215" s="82">
        <v>0.36399999999999999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0.33400000000000002</v>
      </c>
      <c r="E216" s="82">
        <v>0.36399999999999999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0.33400000000000002</v>
      </c>
      <c r="E217" s="82">
        <v>0.36399999999999999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0.33400000000000002</v>
      </c>
      <c r="E218" s="82">
        <v>0.36399999999999999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3.5249999999999999</v>
      </c>
      <c r="F225" s="82">
        <v>0.40699999999999997</v>
      </c>
      <c r="G225" s="82">
        <v>0.316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3.5249999999999999</v>
      </c>
      <c r="F226" s="82">
        <v>0.40699999999999997</v>
      </c>
      <c r="G226" s="82">
        <v>0.316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3.5249999999999999</v>
      </c>
      <c r="F227" s="82">
        <v>0.40699999999999997</v>
      </c>
      <c r="G227" s="82">
        <v>0.316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3.5249999999999999</v>
      </c>
      <c r="F228" s="82">
        <v>0.40699999999999997</v>
      </c>
      <c r="G228" s="82">
        <v>0.316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3.5249999999999999</v>
      </c>
      <c r="F229" s="82">
        <v>0.40699999999999997</v>
      </c>
      <c r="G229" s="82">
        <v>0.316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3.5249999999999999</v>
      </c>
      <c r="F230" s="82">
        <v>0.40699999999999997</v>
      </c>
      <c r="G230" s="82">
        <v>0.316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3.5249999999999999</v>
      </c>
      <c r="F231" s="82">
        <v>0.40699999999999997</v>
      </c>
      <c r="G231" s="82">
        <v>0.316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3.5249999999999999</v>
      </c>
      <c r="F232" s="82">
        <v>0.40699999999999997</v>
      </c>
      <c r="G232" s="82">
        <v>0.316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3.5249999999999999</v>
      </c>
      <c r="F233" s="82">
        <v>0.40699999999999997</v>
      </c>
      <c r="G233" s="82">
        <v>0.316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3.5249999999999999</v>
      </c>
      <c r="F234" s="82">
        <v>0.40699999999999997</v>
      </c>
      <c r="G234" s="82">
        <v>0.316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3.5249999999999999</v>
      </c>
      <c r="F235" s="82">
        <v>0.40699999999999997</v>
      </c>
      <c r="G235" s="82">
        <v>0.316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3.5249999999999999</v>
      </c>
      <c r="F236" s="82">
        <v>0.40699999999999997</v>
      </c>
      <c r="G236" s="82">
        <v>0.316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3.5249999999999999</v>
      </c>
      <c r="F237" s="82">
        <v>0.40699999999999997</v>
      </c>
      <c r="G237" s="82">
        <v>0.316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3.5249999999999999</v>
      </c>
      <c r="F238" s="82">
        <v>0.40699999999999997</v>
      </c>
      <c r="G238" s="82">
        <v>0.316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3.5249999999999999</v>
      </c>
      <c r="F239" s="82">
        <v>0.40699999999999997</v>
      </c>
      <c r="G239" s="82">
        <v>0.316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3.5249999999999999</v>
      </c>
      <c r="F240" s="82">
        <v>0.40699999999999997</v>
      </c>
      <c r="G240" s="82">
        <v>0.316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3.5249999999999999</v>
      </c>
      <c r="F241" s="82">
        <v>0.40699999999999997</v>
      </c>
      <c r="G241" s="82">
        <v>0.316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3.5249999999999999</v>
      </c>
      <c r="F242" s="82">
        <v>0.40699999999999997</v>
      </c>
      <c r="G242" s="82">
        <v>0.316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3.5249999999999999</v>
      </c>
      <c r="F243" s="82">
        <v>0.40699999999999997</v>
      </c>
      <c r="G243" s="82">
        <v>0.316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3.5249999999999999</v>
      </c>
      <c r="F244" s="82">
        <v>0.40699999999999997</v>
      </c>
      <c r="G244" s="82">
        <v>0.316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3.5249999999999999</v>
      </c>
      <c r="F245" s="82">
        <v>0.40699999999999997</v>
      </c>
      <c r="G245" s="82">
        <v>0.316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3.5249999999999999</v>
      </c>
      <c r="F246" s="82">
        <v>0.40699999999999997</v>
      </c>
      <c r="G246" s="82">
        <v>0.316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3.5249999999999999</v>
      </c>
      <c r="F247" s="82">
        <v>0.40699999999999997</v>
      </c>
      <c r="G247" s="82">
        <v>0.316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3.5249999999999999</v>
      </c>
      <c r="F248" s="82">
        <v>0.40699999999999997</v>
      </c>
      <c r="G248" s="82">
        <v>0.316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3.5249999999999999</v>
      </c>
      <c r="F249" s="82">
        <v>0.40699999999999997</v>
      </c>
      <c r="G249" s="82">
        <v>0.316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3.5249999999999999</v>
      </c>
      <c r="F250" s="82">
        <v>0.40699999999999997</v>
      </c>
      <c r="G250" s="82">
        <v>0.316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3.5249999999999999</v>
      </c>
      <c r="F251" s="82">
        <v>0.40699999999999997</v>
      </c>
      <c r="G251" s="82">
        <v>0.316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3.5249999999999999</v>
      </c>
      <c r="F252" s="82">
        <v>0.40699999999999997</v>
      </c>
      <c r="G252" s="82">
        <v>0.316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3.5249999999999999</v>
      </c>
      <c r="F253" s="82">
        <v>0.40699999999999997</v>
      </c>
      <c r="G253" s="82">
        <v>0.316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3.5249999999999999</v>
      </c>
      <c r="F254" s="82">
        <v>0.40699999999999997</v>
      </c>
      <c r="G254" s="82">
        <v>0.316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3.5249999999999999</v>
      </c>
      <c r="F255" s="82">
        <v>0.40699999999999997</v>
      </c>
      <c r="G255" s="82">
        <v>0.316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3.5249999999999999</v>
      </c>
      <c r="F256" s="82">
        <v>0.40699999999999997</v>
      </c>
      <c r="G256" s="82">
        <v>0.316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3.5249999999999999</v>
      </c>
      <c r="F257" s="82">
        <v>0.40699999999999997</v>
      </c>
      <c r="G257" s="82">
        <v>0.316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3.5249999999999999</v>
      </c>
      <c r="F258" s="82">
        <v>0.40699999999999997</v>
      </c>
      <c r="G258" s="82">
        <v>0.316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3.5249999999999999</v>
      </c>
      <c r="F259" s="82">
        <v>0.40699999999999997</v>
      </c>
      <c r="G259" s="82">
        <v>0.316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3.5249999999999999</v>
      </c>
      <c r="F260" s="82">
        <v>0.40699999999999997</v>
      </c>
      <c r="G260" s="82">
        <v>0.316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3.5249999999999999</v>
      </c>
      <c r="F261" s="82">
        <v>0.40699999999999997</v>
      </c>
      <c r="G261" s="82">
        <v>0.316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3.5249999999999999</v>
      </c>
      <c r="F262" s="82">
        <v>0.40699999999999997</v>
      </c>
      <c r="G262" s="82">
        <v>0.316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3.5249999999999999</v>
      </c>
      <c r="F263" s="82">
        <v>0.40699999999999997</v>
      </c>
      <c r="G263" s="82">
        <v>0.316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3.5249999999999999</v>
      </c>
      <c r="F264" s="82">
        <v>0.40699999999999997</v>
      </c>
      <c r="G264" s="82">
        <v>0.316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3.5249999999999999</v>
      </c>
      <c r="F265" s="82">
        <v>0.40699999999999997</v>
      </c>
      <c r="G265" s="82">
        <v>0.316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3.5249999999999999</v>
      </c>
      <c r="F266" s="82">
        <v>0.40699999999999997</v>
      </c>
      <c r="G266" s="82">
        <v>0.316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3.5249999999999999</v>
      </c>
      <c r="F267" s="82">
        <v>0.40699999999999997</v>
      </c>
      <c r="G267" s="82">
        <v>0.316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3.5249999999999999</v>
      </c>
      <c r="F268" s="82">
        <v>0.40699999999999997</v>
      </c>
      <c r="G268" s="82">
        <v>0.316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3.5249999999999999</v>
      </c>
      <c r="F269" s="82">
        <v>0.40699999999999997</v>
      </c>
      <c r="G269" s="82">
        <v>0.316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3.5249999999999999</v>
      </c>
      <c r="F270" s="82">
        <v>0.40699999999999997</v>
      </c>
      <c r="G270" s="82">
        <v>0.316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3.5249999999999999</v>
      </c>
      <c r="F271" s="82">
        <v>0.40699999999999997</v>
      </c>
      <c r="G271" s="82">
        <v>0.316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3.5249999999999999</v>
      </c>
      <c r="F272" s="82">
        <v>0.40699999999999997</v>
      </c>
      <c r="G272" s="82">
        <v>0.316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3.5249999999999999</v>
      </c>
      <c r="F273" s="82">
        <v>0.40699999999999997</v>
      </c>
      <c r="G273" s="82">
        <v>0.316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3.5249999999999999</v>
      </c>
      <c r="F274" s="82">
        <v>0.40699999999999997</v>
      </c>
      <c r="G274" s="82">
        <v>0.316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3.5249999999999999</v>
      </c>
      <c r="F275" s="82">
        <v>0.40699999999999997</v>
      </c>
      <c r="G275" s="82">
        <v>0.316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3.5249999999999999</v>
      </c>
      <c r="F276" s="82">
        <v>0.40699999999999997</v>
      </c>
      <c r="G276" s="82">
        <v>0.316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3.5249999999999999</v>
      </c>
      <c r="F277" s="82">
        <v>0.40699999999999997</v>
      </c>
      <c r="G277" s="82">
        <v>0.316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3.5249999999999999</v>
      </c>
      <c r="F278" s="82">
        <v>0.40699999999999997</v>
      </c>
      <c r="G278" s="82">
        <v>0.316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3.5249999999999999</v>
      </c>
      <c r="F279" s="82">
        <v>0.40699999999999997</v>
      </c>
      <c r="G279" s="82">
        <v>0.316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3.5249999999999999</v>
      </c>
      <c r="F280" s="82">
        <v>0.40699999999999997</v>
      </c>
      <c r="G280" s="82">
        <v>0.316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3.5249999999999999</v>
      </c>
      <c r="F281" s="82">
        <v>0.40699999999999997</v>
      </c>
      <c r="G281" s="82">
        <v>0.316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3.5249999999999999</v>
      </c>
      <c r="F282" s="82">
        <v>0.40699999999999997</v>
      </c>
      <c r="G282" s="82">
        <v>0.316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3.5249999999999999</v>
      </c>
      <c r="F283" s="82">
        <v>0.40699999999999997</v>
      </c>
      <c r="G283" s="82">
        <v>0.316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3.5249999999999999</v>
      </c>
      <c r="F284" s="82">
        <v>0.40699999999999997</v>
      </c>
      <c r="G284" s="82">
        <v>0.316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3.5249999999999999</v>
      </c>
      <c r="F285" s="82">
        <v>0.40699999999999997</v>
      </c>
      <c r="G285" s="82">
        <v>0.316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3.5249999999999999</v>
      </c>
      <c r="F286" s="82">
        <v>0.40699999999999997</v>
      </c>
      <c r="G286" s="82">
        <v>0.316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3.5249999999999999</v>
      </c>
      <c r="F287" s="82">
        <v>0.40699999999999997</v>
      </c>
      <c r="G287" s="82">
        <v>0.316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3.5249999999999999</v>
      </c>
      <c r="F288" s="82">
        <v>0.40699999999999997</v>
      </c>
      <c r="G288" s="82">
        <v>0.316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3.5249999999999999</v>
      </c>
      <c r="F289" s="82">
        <v>0.40699999999999997</v>
      </c>
      <c r="G289" s="82">
        <v>0.316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3.5249999999999999</v>
      </c>
      <c r="F290" s="82">
        <v>0.40699999999999997</v>
      </c>
      <c r="G290" s="82">
        <v>0.316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3.5249999999999999</v>
      </c>
      <c r="F291" s="82">
        <v>0.40699999999999997</v>
      </c>
      <c r="G291" s="82">
        <v>0.316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3.5249999999999999</v>
      </c>
      <c r="F292" s="82">
        <v>0.40699999999999997</v>
      </c>
      <c r="G292" s="82">
        <v>0.316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3.5249999999999999</v>
      </c>
      <c r="F293" s="82">
        <v>0.40699999999999997</v>
      </c>
      <c r="G293" s="82">
        <v>0.316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3.5249999999999999</v>
      </c>
      <c r="F294" s="82">
        <v>0.40699999999999997</v>
      </c>
      <c r="G294" s="82">
        <v>0.316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3.5249999999999999</v>
      </c>
      <c r="F295" s="82">
        <v>0.40699999999999997</v>
      </c>
      <c r="G295" s="82">
        <v>0.316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3.5249999999999999</v>
      </c>
      <c r="F296" s="82">
        <v>0.40699999999999997</v>
      </c>
      <c r="G296" s="82">
        <v>0.316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3.5249999999999999</v>
      </c>
      <c r="F297" s="82">
        <v>0.40699999999999997</v>
      </c>
      <c r="G297" s="82">
        <v>0.316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3.5249999999999999</v>
      </c>
      <c r="F298" s="82">
        <v>0.40699999999999997</v>
      </c>
      <c r="G298" s="82">
        <v>0.316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3.5249999999999999</v>
      </c>
      <c r="F299" s="82">
        <v>0.40699999999999997</v>
      </c>
      <c r="G299" s="82">
        <v>0.316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3.5249999999999999</v>
      </c>
      <c r="F300" s="82">
        <v>0.40699999999999997</v>
      </c>
      <c r="G300" s="82">
        <v>0.316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3.5249999999999999</v>
      </c>
      <c r="F301" s="82">
        <v>0.40699999999999997</v>
      </c>
      <c r="G301" s="82">
        <v>0.316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3.5249999999999999</v>
      </c>
      <c r="F302" s="82">
        <v>0.40699999999999997</v>
      </c>
      <c r="G302" s="82">
        <v>0.316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3.5249999999999999</v>
      </c>
      <c r="F303" s="82">
        <v>0.40699999999999997</v>
      </c>
      <c r="G303" s="82">
        <v>0.316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3.5249999999999999</v>
      </c>
      <c r="F304" s="82">
        <v>0.40699999999999997</v>
      </c>
      <c r="G304" s="82">
        <v>0.316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3.5249999999999999</v>
      </c>
      <c r="F305" s="82">
        <v>0.40699999999999997</v>
      </c>
      <c r="G305" s="82">
        <v>0.316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3.5249999999999999</v>
      </c>
      <c r="F306" s="82">
        <v>0.40699999999999997</v>
      </c>
      <c r="G306" s="82">
        <v>0.316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3.5249999999999999</v>
      </c>
      <c r="F307" s="82">
        <v>0.40699999999999997</v>
      </c>
      <c r="G307" s="82">
        <v>0.316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3.5249999999999999</v>
      </c>
      <c r="F308" s="82">
        <v>0.40699999999999997</v>
      </c>
      <c r="G308" s="82">
        <v>0.316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3.5249999999999999</v>
      </c>
      <c r="F309" s="82">
        <v>0.40699999999999997</v>
      </c>
      <c r="G309" s="82">
        <v>0.316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3.5249999999999999</v>
      </c>
      <c r="F310" s="82">
        <v>0.40699999999999997</v>
      </c>
      <c r="G310" s="82">
        <v>0.316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3.5249999999999999</v>
      </c>
      <c r="F311" s="82">
        <v>0.40699999999999997</v>
      </c>
      <c r="G311" s="82">
        <v>0.316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3.5249999999999999</v>
      </c>
      <c r="F312" s="82">
        <v>0.40699999999999997</v>
      </c>
      <c r="G312" s="82">
        <v>0.316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3.5249999999999999</v>
      </c>
      <c r="F313" s="82">
        <v>0.40699999999999997</v>
      </c>
      <c r="G313" s="82">
        <v>0.316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3.5249999999999999</v>
      </c>
      <c r="F314" s="82">
        <v>0.40699999999999997</v>
      </c>
      <c r="G314" s="82">
        <v>0.316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3.5249999999999999</v>
      </c>
      <c r="F315" s="82">
        <v>0.40699999999999997</v>
      </c>
      <c r="G315" s="82">
        <v>0.316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3.5249999999999999</v>
      </c>
      <c r="F316" s="82">
        <v>0.40699999999999997</v>
      </c>
      <c r="G316" s="82">
        <v>0.316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3.5249999999999999</v>
      </c>
      <c r="F317" s="82">
        <v>0.40699999999999997</v>
      </c>
      <c r="G317" s="82">
        <v>0.316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3.5249999999999999</v>
      </c>
      <c r="F318" s="82">
        <v>0.40699999999999997</v>
      </c>
      <c r="G318" s="82">
        <v>0.316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3.5249999999999999</v>
      </c>
      <c r="F319" s="82">
        <v>0.40699999999999997</v>
      </c>
      <c r="G319" s="82">
        <v>0.316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3.5249999999999999</v>
      </c>
      <c r="F320" s="82">
        <v>0.40699999999999997</v>
      </c>
      <c r="G320" s="82">
        <v>0.316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3.5249999999999999</v>
      </c>
      <c r="F321" s="82">
        <v>0.40699999999999997</v>
      </c>
      <c r="G321" s="82">
        <v>0.316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3.5249999999999999</v>
      </c>
      <c r="F322" s="82">
        <v>0.40699999999999997</v>
      </c>
      <c r="G322" s="82">
        <v>0.316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3.5249999999999999</v>
      </c>
      <c r="F323" s="82">
        <v>0.40699999999999997</v>
      </c>
      <c r="G323" s="82">
        <v>0.316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3.5249999999999999</v>
      </c>
      <c r="F324" s="82">
        <v>0.40699999999999997</v>
      </c>
      <c r="G324" s="82">
        <v>0.316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3.5249999999999999</v>
      </c>
      <c r="F325" s="82">
        <v>0.40699999999999997</v>
      </c>
      <c r="G325" s="82">
        <v>0.316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3.5249999999999999</v>
      </c>
      <c r="F326" s="82">
        <v>0.40699999999999997</v>
      </c>
      <c r="G326" s="82">
        <v>0.316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3.5249999999999999</v>
      </c>
      <c r="F327" s="82">
        <v>0.40699999999999997</v>
      </c>
      <c r="G327" s="82">
        <v>0.316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3.52</v>
      </c>
      <c r="F328" s="82">
        <v>0.40699999999999997</v>
      </c>
      <c r="G328" s="82">
        <v>0.316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3.52</v>
      </c>
      <c r="F329" s="82">
        <v>0.40699999999999997</v>
      </c>
      <c r="G329" s="82">
        <v>0.316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3.52</v>
      </c>
      <c r="F330" s="82">
        <v>0.40699999999999997</v>
      </c>
      <c r="G330" s="82">
        <v>0.316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7204.8</v>
      </c>
      <c r="D336" s="82">
        <v>5754.15</v>
      </c>
      <c r="E336" s="82">
        <v>1450.65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4627.04</v>
      </c>
      <c r="D337" s="82">
        <v>3695.41</v>
      </c>
      <c r="E337" s="82">
        <v>931.63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4321.3900000000003</v>
      </c>
      <c r="D338" s="82">
        <v>3451.3</v>
      </c>
      <c r="E338" s="82">
        <v>870.09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4612.8900000000003</v>
      </c>
      <c r="D339" s="82">
        <v>3684.11</v>
      </c>
      <c r="E339" s="82">
        <v>928.78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5022.4399999999996</v>
      </c>
      <c r="D340" s="82">
        <v>4011.2</v>
      </c>
      <c r="E340" s="82">
        <v>1011.24</v>
      </c>
      <c r="F340" s="82">
        <v>0.8</v>
      </c>
      <c r="G340" s="82">
        <v>3.02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1963.5</v>
      </c>
      <c r="D341" s="82">
        <v>1568.16</v>
      </c>
      <c r="E341" s="82">
        <v>395.34</v>
      </c>
      <c r="F341" s="82">
        <v>0.8</v>
      </c>
      <c r="G341" s="82">
        <v>3.23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14559.68</v>
      </c>
      <c r="D342" s="82">
        <v>11628.17</v>
      </c>
      <c r="E342" s="82">
        <v>2931.52</v>
      </c>
      <c r="F342" s="82">
        <v>0.8</v>
      </c>
      <c r="G342" s="82">
        <v>3.02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5399.92</v>
      </c>
      <c r="D343" s="82">
        <v>4312.68</v>
      </c>
      <c r="E343" s="82">
        <v>1087.25</v>
      </c>
      <c r="F343" s="82">
        <v>0.8</v>
      </c>
      <c r="G343" s="82">
        <v>3.02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1927.31</v>
      </c>
      <c r="D344" s="82">
        <v>1539.25</v>
      </c>
      <c r="E344" s="82">
        <v>388.05</v>
      </c>
      <c r="F344" s="82">
        <v>0.8</v>
      </c>
      <c r="G344" s="82">
        <v>3.23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1999.75</v>
      </c>
      <c r="D345" s="82">
        <v>1597.11</v>
      </c>
      <c r="E345" s="82">
        <v>402.64</v>
      </c>
      <c r="F345" s="82">
        <v>0.8</v>
      </c>
      <c r="G345" s="82">
        <v>3.23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1990.19</v>
      </c>
      <c r="D346" s="82">
        <v>1589.48</v>
      </c>
      <c r="E346" s="82">
        <v>400.72</v>
      </c>
      <c r="F346" s="82">
        <v>0.8</v>
      </c>
      <c r="G346" s="82">
        <v>3.23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1508.37</v>
      </c>
      <c r="D347" s="82">
        <v>1204.6600000000001</v>
      </c>
      <c r="E347" s="82">
        <v>303.7</v>
      </c>
      <c r="F347" s="82">
        <v>0.8</v>
      </c>
      <c r="G347" s="82">
        <v>3.23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1467.92</v>
      </c>
      <c r="D348" s="82">
        <v>1172.3599999999999</v>
      </c>
      <c r="E348" s="82">
        <v>295.56</v>
      </c>
      <c r="F348" s="82">
        <v>0.8</v>
      </c>
      <c r="G348" s="82">
        <v>3.23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2897.1</v>
      </c>
      <c r="D349" s="82">
        <v>2313.79</v>
      </c>
      <c r="E349" s="82">
        <v>583.32000000000005</v>
      </c>
      <c r="F349" s="82">
        <v>0.8</v>
      </c>
      <c r="G349" s="82">
        <v>3.02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10056.76</v>
      </c>
      <c r="D350" s="82">
        <v>8031.88</v>
      </c>
      <c r="E350" s="82">
        <v>2024.88</v>
      </c>
      <c r="F350" s="82">
        <v>0.8</v>
      </c>
      <c r="G350" s="82">
        <v>3.02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8334.67</v>
      </c>
      <c r="D351" s="82">
        <v>6656.53</v>
      </c>
      <c r="E351" s="82">
        <v>1678.14</v>
      </c>
      <c r="F351" s="82">
        <v>0.8</v>
      </c>
      <c r="G351" s="82">
        <v>3.02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9831.2900000000009</v>
      </c>
      <c r="D352" s="82">
        <v>7851.81</v>
      </c>
      <c r="E352" s="82">
        <v>1979.48</v>
      </c>
      <c r="F352" s="82">
        <v>0.8</v>
      </c>
      <c r="G352" s="82">
        <v>3.02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2615.46</v>
      </c>
      <c r="D353" s="82">
        <v>2088.85</v>
      </c>
      <c r="E353" s="82">
        <v>526.61</v>
      </c>
      <c r="F353" s="82">
        <v>0.8</v>
      </c>
      <c r="G353" s="82">
        <v>3.23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1962.75</v>
      </c>
      <c r="D354" s="82">
        <v>1567.56</v>
      </c>
      <c r="E354" s="82">
        <v>395.19</v>
      </c>
      <c r="F354" s="82">
        <v>0.8</v>
      </c>
      <c r="G354" s="82">
        <v>3.23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8020.92</v>
      </c>
      <c r="D355" s="82">
        <v>6405.95</v>
      </c>
      <c r="E355" s="82">
        <v>1614.97</v>
      </c>
      <c r="F355" s="82">
        <v>0.8</v>
      </c>
      <c r="G355" s="82">
        <v>3.02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2520.65</v>
      </c>
      <c r="D356" s="82">
        <v>2013.13</v>
      </c>
      <c r="E356" s="82">
        <v>507.52</v>
      </c>
      <c r="F356" s="82">
        <v>0.8</v>
      </c>
      <c r="G356" s="82">
        <v>3.23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7390.59</v>
      </c>
      <c r="D357" s="82">
        <v>5902.53</v>
      </c>
      <c r="E357" s="82">
        <v>1488.06</v>
      </c>
      <c r="F357" s="82">
        <v>0.8</v>
      </c>
      <c r="G357" s="82">
        <v>3.02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1977.2</v>
      </c>
      <c r="D358" s="82">
        <v>1579.1</v>
      </c>
      <c r="E358" s="82">
        <v>398.1</v>
      </c>
      <c r="F358" s="82">
        <v>0.8</v>
      </c>
      <c r="G358" s="82">
        <v>3.23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2888</v>
      </c>
      <c r="D359" s="82">
        <v>2306.52</v>
      </c>
      <c r="E359" s="82">
        <v>581.48</v>
      </c>
      <c r="F359" s="82">
        <v>0.8</v>
      </c>
      <c r="G359" s="82">
        <v>3.02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10181.14</v>
      </c>
      <c r="D360" s="82">
        <v>8131.22</v>
      </c>
      <c r="E360" s="82">
        <v>2049.92</v>
      </c>
      <c r="F360" s="82">
        <v>0.8</v>
      </c>
      <c r="G360" s="82">
        <v>3.02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8571.2199999999993</v>
      </c>
      <c r="D361" s="82">
        <v>6845.45</v>
      </c>
      <c r="E361" s="82">
        <v>1725.77</v>
      </c>
      <c r="F361" s="82">
        <v>0.8</v>
      </c>
      <c r="G361" s="82">
        <v>3.02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10164.01</v>
      </c>
      <c r="D362" s="82">
        <v>8117.54</v>
      </c>
      <c r="E362" s="82">
        <v>2046.47</v>
      </c>
      <c r="F362" s="82">
        <v>0.8</v>
      </c>
      <c r="G362" s="82">
        <v>3.02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2687.38</v>
      </c>
      <c r="D363" s="82">
        <v>2146.29</v>
      </c>
      <c r="E363" s="82">
        <v>541.09</v>
      </c>
      <c r="F363" s="82">
        <v>0.8</v>
      </c>
      <c r="G363" s="82">
        <v>3.02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2036.61</v>
      </c>
      <c r="D364" s="82">
        <v>1626.55</v>
      </c>
      <c r="E364" s="82">
        <v>410.06</v>
      </c>
      <c r="F364" s="82">
        <v>0.8</v>
      </c>
      <c r="G364" s="82">
        <v>3.23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7774.33</v>
      </c>
      <c r="D365" s="82">
        <v>6209.01</v>
      </c>
      <c r="E365" s="82">
        <v>1565.32</v>
      </c>
      <c r="F365" s="82">
        <v>0.8</v>
      </c>
      <c r="G365" s="82">
        <v>3.02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2048.0100000000002</v>
      </c>
      <c r="D366" s="82">
        <v>1635.65</v>
      </c>
      <c r="E366" s="82">
        <v>412.36</v>
      </c>
      <c r="F366" s="82">
        <v>0.8</v>
      </c>
      <c r="G366" s="82">
        <v>3.23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7648.46</v>
      </c>
      <c r="D367" s="82">
        <v>6108.48</v>
      </c>
      <c r="E367" s="82">
        <v>1539.98</v>
      </c>
      <c r="F367" s="82">
        <v>0.8</v>
      </c>
      <c r="G367" s="82">
        <v>3.02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2024.13</v>
      </c>
      <c r="D368" s="82">
        <v>1616.59</v>
      </c>
      <c r="E368" s="82">
        <v>407.55</v>
      </c>
      <c r="F368" s="82">
        <v>0.8</v>
      </c>
      <c r="G368" s="82">
        <v>3.23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3333.52</v>
      </c>
      <c r="D369" s="82">
        <v>2662.34</v>
      </c>
      <c r="E369" s="82">
        <v>671.19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10054.15</v>
      </c>
      <c r="D370" s="82">
        <v>8029.8</v>
      </c>
      <c r="E370" s="82">
        <v>2024.35</v>
      </c>
      <c r="F370" s="82">
        <v>0.8</v>
      </c>
      <c r="G370" s="82">
        <v>3.02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8489.11</v>
      </c>
      <c r="D371" s="82">
        <v>6779.87</v>
      </c>
      <c r="E371" s="82">
        <v>1709.24</v>
      </c>
      <c r="F371" s="82">
        <v>0.8</v>
      </c>
      <c r="G371" s="82">
        <v>3.02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10054.18</v>
      </c>
      <c r="D372" s="82">
        <v>8029.83</v>
      </c>
      <c r="E372" s="82">
        <v>2024.36</v>
      </c>
      <c r="F372" s="82">
        <v>0.8</v>
      </c>
      <c r="G372" s="82">
        <v>3.02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2659.3</v>
      </c>
      <c r="D373" s="82">
        <v>2123.87</v>
      </c>
      <c r="E373" s="82">
        <v>535.44000000000005</v>
      </c>
      <c r="F373" s="82">
        <v>0.8</v>
      </c>
      <c r="G373" s="82">
        <v>3.02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2159.02</v>
      </c>
      <c r="D374" s="82">
        <v>1724.31</v>
      </c>
      <c r="E374" s="82">
        <v>434.71</v>
      </c>
      <c r="F374" s="82">
        <v>0.8</v>
      </c>
      <c r="G374" s="82">
        <v>3.23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8170.68</v>
      </c>
      <c r="D375" s="82">
        <v>6525.55</v>
      </c>
      <c r="E375" s="82">
        <v>1645.12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2090.83</v>
      </c>
      <c r="D376" s="82">
        <v>1669.85</v>
      </c>
      <c r="E376" s="82">
        <v>420.98</v>
      </c>
      <c r="F376" s="82">
        <v>0.8</v>
      </c>
      <c r="G376" s="82">
        <v>3.23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8090.33</v>
      </c>
      <c r="D377" s="82">
        <v>6461.38</v>
      </c>
      <c r="E377" s="82">
        <v>1628.94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2153.89</v>
      </c>
      <c r="D378" s="82">
        <v>1720.21</v>
      </c>
      <c r="E378" s="82">
        <v>433.67</v>
      </c>
      <c r="F378" s="82">
        <v>0.8</v>
      </c>
      <c r="G378" s="82">
        <v>3.23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26266.92</v>
      </c>
      <c r="D379" s="82">
        <v>20978.22</v>
      </c>
      <c r="E379" s="82">
        <v>5288.71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1181.57</v>
      </c>
      <c r="D380" s="82">
        <v>943.67</v>
      </c>
      <c r="E380" s="82">
        <v>237.9</v>
      </c>
      <c r="F380" s="82">
        <v>0.8</v>
      </c>
      <c r="G380" s="82">
        <v>3.23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8099.75</v>
      </c>
      <c r="D381" s="82">
        <v>6468.9</v>
      </c>
      <c r="E381" s="82">
        <v>1630.84</v>
      </c>
      <c r="F381" s="82">
        <v>0.8</v>
      </c>
      <c r="G381" s="82">
        <v>3.02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1391.86</v>
      </c>
      <c r="D382" s="82">
        <v>1111.6199999999999</v>
      </c>
      <c r="E382" s="82">
        <v>280.24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6943.39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4785.7700000000004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5242.97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8000.66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8770.7199999999993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10963.4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44939.44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14877.79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5159.24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4380.1400000000003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4416.72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4793.75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281.81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270.77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289.66000000000003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520.80999999999995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2871.99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2898.78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3191.92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3177.93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2905.54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4985.07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10302.09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8068.12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10151.34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2856.87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2825.56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9969.26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2396.36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10060.26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2752.92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5054.68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10431.01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8296.68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10379.1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2903.39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2878.63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10345.31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2726.83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10300.31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2806.31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5709.63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12997.31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10389.68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12956.84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3542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3550.88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12952.06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3524.61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12888.4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3479.11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14915.32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2263.98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42784.47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4998.5200000000004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4200.1899999999996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4233.99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4597.57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2996.92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2601.81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2616.0100000000002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2638.45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1613.11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0.44</v>
      </c>
      <c r="F450" s="82">
        <v>277.05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0.28000000000000003</v>
      </c>
      <c r="F451" s="82">
        <v>177.92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0.26</v>
      </c>
      <c r="F452" s="82">
        <v>166.17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0.28000000000000003</v>
      </c>
      <c r="F453" s="82">
        <v>177.38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</v>
      </c>
      <c r="F454" s="82">
        <v>193.13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0.12</v>
      </c>
      <c r="F455" s="82">
        <v>75.5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0.88</v>
      </c>
      <c r="F456" s="82">
        <v>559.87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0.33</v>
      </c>
      <c r="F457" s="82">
        <v>207.64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0.17</v>
      </c>
      <c r="F458" s="82">
        <v>16.239999999999998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0.15</v>
      </c>
      <c r="F459" s="82">
        <v>13.79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0.15</v>
      </c>
      <c r="F460" s="82">
        <v>13.91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0.16</v>
      </c>
      <c r="F461" s="82">
        <v>15.09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0.01</v>
      </c>
      <c r="F462" s="82">
        <v>0.89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0.01</v>
      </c>
      <c r="F463" s="82">
        <v>0.85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0.01</v>
      </c>
      <c r="F464" s="82">
        <v>0.91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0.02</v>
      </c>
      <c r="F465" s="82">
        <v>1.64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0.12</v>
      </c>
      <c r="F466" s="82">
        <v>74.11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0.12</v>
      </c>
      <c r="F467" s="82">
        <v>76.900000000000006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0.12</v>
      </c>
      <c r="F468" s="82">
        <v>76.53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0.09</v>
      </c>
      <c r="F469" s="82">
        <v>58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0.09</v>
      </c>
      <c r="F470" s="82">
        <v>56.45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0.18</v>
      </c>
      <c r="F471" s="82">
        <v>111.4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0.61</v>
      </c>
      <c r="F472" s="82">
        <v>386.72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0.5</v>
      </c>
      <c r="F473" s="82">
        <v>320.5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0.59</v>
      </c>
      <c r="F474" s="82">
        <v>378.05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0.16</v>
      </c>
      <c r="F475" s="82">
        <v>100.57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0.12</v>
      </c>
      <c r="F476" s="82">
        <v>75.47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0.48</v>
      </c>
      <c r="F477" s="82">
        <v>308.43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0.15</v>
      </c>
      <c r="F478" s="82">
        <v>96.93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0.45</v>
      </c>
      <c r="F479" s="82">
        <v>284.19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0.12</v>
      </c>
      <c r="F480" s="82">
        <v>76.03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0.17</v>
      </c>
      <c r="F481" s="82">
        <v>111.05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0.62</v>
      </c>
      <c r="F482" s="82">
        <v>391.5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0.52</v>
      </c>
      <c r="F483" s="82">
        <v>329.59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0.61</v>
      </c>
      <c r="F484" s="82">
        <v>390.84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0.16</v>
      </c>
      <c r="F485" s="82">
        <v>103.34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0.12</v>
      </c>
      <c r="F486" s="82">
        <v>78.31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0.47</v>
      </c>
      <c r="F487" s="82">
        <v>298.95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0.12</v>
      </c>
      <c r="F488" s="82">
        <v>78.75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0.46</v>
      </c>
      <c r="F489" s="82">
        <v>294.11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0.12</v>
      </c>
      <c r="F490" s="82">
        <v>77.83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</v>
      </c>
      <c r="F491" s="82">
        <v>128.18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0.61</v>
      </c>
      <c r="F492" s="82">
        <v>386.62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0.51</v>
      </c>
      <c r="F493" s="82">
        <v>326.43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0.61</v>
      </c>
      <c r="F494" s="82">
        <v>386.62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0.16</v>
      </c>
      <c r="F495" s="82">
        <v>102.26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0.13</v>
      </c>
      <c r="F496" s="82">
        <v>83.02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0.49</v>
      </c>
      <c r="F497" s="82">
        <v>314.19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0.13</v>
      </c>
      <c r="F498" s="82">
        <v>80.400000000000006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0.49</v>
      </c>
      <c r="F499" s="82">
        <v>311.10000000000002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0.13</v>
      </c>
      <c r="F500" s="82">
        <v>82.82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1.59</v>
      </c>
      <c r="F501" s="82">
        <v>1010.05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7.0000000000000007E-2</v>
      </c>
      <c r="F502" s="82">
        <v>45.44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0.49</v>
      </c>
      <c r="F503" s="82">
        <v>311.45999999999998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0.17</v>
      </c>
      <c r="F504" s="82">
        <v>15.74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0.14000000000000001</v>
      </c>
      <c r="F505" s="82">
        <v>13.22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0.14000000000000001</v>
      </c>
      <c r="F506" s="82">
        <v>13.33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0.16</v>
      </c>
      <c r="F507" s="82">
        <v>14.48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0.1</v>
      </c>
      <c r="F508" s="82">
        <v>9.44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0.09</v>
      </c>
      <c r="F509" s="82">
        <v>8.19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0.09</v>
      </c>
      <c r="F510" s="82">
        <v>8.24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0.09</v>
      </c>
      <c r="F511" s="82">
        <v>8.31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0.08</v>
      </c>
      <c r="F512" s="82">
        <v>53.52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101048.4659</v>
      </c>
      <c r="C521" s="82">
        <v>124.96339999999999</v>
      </c>
      <c r="D521" s="82">
        <v>695.6146</v>
      </c>
      <c r="E521" s="82">
        <v>0</v>
      </c>
      <c r="F521" s="82">
        <v>2.3999999999999998E-3</v>
      </c>
      <c r="G521" s="82">
        <v>139609.98360000001</v>
      </c>
      <c r="H521" s="82">
        <v>40087.442900000002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82959.060100000002</v>
      </c>
      <c r="C522" s="82">
        <v>102.4584</v>
      </c>
      <c r="D522" s="82">
        <v>568.27499999999998</v>
      </c>
      <c r="E522" s="82">
        <v>0</v>
      </c>
      <c r="F522" s="82">
        <v>1.9E-3</v>
      </c>
      <c r="G522" s="82">
        <v>114052.4843</v>
      </c>
      <c r="H522" s="82">
        <v>32890.415500000003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64706.087200000002</v>
      </c>
      <c r="C523" s="82">
        <v>79.432000000000002</v>
      </c>
      <c r="D523" s="82">
        <v>433.13479999999998</v>
      </c>
      <c r="E523" s="82">
        <v>0</v>
      </c>
      <c r="F523" s="82">
        <v>1.5E-3</v>
      </c>
      <c r="G523" s="82">
        <v>86928.386199999994</v>
      </c>
      <c r="H523" s="82">
        <v>25579.402600000001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44790.979299999999</v>
      </c>
      <c r="C524" s="82">
        <v>54.536099999999998</v>
      </c>
      <c r="D524" s="82">
        <v>290.4425</v>
      </c>
      <c r="E524" s="82">
        <v>0</v>
      </c>
      <c r="F524" s="82">
        <v>1E-3</v>
      </c>
      <c r="G524" s="82">
        <v>58289.182999999997</v>
      </c>
      <c r="H524" s="82">
        <v>17637.609499999999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40795.897599999997</v>
      </c>
      <c r="C525" s="82">
        <v>49.477400000000003</v>
      </c>
      <c r="D525" s="82">
        <v>260.46890000000002</v>
      </c>
      <c r="E525" s="82">
        <v>0</v>
      </c>
      <c r="F525" s="82">
        <v>8.9999999999999998E-4</v>
      </c>
      <c r="G525" s="82">
        <v>52273.111599999997</v>
      </c>
      <c r="H525" s="82">
        <v>16034.521000000001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42144.1158</v>
      </c>
      <c r="C526" s="82">
        <v>51.2393</v>
      </c>
      <c r="D526" s="82">
        <v>271.73</v>
      </c>
      <c r="E526" s="82">
        <v>0</v>
      </c>
      <c r="F526" s="82">
        <v>8.9999999999999998E-4</v>
      </c>
      <c r="G526" s="82">
        <v>54533.501199999999</v>
      </c>
      <c r="H526" s="82">
        <v>16583.942999999999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45153.209799999997</v>
      </c>
      <c r="C527" s="82">
        <v>55.016199999999998</v>
      </c>
      <c r="D527" s="82">
        <v>293.608</v>
      </c>
      <c r="E527" s="82">
        <v>0</v>
      </c>
      <c r="F527" s="82">
        <v>1E-3</v>
      </c>
      <c r="G527" s="82">
        <v>58924.601999999999</v>
      </c>
      <c r="H527" s="82">
        <v>17786.254099999998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43138.7048</v>
      </c>
      <c r="C528" s="82">
        <v>52.5289</v>
      </c>
      <c r="D528" s="82">
        <v>279.82420000000002</v>
      </c>
      <c r="E528" s="82">
        <v>0</v>
      </c>
      <c r="F528" s="82">
        <v>1E-3</v>
      </c>
      <c r="G528" s="82">
        <v>56158.208899999998</v>
      </c>
      <c r="H528" s="82">
        <v>16987.6878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39786.365299999998</v>
      </c>
      <c r="C529" s="82">
        <v>48.387</v>
      </c>
      <c r="D529" s="82">
        <v>256.82740000000001</v>
      </c>
      <c r="E529" s="82">
        <v>0</v>
      </c>
      <c r="F529" s="82">
        <v>8.9999999999999998E-4</v>
      </c>
      <c r="G529" s="82">
        <v>51542.745799999997</v>
      </c>
      <c r="H529" s="82">
        <v>15658.3568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50084.110699999997</v>
      </c>
      <c r="C530" s="82">
        <v>61.214300000000001</v>
      </c>
      <c r="D530" s="82">
        <v>329.6497</v>
      </c>
      <c r="E530" s="82">
        <v>0</v>
      </c>
      <c r="F530" s="82">
        <v>1.1000000000000001E-3</v>
      </c>
      <c r="G530" s="82">
        <v>66158.479200000002</v>
      </c>
      <c r="H530" s="82">
        <v>19757.844499999999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73708.656199999998</v>
      </c>
      <c r="C531" s="82">
        <v>90.811800000000005</v>
      </c>
      <c r="D531" s="82">
        <v>500.26589999999999</v>
      </c>
      <c r="E531" s="82">
        <v>0</v>
      </c>
      <c r="F531" s="82">
        <v>1.6999999999999999E-3</v>
      </c>
      <c r="G531" s="82">
        <v>100402.40180000001</v>
      </c>
      <c r="H531" s="82">
        <v>29188.795099999999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90015.935100000002</v>
      </c>
      <c r="C532" s="82">
        <v>111.14490000000001</v>
      </c>
      <c r="D532" s="82">
        <v>616.00630000000001</v>
      </c>
      <c r="E532" s="82">
        <v>0</v>
      </c>
      <c r="F532" s="82">
        <v>2.0999999999999999E-3</v>
      </c>
      <c r="G532" s="82">
        <v>123632.0379</v>
      </c>
      <c r="H532" s="82">
        <v>35683.746099999997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718331.58779999998</v>
      </c>
      <c r="C534" s="82">
        <v>881.20979999999997</v>
      </c>
      <c r="D534" s="82">
        <v>4795.8473999999997</v>
      </c>
      <c r="E534" s="82">
        <v>0</v>
      </c>
      <c r="F534" s="82">
        <v>1.6299999999999999E-2</v>
      </c>
      <c r="G534" s="82">
        <v>962505.12540000002</v>
      </c>
      <c r="H534" s="82">
        <v>283876.01899999997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39786.365299999998</v>
      </c>
      <c r="C535" s="82">
        <v>48.387</v>
      </c>
      <c r="D535" s="82">
        <v>256.82740000000001</v>
      </c>
      <c r="E535" s="82">
        <v>0</v>
      </c>
      <c r="F535" s="82">
        <v>8.9999999999999998E-4</v>
      </c>
      <c r="G535" s="82">
        <v>51542.745799999997</v>
      </c>
      <c r="H535" s="82">
        <v>15658.3568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101048.4659</v>
      </c>
      <c r="C536" s="82">
        <v>124.96339999999999</v>
      </c>
      <c r="D536" s="82">
        <v>695.6146</v>
      </c>
      <c r="E536" s="82">
        <v>0</v>
      </c>
      <c r="F536" s="82">
        <v>2.3999999999999998E-3</v>
      </c>
      <c r="G536" s="82">
        <v>139609.98360000001</v>
      </c>
      <c r="H536" s="82">
        <v>40087.442900000002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491931000000</v>
      </c>
      <c r="C539" s="82">
        <v>353949.35399999999</v>
      </c>
      <c r="D539" s="82" t="s">
        <v>1115</v>
      </c>
      <c r="E539" s="82">
        <v>30863.644</v>
      </c>
      <c r="F539" s="82">
        <v>37264.076000000001</v>
      </c>
      <c r="G539" s="82">
        <v>6028.1549999999997</v>
      </c>
      <c r="H539" s="82">
        <v>269058.7</v>
      </c>
      <c r="I539" s="82">
        <v>0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401876000000</v>
      </c>
      <c r="C540" s="82">
        <v>338608.62099999998</v>
      </c>
      <c r="D540" s="82" t="s">
        <v>1116</v>
      </c>
      <c r="E540" s="82">
        <v>29080.703000000001</v>
      </c>
      <c r="F540" s="82">
        <v>25635.382000000001</v>
      </c>
      <c r="G540" s="82">
        <v>6093.5079999999998</v>
      </c>
      <c r="H540" s="82">
        <v>267064.25</v>
      </c>
      <c r="I540" s="82">
        <v>0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306302000000</v>
      </c>
      <c r="C541" s="82">
        <v>252714.16899999999</v>
      </c>
      <c r="D541" s="82" t="s">
        <v>1117</v>
      </c>
      <c r="E541" s="82">
        <v>37896.934000000001</v>
      </c>
      <c r="F541" s="82">
        <v>51279.599000000002</v>
      </c>
      <c r="G541" s="82">
        <v>3088.2750000000001</v>
      </c>
      <c r="H541" s="82">
        <v>149714.58199999999</v>
      </c>
      <c r="I541" s="82">
        <v>0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205388000000</v>
      </c>
      <c r="C542" s="82">
        <v>152325.647</v>
      </c>
      <c r="D542" s="82" t="s">
        <v>1180</v>
      </c>
      <c r="E542" s="82">
        <v>29080.703000000001</v>
      </c>
      <c r="F542" s="82">
        <v>25635.382000000001</v>
      </c>
      <c r="G542" s="82">
        <v>1798.393</v>
      </c>
      <c r="H542" s="82">
        <v>85076.391000000003</v>
      </c>
      <c r="I542" s="82">
        <v>0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184190000000</v>
      </c>
      <c r="C543" s="82">
        <v>120776.175</v>
      </c>
      <c r="D543" s="82" t="s">
        <v>1118</v>
      </c>
      <c r="E543" s="82">
        <v>57112.741000000002</v>
      </c>
      <c r="F543" s="82">
        <v>38807.224999999999</v>
      </c>
      <c r="G543" s="82">
        <v>3197.4279999999999</v>
      </c>
      <c r="H543" s="82">
        <v>0</v>
      </c>
      <c r="I543" s="82">
        <v>21574.002</v>
      </c>
      <c r="J543" s="82">
        <v>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192155000000</v>
      </c>
      <c r="C544" s="82">
        <v>129608.932</v>
      </c>
      <c r="D544" s="82" t="s">
        <v>1119</v>
      </c>
      <c r="E544" s="82">
        <v>57185.040999999997</v>
      </c>
      <c r="F544" s="82">
        <v>38824.769999999997</v>
      </c>
      <c r="G544" s="82">
        <v>4101.9170000000004</v>
      </c>
      <c r="H544" s="82">
        <v>0</v>
      </c>
      <c r="I544" s="82">
        <v>29412.425999999999</v>
      </c>
      <c r="J544" s="82">
        <v>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207627000000</v>
      </c>
      <c r="C545" s="82">
        <v>135611.367</v>
      </c>
      <c r="D545" s="82" t="s">
        <v>1120</v>
      </c>
      <c r="E545" s="82">
        <v>57040.442000000003</v>
      </c>
      <c r="F545" s="82">
        <v>38772.135999999999</v>
      </c>
      <c r="G545" s="82">
        <v>4686.826</v>
      </c>
      <c r="H545" s="82">
        <v>0</v>
      </c>
      <c r="I545" s="82">
        <v>35027.184999999998</v>
      </c>
      <c r="J545" s="82">
        <v>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197880000000</v>
      </c>
      <c r="C546" s="82">
        <v>128942.022</v>
      </c>
      <c r="D546" s="82" t="s">
        <v>1181</v>
      </c>
      <c r="E546" s="82">
        <v>56764.46</v>
      </c>
      <c r="F546" s="82">
        <v>36822.845999999998</v>
      </c>
      <c r="G546" s="82">
        <v>3039.3960000000002</v>
      </c>
      <c r="H546" s="82">
        <v>0</v>
      </c>
      <c r="I546" s="82">
        <v>21580.542000000001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181616000000</v>
      </c>
      <c r="C547" s="82">
        <v>123468.14200000001</v>
      </c>
      <c r="D547" s="82" t="s">
        <v>1182</v>
      </c>
      <c r="E547" s="82">
        <v>57040.442000000003</v>
      </c>
      <c r="F547" s="82">
        <v>38772.135999999999</v>
      </c>
      <c r="G547" s="82">
        <v>2126.482</v>
      </c>
      <c r="H547" s="82">
        <v>0</v>
      </c>
      <c r="I547" s="82">
        <v>14794.304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233117000000</v>
      </c>
      <c r="C548" s="82">
        <v>168704.443</v>
      </c>
      <c r="D548" s="82" t="s">
        <v>1121</v>
      </c>
      <c r="E548" s="82">
        <v>41071.521000000001</v>
      </c>
      <c r="F548" s="82">
        <v>57998.832999999999</v>
      </c>
      <c r="G548" s="82">
        <v>1057.492</v>
      </c>
      <c r="H548" s="82">
        <v>57827.889000000003</v>
      </c>
      <c r="I548" s="82">
        <v>13.93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353779000000</v>
      </c>
      <c r="C549" s="82">
        <v>232089.20300000001</v>
      </c>
      <c r="D549" s="82" t="s">
        <v>1122</v>
      </c>
      <c r="E549" s="82">
        <v>29080.703000000001</v>
      </c>
      <c r="F549" s="82">
        <v>25635.382000000001</v>
      </c>
      <c r="G549" s="82">
        <v>3707.5479999999998</v>
      </c>
      <c r="H549" s="82">
        <v>162930.791</v>
      </c>
      <c r="I549" s="82">
        <v>0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435631000000</v>
      </c>
      <c r="C550" s="82">
        <v>295243.38099999999</v>
      </c>
      <c r="D550" s="82" t="s">
        <v>1123</v>
      </c>
      <c r="E550" s="82">
        <v>30863.644</v>
      </c>
      <c r="F550" s="82">
        <v>37264.076000000001</v>
      </c>
      <c r="G550" s="82">
        <v>4731.7060000000001</v>
      </c>
      <c r="H550" s="82">
        <v>211649.17600000001</v>
      </c>
      <c r="I550" s="82">
        <v>0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3391490000000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181616000000</v>
      </c>
      <c r="C553" s="82">
        <v>120776.175</v>
      </c>
      <c r="D553" s="82"/>
      <c r="E553" s="82">
        <v>29080.703000000001</v>
      </c>
      <c r="F553" s="82">
        <v>25635.382000000001</v>
      </c>
      <c r="G553" s="82">
        <v>1057.492</v>
      </c>
      <c r="H553" s="82">
        <v>0</v>
      </c>
      <c r="I553" s="82">
        <v>0</v>
      </c>
      <c r="J553" s="82">
        <v>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491931000000</v>
      </c>
      <c r="C554" s="82">
        <v>353949.35399999999</v>
      </c>
      <c r="D554" s="82"/>
      <c r="E554" s="82">
        <v>57185.040999999997</v>
      </c>
      <c r="F554" s="82">
        <v>57998.832999999999</v>
      </c>
      <c r="G554" s="82">
        <v>6093.5079999999998</v>
      </c>
      <c r="H554" s="82">
        <v>269058.7</v>
      </c>
      <c r="I554" s="82">
        <v>35027.184999999998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87914.01</v>
      </c>
      <c r="C557" s="82">
        <v>4407.74</v>
      </c>
      <c r="D557" s="82">
        <v>0</v>
      </c>
      <c r="E557" s="82">
        <v>92321.75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17.22</v>
      </c>
      <c r="C558" s="82">
        <v>0.86</v>
      </c>
      <c r="D558" s="82">
        <v>0</v>
      </c>
      <c r="E558" s="82">
        <v>18.079999999999998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22.24</v>
      </c>
      <c r="C559" s="82">
        <v>1.1100000000000001</v>
      </c>
      <c r="D559" s="82">
        <v>0</v>
      </c>
      <c r="E559" s="82">
        <v>23.35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125"/>
  <sheetViews>
    <sheetView workbookViewId="0">
      <pane xSplit="1" ySplit="2" topLeftCell="B55" activePane="bottomRight" state="frozen"/>
      <selection pane="topRight" activeCell="B1" sqref="B1"/>
      <selection pane="bottomLeft" activeCell="A4" sqref="A4"/>
      <selection pane="bottomRight" activeCell="A68" sqref="A68"/>
    </sheetView>
  </sheetViews>
  <sheetFormatPr defaultRowHeight="12.75"/>
  <cols>
    <col min="1" max="1" width="30.1640625" style="23" customWidth="1"/>
    <col min="2" max="2" width="10.6640625" style="23" customWidth="1"/>
    <col min="3" max="3" width="7.1640625" style="23" customWidth="1"/>
    <col min="4" max="4" width="7.83203125" style="23" customWidth="1"/>
    <col min="5" max="5" width="10.5" style="23" customWidth="1"/>
    <col min="6" max="6" width="9.33203125" style="23"/>
    <col min="7" max="7" width="10.83203125" style="23" customWidth="1"/>
    <col min="8" max="8" width="10.1640625" style="23" customWidth="1"/>
    <col min="9" max="11" width="9.33203125" style="23"/>
    <col min="12" max="13" width="11" style="23" customWidth="1"/>
    <col min="14" max="14" width="9.33203125" style="23"/>
    <col min="15" max="15" width="13.83203125" style="23" customWidth="1"/>
    <col min="16" max="16" width="12.5" style="23" customWidth="1"/>
    <col min="17" max="17" width="12.6640625" style="23" customWidth="1"/>
    <col min="18" max="18" width="9.33203125" style="23"/>
    <col min="19" max="19" width="12.6640625" style="23" customWidth="1"/>
    <col min="20" max="16384" width="9.33203125" style="23"/>
  </cols>
  <sheetData>
    <row r="1" spans="1:19" ht="20.25">
      <c r="A1" s="43" t="s">
        <v>191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8" t="s">
        <v>192</v>
      </c>
      <c r="B2" s="44" t="s">
        <v>193</v>
      </c>
      <c r="C2" s="44" t="s">
        <v>350</v>
      </c>
      <c r="D2" s="45" t="s">
        <v>204</v>
      </c>
      <c r="E2" s="45" t="s">
        <v>205</v>
      </c>
      <c r="F2" s="44" t="s">
        <v>194</v>
      </c>
      <c r="G2" s="44" t="s">
        <v>206</v>
      </c>
      <c r="H2" s="44" t="s">
        <v>207</v>
      </c>
      <c r="I2" s="46" t="s">
        <v>208</v>
      </c>
      <c r="J2" s="46" t="s">
        <v>195</v>
      </c>
      <c r="K2" s="46" t="s">
        <v>209</v>
      </c>
      <c r="L2" s="46" t="s">
        <v>210</v>
      </c>
      <c r="M2" s="46" t="s">
        <v>211</v>
      </c>
      <c r="N2" s="47" t="s">
        <v>196</v>
      </c>
      <c r="O2" s="46" t="s">
        <v>197</v>
      </c>
      <c r="P2" s="46" t="s">
        <v>212</v>
      </c>
      <c r="Q2" s="46" t="s">
        <v>198</v>
      </c>
      <c r="R2" s="46" t="s">
        <v>199</v>
      </c>
      <c r="S2" s="46" t="s">
        <v>313</v>
      </c>
    </row>
    <row r="3" spans="1:19">
      <c r="A3" s="48" t="s">
        <v>44</v>
      </c>
      <c r="B3" s="48" t="s">
        <v>45</v>
      </c>
      <c r="C3" s="48">
        <v>1</v>
      </c>
      <c r="D3" s="87">
        <v>20.07</v>
      </c>
      <c r="E3" s="49">
        <v>67.3</v>
      </c>
      <c r="F3" s="50">
        <v>3.353263577478824</v>
      </c>
      <c r="G3" s="49">
        <v>35.770033231449567</v>
      </c>
      <c r="H3" s="49">
        <v>0</v>
      </c>
      <c r="I3" s="50"/>
      <c r="J3" s="50">
        <v>0</v>
      </c>
      <c r="K3" s="50">
        <v>9.9548831823885955</v>
      </c>
      <c r="L3" s="50">
        <v>0</v>
      </c>
      <c r="M3" s="50"/>
      <c r="N3" s="51"/>
      <c r="O3" s="50"/>
      <c r="P3" s="50"/>
      <c r="Q3" s="50">
        <v>0</v>
      </c>
      <c r="R3" s="50"/>
      <c r="S3" s="50">
        <v>2.1692542852882508</v>
      </c>
    </row>
    <row r="4" spans="1:19">
      <c r="A4" s="48" t="s">
        <v>46</v>
      </c>
      <c r="B4" s="48" t="s">
        <v>45</v>
      </c>
      <c r="C4" s="48">
        <v>1</v>
      </c>
      <c r="D4" s="87">
        <v>150.51</v>
      </c>
      <c r="E4" s="49">
        <v>504.62000000000006</v>
      </c>
      <c r="F4" s="50">
        <v>3.3527340376054755</v>
      </c>
      <c r="G4" s="49">
        <v>32.700030379323479</v>
      </c>
      <c r="H4" s="49">
        <v>9.8200091230873561</v>
      </c>
      <c r="I4" s="50"/>
      <c r="J4" s="50">
        <v>0</v>
      </c>
      <c r="K4" s="50">
        <v>9.5034739118181601</v>
      </c>
      <c r="L4" s="50">
        <v>0</v>
      </c>
      <c r="M4" s="50"/>
      <c r="N4" s="51"/>
      <c r="O4" s="50"/>
      <c r="P4" s="50">
        <v>0.25</v>
      </c>
      <c r="Q4" s="50">
        <v>37.627499999999998</v>
      </c>
      <c r="R4" s="50"/>
      <c r="S4" s="50">
        <v>0.26447820063644667</v>
      </c>
    </row>
    <row r="5" spans="1:19">
      <c r="A5" s="48" t="s">
        <v>47</v>
      </c>
      <c r="B5" s="48" t="s">
        <v>48</v>
      </c>
      <c r="C5" s="48">
        <v>1</v>
      </c>
      <c r="D5" s="87">
        <v>20.07</v>
      </c>
      <c r="E5" s="49">
        <v>67.3</v>
      </c>
      <c r="F5" s="50">
        <v>3.353263577478824</v>
      </c>
      <c r="G5" s="49">
        <v>35.770033231449567</v>
      </c>
      <c r="H5" s="49">
        <v>0</v>
      </c>
      <c r="I5" s="50"/>
      <c r="J5" s="50">
        <v>0</v>
      </c>
      <c r="K5" s="50">
        <v>4.9774415911942977</v>
      </c>
      <c r="L5" s="50">
        <v>0</v>
      </c>
      <c r="M5" s="50"/>
      <c r="N5" s="51"/>
      <c r="O5" s="50"/>
      <c r="P5" s="50"/>
      <c r="Q5" s="50">
        <v>0</v>
      </c>
      <c r="R5" s="50"/>
      <c r="S5" s="50">
        <v>2.1692542852882508</v>
      </c>
    </row>
    <row r="6" spans="1:19">
      <c r="A6" s="48" t="s">
        <v>49</v>
      </c>
      <c r="B6" s="48" t="s">
        <v>45</v>
      </c>
      <c r="C6" s="48">
        <v>1</v>
      </c>
      <c r="D6" s="87">
        <v>163.06</v>
      </c>
      <c r="E6" s="49">
        <v>546.70000000000005</v>
      </c>
      <c r="F6" s="50">
        <v>3.3527535876364531</v>
      </c>
      <c r="G6" s="49">
        <v>94.020087347522733</v>
      </c>
      <c r="H6" s="49">
        <v>14.830013777534164</v>
      </c>
      <c r="I6" s="50">
        <v>3.0936742258846701</v>
      </c>
      <c r="J6" s="50">
        <v>52.707553573573577</v>
      </c>
      <c r="K6" s="50">
        <v>14.151614327894741</v>
      </c>
      <c r="L6" s="50">
        <v>15.438893854089217</v>
      </c>
      <c r="M6" s="50"/>
      <c r="N6" s="51"/>
      <c r="O6" s="50">
        <v>8</v>
      </c>
      <c r="P6" s="50"/>
      <c r="Q6" s="50">
        <v>421.66042858858867</v>
      </c>
      <c r="R6" s="50"/>
      <c r="S6" s="50">
        <v>0.70190407066684191</v>
      </c>
    </row>
    <row r="7" spans="1:19">
      <c r="A7" s="48" t="s">
        <v>50</v>
      </c>
      <c r="B7" s="48" t="s">
        <v>45</v>
      </c>
      <c r="C7" s="48">
        <v>1</v>
      </c>
      <c r="D7" s="87">
        <v>32.61</v>
      </c>
      <c r="E7" s="49">
        <v>109.34</v>
      </c>
      <c r="F7" s="50">
        <v>3.3529592149647347</v>
      </c>
      <c r="G7" s="49">
        <v>13.290012346825964</v>
      </c>
      <c r="H7" s="49">
        <v>0</v>
      </c>
      <c r="I7" s="50">
        <v>32.61</v>
      </c>
      <c r="J7" s="50">
        <v>1</v>
      </c>
      <c r="K7" s="50">
        <v>11.823166659853952</v>
      </c>
      <c r="L7" s="50">
        <v>10.767001123605947</v>
      </c>
      <c r="M7" s="50"/>
      <c r="N7" s="51"/>
      <c r="O7" s="50"/>
      <c r="P7" s="50"/>
      <c r="Q7" s="50">
        <v>0</v>
      </c>
      <c r="R7" s="50">
        <v>188.77879999999999</v>
      </c>
      <c r="S7" s="50">
        <v>0.49608089231877955</v>
      </c>
    </row>
    <row r="8" spans="1:19">
      <c r="A8" s="48" t="s">
        <v>51</v>
      </c>
      <c r="B8" s="48" t="s">
        <v>45</v>
      </c>
      <c r="C8" s="48">
        <v>1</v>
      </c>
      <c r="D8" s="87">
        <v>80.27</v>
      </c>
      <c r="E8" s="49">
        <v>269.14</v>
      </c>
      <c r="F8" s="50">
        <v>3.3529338482621154</v>
      </c>
      <c r="G8" s="49">
        <v>32.700030379323479</v>
      </c>
      <c r="H8" s="49">
        <v>4.9400045894146176</v>
      </c>
      <c r="I8" s="50">
        <v>1.8580625981289309</v>
      </c>
      <c r="J8" s="50">
        <v>43.200912649999999</v>
      </c>
      <c r="K8" s="50">
        <v>22.915520647653572</v>
      </c>
      <c r="L8" s="50">
        <v>12.904675650557621</v>
      </c>
      <c r="M8" s="50"/>
      <c r="N8" s="51"/>
      <c r="O8" s="50">
        <v>10</v>
      </c>
      <c r="P8" s="50"/>
      <c r="Q8" s="50">
        <v>432.00912649999998</v>
      </c>
      <c r="R8" s="50"/>
      <c r="S8" s="50">
        <v>0.49587942931249074</v>
      </c>
    </row>
    <row r="9" spans="1:19">
      <c r="A9" s="48" t="s">
        <v>52</v>
      </c>
      <c r="B9" s="48" t="s">
        <v>45</v>
      </c>
      <c r="C9" s="48">
        <v>1</v>
      </c>
      <c r="D9" s="87">
        <v>32.61</v>
      </c>
      <c r="E9" s="49">
        <v>109.34</v>
      </c>
      <c r="F9" s="50">
        <v>3.3529592149647347</v>
      </c>
      <c r="G9" s="49">
        <v>13.290012346825964</v>
      </c>
      <c r="H9" s="49">
        <v>0</v>
      </c>
      <c r="I9" s="50"/>
      <c r="J9" s="50">
        <v>0</v>
      </c>
      <c r="K9" s="50">
        <v>10.345270827372206</v>
      </c>
      <c r="L9" s="50">
        <v>0</v>
      </c>
      <c r="M9" s="50"/>
      <c r="N9" s="51"/>
      <c r="O9" s="50"/>
      <c r="P9" s="50">
        <v>0.25</v>
      </c>
      <c r="Q9" s="50">
        <v>8.1524999999999999</v>
      </c>
      <c r="R9" s="50"/>
      <c r="S9" s="50">
        <v>0.49608089231877955</v>
      </c>
    </row>
    <row r="10" spans="1:19">
      <c r="A10" s="48" t="s">
        <v>53</v>
      </c>
      <c r="B10" s="48" t="s">
        <v>45</v>
      </c>
      <c r="C10" s="48">
        <v>1</v>
      </c>
      <c r="D10" s="87">
        <v>32.61</v>
      </c>
      <c r="E10" s="49">
        <v>109.34</v>
      </c>
      <c r="F10" s="50">
        <v>3.3529592149647347</v>
      </c>
      <c r="G10" s="49">
        <v>13.290012346825964</v>
      </c>
      <c r="H10" s="49">
        <v>1.6400015236113303</v>
      </c>
      <c r="I10" s="50">
        <v>21.74</v>
      </c>
      <c r="J10" s="50">
        <v>1.5</v>
      </c>
      <c r="K10" s="50">
        <v>20.690541654744411</v>
      </c>
      <c r="L10" s="50">
        <v>14.305183085501859</v>
      </c>
      <c r="M10" s="50"/>
      <c r="N10" s="51">
        <v>6.6244500000000004</v>
      </c>
      <c r="O10" s="50"/>
      <c r="P10" s="50"/>
      <c r="Q10" s="50">
        <v>14.15841</v>
      </c>
      <c r="R10" s="50"/>
      <c r="S10" s="50">
        <v>0.49608089231877955</v>
      </c>
    </row>
    <row r="11" spans="1:19">
      <c r="A11" s="48" t="s">
        <v>54</v>
      </c>
      <c r="B11" s="48" t="s">
        <v>45</v>
      </c>
      <c r="C11" s="48">
        <v>1</v>
      </c>
      <c r="D11" s="87">
        <v>32.61</v>
      </c>
      <c r="E11" s="49">
        <v>109.34</v>
      </c>
      <c r="F11" s="50">
        <v>3.3529592149647347</v>
      </c>
      <c r="G11" s="49">
        <v>13.290012346825964</v>
      </c>
      <c r="H11" s="49">
        <v>1.6400015236113303</v>
      </c>
      <c r="I11" s="50">
        <v>21.74</v>
      </c>
      <c r="J11" s="50">
        <v>1.5</v>
      </c>
      <c r="K11" s="50">
        <v>20.690541654744411</v>
      </c>
      <c r="L11" s="50">
        <v>14.305183085501859</v>
      </c>
      <c r="M11" s="50"/>
      <c r="N11" s="51">
        <v>6.6244500000000004</v>
      </c>
      <c r="O11" s="50"/>
      <c r="P11" s="50"/>
      <c r="Q11" s="50">
        <v>14.15841</v>
      </c>
      <c r="R11" s="50"/>
      <c r="S11" s="50">
        <v>0.49608089231877955</v>
      </c>
    </row>
    <row r="12" spans="1:19">
      <c r="A12" s="48" t="s">
        <v>55</v>
      </c>
      <c r="B12" s="48" t="s">
        <v>45</v>
      </c>
      <c r="C12" s="48">
        <v>1</v>
      </c>
      <c r="D12" s="87">
        <v>32.61</v>
      </c>
      <c r="E12" s="49">
        <v>109.34</v>
      </c>
      <c r="F12" s="50">
        <v>3.3529592149647347</v>
      </c>
      <c r="G12" s="49">
        <v>13.290012346825964</v>
      </c>
      <c r="H12" s="49">
        <v>1.6500015329016433</v>
      </c>
      <c r="I12" s="50">
        <v>21.74</v>
      </c>
      <c r="J12" s="50">
        <v>1.5</v>
      </c>
      <c r="K12" s="50">
        <v>20.690541654744411</v>
      </c>
      <c r="L12" s="50">
        <v>14.305183085501859</v>
      </c>
      <c r="M12" s="50"/>
      <c r="N12" s="51">
        <v>6.6244500000000004</v>
      </c>
      <c r="O12" s="50"/>
      <c r="P12" s="50"/>
      <c r="Q12" s="50">
        <v>14.15841</v>
      </c>
      <c r="R12" s="50"/>
      <c r="S12" s="50">
        <v>0.49608089231877955</v>
      </c>
    </row>
    <row r="13" spans="1:19">
      <c r="A13" s="48" t="s">
        <v>56</v>
      </c>
      <c r="B13" s="48" t="s">
        <v>45</v>
      </c>
      <c r="C13" s="48">
        <v>1</v>
      </c>
      <c r="D13" s="87">
        <v>32.61</v>
      </c>
      <c r="E13" s="49">
        <v>109.33</v>
      </c>
      <c r="F13" s="50">
        <v>3.3526525605642443</v>
      </c>
      <c r="G13" s="49">
        <v>13.290012346825964</v>
      </c>
      <c r="H13" s="49">
        <v>1.6500015329016433</v>
      </c>
      <c r="I13" s="50">
        <v>21.74</v>
      </c>
      <c r="J13" s="50">
        <v>1.5</v>
      </c>
      <c r="K13" s="50">
        <v>20.689520561241785</v>
      </c>
      <c r="L13" s="50">
        <v>14.305183085501859</v>
      </c>
      <c r="M13" s="50"/>
      <c r="N13" s="51">
        <v>6.6244500000000004</v>
      </c>
      <c r="O13" s="50"/>
      <c r="P13" s="50"/>
      <c r="Q13" s="50">
        <v>14.15841</v>
      </c>
      <c r="R13" s="50"/>
      <c r="S13" s="50">
        <v>0.49612626695449891</v>
      </c>
    </row>
    <row r="14" spans="1:19">
      <c r="A14" s="48" t="s">
        <v>57</v>
      </c>
      <c r="B14" s="48" t="s">
        <v>45</v>
      </c>
      <c r="C14" s="48">
        <v>1</v>
      </c>
      <c r="D14" s="87">
        <v>32.61</v>
      </c>
      <c r="E14" s="49">
        <v>109.33</v>
      </c>
      <c r="F14" s="50">
        <v>3.3526525605642443</v>
      </c>
      <c r="G14" s="49">
        <v>13.290012346825964</v>
      </c>
      <c r="H14" s="49">
        <v>1.6400015236113303</v>
      </c>
      <c r="I14" s="50">
        <v>21.74</v>
      </c>
      <c r="J14" s="50">
        <v>1.5</v>
      </c>
      <c r="K14" s="50">
        <v>20.689520561241785</v>
      </c>
      <c r="L14" s="50">
        <v>14.305183085501859</v>
      </c>
      <c r="M14" s="50"/>
      <c r="N14" s="51">
        <v>6.6244500000000004</v>
      </c>
      <c r="O14" s="50"/>
      <c r="P14" s="50"/>
      <c r="Q14" s="50">
        <v>14.15841</v>
      </c>
      <c r="R14" s="50"/>
      <c r="S14" s="50">
        <v>0.49612626695449891</v>
      </c>
    </row>
    <row r="15" spans="1:19">
      <c r="A15" s="48" t="s">
        <v>58</v>
      </c>
      <c r="B15" s="48" t="s">
        <v>45</v>
      </c>
      <c r="C15" s="48">
        <v>1</v>
      </c>
      <c r="D15" s="87">
        <v>32.61</v>
      </c>
      <c r="E15" s="49">
        <v>109.33</v>
      </c>
      <c r="F15" s="50">
        <v>3.3526525605642443</v>
      </c>
      <c r="G15" s="49">
        <v>13.290012346825964</v>
      </c>
      <c r="H15" s="49">
        <v>1.6400015236113303</v>
      </c>
      <c r="I15" s="50">
        <v>3.0936742258846701</v>
      </c>
      <c r="J15" s="50">
        <v>10.540864234234235</v>
      </c>
      <c r="K15" s="50">
        <v>17.733874766778676</v>
      </c>
      <c r="L15" s="50">
        <v>77.18466571840149</v>
      </c>
      <c r="M15" s="50"/>
      <c r="N15" s="51"/>
      <c r="O15" s="50">
        <v>8</v>
      </c>
      <c r="P15" s="50"/>
      <c r="Q15" s="50">
        <v>84.326913873873877</v>
      </c>
      <c r="R15" s="50"/>
      <c r="S15" s="50">
        <v>0.49612626695449891</v>
      </c>
    </row>
    <row r="16" spans="1:19">
      <c r="A16" s="48" t="s">
        <v>59</v>
      </c>
      <c r="B16" s="48" t="s">
        <v>45</v>
      </c>
      <c r="C16" s="48">
        <v>1</v>
      </c>
      <c r="D16" s="87">
        <v>97.83</v>
      </c>
      <c r="E16" s="49">
        <v>327.99</v>
      </c>
      <c r="F16" s="50">
        <v>3.3526525605642443</v>
      </c>
      <c r="G16" s="49">
        <v>39.860037031187574</v>
      </c>
      <c r="H16" s="49">
        <v>4.9400045894146176</v>
      </c>
      <c r="I16" s="50">
        <v>9.2903129906446544</v>
      </c>
      <c r="J16" s="50">
        <v>10.530323369999998</v>
      </c>
      <c r="K16" s="50">
        <v>11.182588488902157</v>
      </c>
      <c r="L16" s="50">
        <v>21.87468056833282</v>
      </c>
      <c r="M16" s="50">
        <v>184.31450608329712</v>
      </c>
      <c r="N16" s="51">
        <v>255.5145</v>
      </c>
      <c r="O16" s="50">
        <v>13</v>
      </c>
      <c r="P16" s="50"/>
      <c r="Q16" s="50">
        <v>136.89420380999996</v>
      </c>
      <c r="R16" s="50"/>
      <c r="S16" s="50">
        <v>0.49600183097081307</v>
      </c>
    </row>
    <row r="17" spans="1:19">
      <c r="A17" s="48" t="s">
        <v>60</v>
      </c>
      <c r="B17" s="48" t="s">
        <v>48</v>
      </c>
      <c r="C17" s="48">
        <v>1</v>
      </c>
      <c r="D17" s="87">
        <v>15.049999999999999</v>
      </c>
      <c r="E17" s="49">
        <v>50.46</v>
      </c>
      <c r="F17" s="50">
        <v>3.3528239202657812</v>
      </c>
      <c r="G17" s="49">
        <v>6.1300056949618629</v>
      </c>
      <c r="H17" s="49">
        <v>0</v>
      </c>
      <c r="I17" s="50"/>
      <c r="J17" s="50">
        <v>0</v>
      </c>
      <c r="K17" s="50">
        <v>0</v>
      </c>
      <c r="L17" s="50">
        <v>128.41612801486988</v>
      </c>
      <c r="M17" s="50"/>
      <c r="N17" s="51"/>
      <c r="O17" s="50"/>
      <c r="P17" s="50">
        <v>5</v>
      </c>
      <c r="Q17" s="50">
        <v>75.25</v>
      </c>
      <c r="R17" s="50"/>
      <c r="S17" s="50">
        <v>0.49581517699528482</v>
      </c>
    </row>
    <row r="18" spans="1:19">
      <c r="A18" s="48" t="s">
        <v>61</v>
      </c>
      <c r="B18" s="48" t="s">
        <v>45</v>
      </c>
      <c r="C18" s="48">
        <v>1</v>
      </c>
      <c r="D18" s="87">
        <v>32.61</v>
      </c>
      <c r="E18" s="49">
        <v>109.33</v>
      </c>
      <c r="F18" s="50">
        <v>3.3526525605642443</v>
      </c>
      <c r="G18" s="49">
        <v>13.290012346825964</v>
      </c>
      <c r="H18" s="49">
        <v>1.6500015329016433</v>
      </c>
      <c r="I18" s="50">
        <v>3.0936742258846701</v>
      </c>
      <c r="J18" s="50">
        <v>10.540864234234235</v>
      </c>
      <c r="K18" s="50">
        <v>14.778228972315562</v>
      </c>
      <c r="L18" s="50">
        <v>11.50406817936803</v>
      </c>
      <c r="M18" s="50"/>
      <c r="N18" s="51"/>
      <c r="O18" s="50">
        <v>10</v>
      </c>
      <c r="P18" s="50"/>
      <c r="Q18" s="50">
        <v>105.40864234234235</v>
      </c>
      <c r="R18" s="50"/>
      <c r="S18" s="50">
        <v>0.49612626695449891</v>
      </c>
    </row>
    <row r="19" spans="1:19">
      <c r="A19" s="48" t="s">
        <v>62</v>
      </c>
      <c r="B19" s="48" t="s">
        <v>45</v>
      </c>
      <c r="C19" s="48">
        <v>1</v>
      </c>
      <c r="D19" s="87">
        <v>130.44</v>
      </c>
      <c r="E19" s="49">
        <v>437.33</v>
      </c>
      <c r="F19" s="50">
        <v>3.3527292241643667</v>
      </c>
      <c r="G19" s="49">
        <v>53.140049368723233</v>
      </c>
      <c r="H19" s="49">
        <v>6.5800061130259477</v>
      </c>
      <c r="I19" s="50">
        <v>13.006438186902518</v>
      </c>
      <c r="J19" s="50">
        <v>10.028879399999999</v>
      </c>
      <c r="K19" s="50">
        <v>21.680338295158744</v>
      </c>
      <c r="L19" s="50">
        <v>12.904675650557621</v>
      </c>
      <c r="M19" s="50"/>
      <c r="N19" s="51"/>
      <c r="O19" s="50">
        <v>10</v>
      </c>
      <c r="P19" s="50"/>
      <c r="Q19" s="50">
        <v>100.288794</v>
      </c>
      <c r="R19" s="50"/>
      <c r="S19" s="50">
        <v>0.49592827280992247</v>
      </c>
    </row>
    <row r="20" spans="1:19">
      <c r="A20" s="48" t="s">
        <v>63</v>
      </c>
      <c r="B20" s="48" t="s">
        <v>45</v>
      </c>
      <c r="C20" s="48">
        <v>1</v>
      </c>
      <c r="D20" s="87">
        <v>20.07</v>
      </c>
      <c r="E20" s="49">
        <v>67.28</v>
      </c>
      <c r="F20" s="50">
        <v>3.3522670652715494</v>
      </c>
      <c r="G20" s="49">
        <v>35.770033231449567</v>
      </c>
      <c r="H20" s="49">
        <v>0</v>
      </c>
      <c r="I20" s="50"/>
      <c r="J20" s="50">
        <v>0</v>
      </c>
      <c r="K20" s="50">
        <v>9.9528104636184995</v>
      </c>
      <c r="L20" s="50">
        <v>0</v>
      </c>
      <c r="M20" s="50"/>
      <c r="N20" s="51"/>
      <c r="O20" s="50"/>
      <c r="P20" s="50"/>
      <c r="Q20" s="50">
        <v>0</v>
      </c>
      <c r="R20" s="50"/>
      <c r="S20" s="50">
        <v>2.1698991290115828</v>
      </c>
    </row>
    <row r="21" spans="1:19">
      <c r="A21" s="48" t="s">
        <v>64</v>
      </c>
      <c r="B21" s="48" t="s">
        <v>48</v>
      </c>
      <c r="C21" s="48">
        <v>1</v>
      </c>
      <c r="D21" s="87">
        <v>12.54</v>
      </c>
      <c r="E21" s="49">
        <v>42.05</v>
      </c>
      <c r="F21" s="50">
        <v>3.3532695374800636</v>
      </c>
      <c r="G21" s="49">
        <v>5.1100047473499384</v>
      </c>
      <c r="H21" s="49">
        <v>0</v>
      </c>
      <c r="I21" s="50"/>
      <c r="J21" s="50">
        <v>0</v>
      </c>
      <c r="K21" s="50">
        <v>5.7542560955358111</v>
      </c>
      <c r="L21" s="50">
        <v>0</v>
      </c>
      <c r="M21" s="50"/>
      <c r="N21" s="51"/>
      <c r="O21" s="50"/>
      <c r="P21" s="50"/>
      <c r="Q21" s="50">
        <v>0</v>
      </c>
      <c r="R21" s="50"/>
      <c r="S21" s="50">
        <v>0.4959769437740762</v>
      </c>
    </row>
    <row r="22" spans="1:19">
      <c r="A22" s="48" t="s">
        <v>65</v>
      </c>
      <c r="B22" s="48" t="s">
        <v>45</v>
      </c>
      <c r="C22" s="48">
        <v>1</v>
      </c>
      <c r="D22" s="87">
        <v>20.07</v>
      </c>
      <c r="E22" s="49">
        <v>55.06</v>
      </c>
      <c r="F22" s="50">
        <v>2.7433981066268061</v>
      </c>
      <c r="G22" s="49">
        <v>29.270027192746124</v>
      </c>
      <c r="H22" s="49">
        <v>0</v>
      </c>
      <c r="I22" s="50"/>
      <c r="J22" s="50">
        <v>0</v>
      </c>
      <c r="K22" s="50">
        <v>8.7747463869869087</v>
      </c>
      <c r="L22" s="50">
        <v>0</v>
      </c>
      <c r="M22" s="50"/>
      <c r="N22" s="51"/>
      <c r="O22" s="50"/>
      <c r="P22" s="50"/>
      <c r="Q22" s="50">
        <v>0</v>
      </c>
      <c r="R22" s="50"/>
      <c r="S22" s="50">
        <v>2.1696670997461447</v>
      </c>
    </row>
    <row r="23" spans="1:19">
      <c r="A23" s="48" t="s">
        <v>66</v>
      </c>
      <c r="B23" s="48" t="s">
        <v>45</v>
      </c>
      <c r="C23" s="48">
        <v>1</v>
      </c>
      <c r="D23" s="87">
        <v>125.41999999999999</v>
      </c>
      <c r="E23" s="49">
        <v>344.05</v>
      </c>
      <c r="F23" s="50">
        <v>2.7431829054377297</v>
      </c>
      <c r="G23" s="49">
        <v>18.390017084885589</v>
      </c>
      <c r="H23" s="49">
        <v>2.6200024340620036</v>
      </c>
      <c r="I23" s="50"/>
      <c r="J23" s="50">
        <v>0</v>
      </c>
      <c r="K23" s="50">
        <v>9.2218513420398533</v>
      </c>
      <c r="L23" s="50">
        <v>0</v>
      </c>
      <c r="M23" s="50"/>
      <c r="N23" s="51"/>
      <c r="O23" s="50"/>
      <c r="P23" s="50">
        <v>0.25</v>
      </c>
      <c r="Q23" s="50">
        <v>31.355</v>
      </c>
      <c r="R23" s="50"/>
      <c r="S23" s="50">
        <v>0.2181557956504758</v>
      </c>
    </row>
    <row r="24" spans="1:19">
      <c r="A24" s="48" t="s">
        <v>67</v>
      </c>
      <c r="B24" s="48" t="s">
        <v>48</v>
      </c>
      <c r="C24" s="48">
        <v>1</v>
      </c>
      <c r="D24" s="87">
        <v>20.07</v>
      </c>
      <c r="E24" s="49">
        <v>55.07</v>
      </c>
      <c r="F24" s="50">
        <v>2.7438963627304434</v>
      </c>
      <c r="G24" s="49">
        <v>29.270027192746124</v>
      </c>
      <c r="H24" s="49">
        <v>0</v>
      </c>
      <c r="I24" s="50"/>
      <c r="J24" s="50">
        <v>0</v>
      </c>
      <c r="K24" s="50">
        <v>4.387820865069525</v>
      </c>
      <c r="L24" s="50">
        <v>0</v>
      </c>
      <c r="M24" s="50"/>
      <c r="N24" s="51"/>
      <c r="O24" s="50"/>
      <c r="P24" s="50"/>
      <c r="Q24" s="50">
        <v>0</v>
      </c>
      <c r="R24" s="50"/>
      <c r="S24" s="50">
        <v>2.1692731162524557</v>
      </c>
    </row>
    <row r="25" spans="1:19">
      <c r="A25" s="48" t="s">
        <v>68</v>
      </c>
      <c r="B25" s="48" t="s">
        <v>45</v>
      </c>
      <c r="C25" s="48">
        <v>1</v>
      </c>
      <c r="D25" s="87">
        <v>32.61</v>
      </c>
      <c r="E25" s="49">
        <v>89.46</v>
      </c>
      <c r="F25" s="50">
        <v>2.7433302667893282</v>
      </c>
      <c r="G25" s="49">
        <v>33.450031076096955</v>
      </c>
      <c r="H25" s="49">
        <v>1.6400015236113303</v>
      </c>
      <c r="I25" s="50">
        <v>21.74</v>
      </c>
      <c r="J25" s="50">
        <v>1.5</v>
      </c>
      <c r="K25" s="50">
        <v>18.772774849969689</v>
      </c>
      <c r="L25" s="50">
        <v>14.305183085501859</v>
      </c>
      <c r="M25" s="50"/>
      <c r="N25" s="51">
        <v>6.6244500000000004</v>
      </c>
      <c r="O25" s="50"/>
      <c r="P25" s="50"/>
      <c r="Q25" s="50">
        <v>14.15841</v>
      </c>
      <c r="R25" s="50"/>
      <c r="S25" s="50">
        <v>1.5260677562803693</v>
      </c>
    </row>
    <row r="26" spans="1:19">
      <c r="A26" s="48" t="s">
        <v>69</v>
      </c>
      <c r="B26" s="48" t="s">
        <v>45</v>
      </c>
      <c r="C26" s="48">
        <v>1</v>
      </c>
      <c r="D26" s="87">
        <v>130.44999999999999</v>
      </c>
      <c r="E26" s="49">
        <v>357.84</v>
      </c>
      <c r="F26" s="50">
        <v>2.7431199693369108</v>
      </c>
      <c r="G26" s="49">
        <v>43.480040394280877</v>
      </c>
      <c r="H26" s="49">
        <v>6.5800061130259477</v>
      </c>
      <c r="I26" s="50">
        <v>21.74</v>
      </c>
      <c r="J26" s="50">
        <v>6.000459981600736</v>
      </c>
      <c r="K26" s="50">
        <v>18.772774849969689</v>
      </c>
      <c r="L26" s="50">
        <v>14.305183085501859</v>
      </c>
      <c r="M26" s="50"/>
      <c r="N26" s="51">
        <v>26.497800000000002</v>
      </c>
      <c r="O26" s="50"/>
      <c r="P26" s="50"/>
      <c r="Q26" s="50">
        <v>56.63364</v>
      </c>
      <c r="R26" s="50"/>
      <c r="S26" s="50">
        <v>0.49591499284806007</v>
      </c>
    </row>
    <row r="27" spans="1:19">
      <c r="A27" s="48" t="s">
        <v>70</v>
      </c>
      <c r="B27" s="48" t="s">
        <v>45</v>
      </c>
      <c r="C27" s="48">
        <v>1</v>
      </c>
      <c r="D27" s="87">
        <v>105.36</v>
      </c>
      <c r="E27" s="49">
        <v>289.02</v>
      </c>
      <c r="F27" s="50">
        <v>2.7431662870159452</v>
      </c>
      <c r="G27" s="49">
        <v>35.120032627579221</v>
      </c>
      <c r="H27" s="49">
        <v>6.7000062245097034</v>
      </c>
      <c r="I27" s="50">
        <v>23.41</v>
      </c>
      <c r="J27" s="50">
        <v>4.5006407518154639</v>
      </c>
      <c r="K27" s="50">
        <v>18.772774849969689</v>
      </c>
      <c r="L27" s="50">
        <v>14.305183085501859</v>
      </c>
      <c r="M27" s="50"/>
      <c r="N27" s="51">
        <v>19.873350000000002</v>
      </c>
      <c r="O27" s="50"/>
      <c r="P27" s="50"/>
      <c r="Q27" s="50">
        <v>42.475230000000003</v>
      </c>
      <c r="R27" s="50"/>
      <c r="S27" s="50">
        <v>0.49594463743378198</v>
      </c>
    </row>
    <row r="28" spans="1:19">
      <c r="A28" s="48" t="s">
        <v>71</v>
      </c>
      <c r="B28" s="48" t="s">
        <v>45</v>
      </c>
      <c r="C28" s="48">
        <v>1</v>
      </c>
      <c r="D28" s="87">
        <v>130.44999999999999</v>
      </c>
      <c r="E28" s="49">
        <v>357.84</v>
      </c>
      <c r="F28" s="50">
        <v>2.7431199693369108</v>
      </c>
      <c r="G28" s="49">
        <v>43.480040394280877</v>
      </c>
      <c r="H28" s="49">
        <v>6.5800061130259477</v>
      </c>
      <c r="I28" s="50">
        <v>21.74</v>
      </c>
      <c r="J28" s="50">
        <v>6.000459981600736</v>
      </c>
      <c r="K28" s="50">
        <v>18.772774849969689</v>
      </c>
      <c r="L28" s="50">
        <v>14.305183085501859</v>
      </c>
      <c r="M28" s="50"/>
      <c r="N28" s="51">
        <v>26.497800000000002</v>
      </c>
      <c r="O28" s="50"/>
      <c r="P28" s="50"/>
      <c r="Q28" s="50">
        <v>56.63364</v>
      </c>
      <c r="R28" s="50"/>
      <c r="S28" s="50">
        <v>0.49591499284806007</v>
      </c>
    </row>
    <row r="29" spans="1:19">
      <c r="A29" s="48" t="s">
        <v>72</v>
      </c>
      <c r="B29" s="48" t="s">
        <v>45</v>
      </c>
      <c r="C29" s="48">
        <v>1</v>
      </c>
      <c r="D29" s="87">
        <v>32.61</v>
      </c>
      <c r="E29" s="49">
        <v>89.46</v>
      </c>
      <c r="F29" s="50">
        <v>2.7433302667893282</v>
      </c>
      <c r="G29" s="49">
        <v>10.870010098570219</v>
      </c>
      <c r="H29" s="49">
        <v>1.6500015329016433</v>
      </c>
      <c r="I29" s="50">
        <v>21.74</v>
      </c>
      <c r="J29" s="50">
        <v>1.5</v>
      </c>
      <c r="K29" s="50">
        <v>18.772774849969689</v>
      </c>
      <c r="L29" s="50">
        <v>14.305183085501859</v>
      </c>
      <c r="M29" s="50"/>
      <c r="N29" s="51">
        <v>6.6244500000000004</v>
      </c>
      <c r="O29" s="50"/>
      <c r="P29" s="50"/>
      <c r="Q29" s="50">
        <v>14.15841</v>
      </c>
      <c r="R29" s="50"/>
      <c r="S29" s="50">
        <v>0.49591499284806007</v>
      </c>
    </row>
    <row r="30" spans="1:19">
      <c r="A30" s="48" t="s">
        <v>73</v>
      </c>
      <c r="B30" s="48" t="s">
        <v>45</v>
      </c>
      <c r="C30" s="48">
        <v>1</v>
      </c>
      <c r="D30" s="87">
        <v>32.61</v>
      </c>
      <c r="E30" s="49">
        <v>89.45</v>
      </c>
      <c r="F30" s="50">
        <v>2.7430236123888379</v>
      </c>
      <c r="G30" s="49">
        <v>10.870010098570219</v>
      </c>
      <c r="H30" s="49">
        <v>1.6500015329016433</v>
      </c>
      <c r="I30" s="50">
        <v>21.74</v>
      </c>
      <c r="J30" s="50">
        <v>1.5</v>
      </c>
      <c r="K30" s="50">
        <v>18.771864536465657</v>
      </c>
      <c r="L30" s="50">
        <v>14.305183085501859</v>
      </c>
      <c r="M30" s="50"/>
      <c r="N30" s="51">
        <v>6.6244500000000004</v>
      </c>
      <c r="O30" s="50"/>
      <c r="P30" s="50"/>
      <c r="Q30" s="50">
        <v>14.15841</v>
      </c>
      <c r="R30" s="50"/>
      <c r="S30" s="50">
        <v>0.49597043331679663</v>
      </c>
    </row>
    <row r="31" spans="1:19">
      <c r="A31" s="48" t="s">
        <v>74</v>
      </c>
      <c r="B31" s="48" t="s">
        <v>45</v>
      </c>
      <c r="C31" s="48">
        <v>1</v>
      </c>
      <c r="D31" s="87">
        <v>130.44</v>
      </c>
      <c r="E31" s="49">
        <v>357.81</v>
      </c>
      <c r="F31" s="50">
        <v>2.7431002759889607</v>
      </c>
      <c r="G31" s="49">
        <v>43.480040394280877</v>
      </c>
      <c r="H31" s="49">
        <v>6.5800061130259477</v>
      </c>
      <c r="I31" s="50">
        <v>21.74</v>
      </c>
      <c r="J31" s="50">
        <v>6</v>
      </c>
      <c r="K31" s="50">
        <v>18.772774849969689</v>
      </c>
      <c r="L31" s="50">
        <v>14.305183085501859</v>
      </c>
      <c r="M31" s="50"/>
      <c r="N31" s="51">
        <v>26.497800000000002</v>
      </c>
      <c r="O31" s="50"/>
      <c r="P31" s="50"/>
      <c r="Q31" s="50">
        <v>56.63364</v>
      </c>
      <c r="R31" s="50"/>
      <c r="S31" s="50">
        <v>0.49595657203753335</v>
      </c>
    </row>
    <row r="32" spans="1:19">
      <c r="A32" s="48" t="s">
        <v>75</v>
      </c>
      <c r="B32" s="48" t="s">
        <v>48</v>
      </c>
      <c r="C32" s="48">
        <v>1</v>
      </c>
      <c r="D32" s="87">
        <v>15.049999999999999</v>
      </c>
      <c r="E32" s="49">
        <v>41.29</v>
      </c>
      <c r="F32" s="50">
        <v>2.7435215946843856</v>
      </c>
      <c r="G32" s="49">
        <v>5.0200046637371205</v>
      </c>
      <c r="H32" s="49">
        <v>0</v>
      </c>
      <c r="I32" s="50"/>
      <c r="J32" s="50">
        <v>0</v>
      </c>
      <c r="K32" s="50">
        <v>0</v>
      </c>
      <c r="L32" s="50">
        <v>0</v>
      </c>
      <c r="M32" s="50"/>
      <c r="N32" s="51"/>
      <c r="O32" s="50"/>
      <c r="P32" s="50"/>
      <c r="Q32" s="50">
        <v>0</v>
      </c>
      <c r="R32" s="50"/>
      <c r="S32" s="50">
        <v>0.4962098973383029</v>
      </c>
    </row>
    <row r="33" spans="1:19">
      <c r="A33" s="48" t="s">
        <v>76</v>
      </c>
      <c r="B33" s="48" t="s">
        <v>45</v>
      </c>
      <c r="C33" s="48">
        <v>1</v>
      </c>
      <c r="D33" s="87">
        <v>32.61</v>
      </c>
      <c r="E33" s="49">
        <v>89.45</v>
      </c>
      <c r="F33" s="50">
        <v>2.7430236123888379</v>
      </c>
      <c r="G33" s="49">
        <v>10.870010098570219</v>
      </c>
      <c r="H33" s="49">
        <v>1.6500015329016433</v>
      </c>
      <c r="I33" s="50">
        <v>21.74</v>
      </c>
      <c r="J33" s="50">
        <v>1.5</v>
      </c>
      <c r="K33" s="50">
        <v>18.771864536465657</v>
      </c>
      <c r="L33" s="50">
        <v>14.305183085501859</v>
      </c>
      <c r="M33" s="50"/>
      <c r="N33" s="51">
        <v>6.6244500000000004</v>
      </c>
      <c r="O33" s="50"/>
      <c r="P33" s="50"/>
      <c r="Q33" s="50">
        <v>14.15841</v>
      </c>
      <c r="R33" s="50"/>
      <c r="S33" s="50">
        <v>0.49597043331679663</v>
      </c>
    </row>
    <row r="34" spans="1:19">
      <c r="A34" s="48" t="s">
        <v>77</v>
      </c>
      <c r="B34" s="48" t="s">
        <v>45</v>
      </c>
      <c r="C34" s="48">
        <v>1</v>
      </c>
      <c r="D34" s="87">
        <v>130.44</v>
      </c>
      <c r="E34" s="49">
        <v>357.81</v>
      </c>
      <c r="F34" s="50">
        <v>2.7431002759889607</v>
      </c>
      <c r="G34" s="49">
        <v>43.480040394280877</v>
      </c>
      <c r="H34" s="49">
        <v>6.5800061130259477</v>
      </c>
      <c r="I34" s="50">
        <v>21.74</v>
      </c>
      <c r="J34" s="50">
        <v>6</v>
      </c>
      <c r="K34" s="50">
        <v>18.772774849969689</v>
      </c>
      <c r="L34" s="50">
        <v>14.305183085501859</v>
      </c>
      <c r="M34" s="50"/>
      <c r="N34" s="51">
        <v>26.497800000000002</v>
      </c>
      <c r="O34" s="50"/>
      <c r="P34" s="50"/>
      <c r="Q34" s="50">
        <v>56.63364</v>
      </c>
      <c r="R34" s="50"/>
      <c r="S34" s="50">
        <v>0.49595657203753335</v>
      </c>
    </row>
    <row r="35" spans="1:19">
      <c r="A35" s="48" t="s">
        <v>78</v>
      </c>
      <c r="B35" s="48" t="s">
        <v>45</v>
      </c>
      <c r="C35" s="48">
        <v>1</v>
      </c>
      <c r="D35" s="87">
        <v>32.61</v>
      </c>
      <c r="E35" s="49">
        <v>89.45</v>
      </c>
      <c r="F35" s="50">
        <v>2.7430236123888379</v>
      </c>
      <c r="G35" s="49">
        <v>10.870010098570219</v>
      </c>
      <c r="H35" s="49">
        <v>1.6400015236113303</v>
      </c>
      <c r="I35" s="50">
        <v>21.74</v>
      </c>
      <c r="J35" s="50">
        <v>1.5</v>
      </c>
      <c r="K35" s="50">
        <v>18.771864536465657</v>
      </c>
      <c r="L35" s="50">
        <v>14.305183085501859</v>
      </c>
      <c r="M35" s="50"/>
      <c r="N35" s="51">
        <v>6.6244500000000004</v>
      </c>
      <c r="O35" s="50"/>
      <c r="P35" s="50"/>
      <c r="Q35" s="50">
        <v>14.15841</v>
      </c>
      <c r="R35" s="50"/>
      <c r="S35" s="50">
        <v>0.49597043331679663</v>
      </c>
    </row>
    <row r="36" spans="1:19">
      <c r="A36" s="48" t="s">
        <v>79</v>
      </c>
      <c r="B36" s="48" t="s">
        <v>48</v>
      </c>
      <c r="C36" s="48">
        <v>1</v>
      </c>
      <c r="D36" s="87">
        <v>12.54</v>
      </c>
      <c r="E36" s="49">
        <v>34.409999999999997</v>
      </c>
      <c r="F36" s="50">
        <v>2.7440191387559807</v>
      </c>
      <c r="G36" s="49">
        <v>4.1800038833508291</v>
      </c>
      <c r="H36" s="49">
        <v>0</v>
      </c>
      <c r="I36" s="50"/>
      <c r="J36" s="50">
        <v>0</v>
      </c>
      <c r="K36" s="50">
        <v>4.8911405710059475</v>
      </c>
      <c r="L36" s="50">
        <v>0</v>
      </c>
      <c r="M36" s="50"/>
      <c r="N36" s="51"/>
      <c r="O36" s="50"/>
      <c r="P36" s="50"/>
      <c r="Q36" s="50">
        <v>0</v>
      </c>
      <c r="R36" s="50"/>
      <c r="S36" s="50">
        <v>0.49579049592615793</v>
      </c>
    </row>
    <row r="37" spans="1:19">
      <c r="A37" s="48" t="s">
        <v>80</v>
      </c>
      <c r="B37" s="48" t="s">
        <v>45</v>
      </c>
      <c r="C37" s="48">
        <v>1</v>
      </c>
      <c r="D37" s="87">
        <v>20.07</v>
      </c>
      <c r="E37" s="49">
        <v>55.05</v>
      </c>
      <c r="F37" s="50">
        <v>2.7428998505231688</v>
      </c>
      <c r="G37" s="49">
        <v>29.260027183455811</v>
      </c>
      <c r="H37" s="49">
        <v>0</v>
      </c>
      <c r="I37" s="50"/>
      <c r="J37" s="50">
        <v>0</v>
      </c>
      <c r="K37" s="50">
        <v>8.7738511509489019</v>
      </c>
      <c r="L37" s="50">
        <v>0</v>
      </c>
      <c r="M37" s="50"/>
      <c r="N37" s="51"/>
      <c r="O37" s="50"/>
      <c r="P37" s="50"/>
      <c r="Q37" s="50">
        <v>0</v>
      </c>
      <c r="R37" s="50"/>
      <c r="S37" s="50">
        <v>2.169319832038759</v>
      </c>
    </row>
    <row r="38" spans="1:19">
      <c r="A38" s="48" t="s">
        <v>81</v>
      </c>
      <c r="B38" s="48" t="s">
        <v>45</v>
      </c>
      <c r="C38" s="48">
        <v>1</v>
      </c>
      <c r="D38" s="87">
        <v>20.07</v>
      </c>
      <c r="E38" s="49">
        <v>55.06</v>
      </c>
      <c r="F38" s="50">
        <v>2.7433981066268061</v>
      </c>
      <c r="G38" s="49">
        <v>29.270027192746124</v>
      </c>
      <c r="H38" s="49">
        <v>0</v>
      </c>
      <c r="I38" s="50"/>
      <c r="J38" s="50">
        <v>0</v>
      </c>
      <c r="K38" s="50">
        <v>8.7747463869869087</v>
      </c>
      <c r="L38" s="50">
        <v>0</v>
      </c>
      <c r="M38" s="50"/>
      <c r="N38" s="51"/>
      <c r="O38" s="50"/>
      <c r="P38" s="50"/>
      <c r="Q38" s="50">
        <v>0</v>
      </c>
      <c r="R38" s="50"/>
      <c r="S38" s="50">
        <v>2.1696670997461447</v>
      </c>
    </row>
    <row r="39" spans="1:19">
      <c r="A39" s="48" t="s">
        <v>82</v>
      </c>
      <c r="B39" s="48" t="s">
        <v>45</v>
      </c>
      <c r="C39" s="48">
        <v>1</v>
      </c>
      <c r="D39" s="87">
        <v>125.41999999999999</v>
      </c>
      <c r="E39" s="49">
        <v>344.05</v>
      </c>
      <c r="F39" s="50">
        <v>2.7431829054377297</v>
      </c>
      <c r="G39" s="49">
        <v>18.390017084885589</v>
      </c>
      <c r="H39" s="49">
        <v>2.6200024340620036</v>
      </c>
      <c r="I39" s="50"/>
      <c r="J39" s="50">
        <v>0</v>
      </c>
      <c r="K39" s="50">
        <v>9.2218513420398533</v>
      </c>
      <c r="L39" s="50">
        <v>0</v>
      </c>
      <c r="M39" s="50"/>
      <c r="N39" s="51"/>
      <c r="O39" s="50"/>
      <c r="P39" s="50">
        <v>0.25</v>
      </c>
      <c r="Q39" s="50">
        <v>31.355</v>
      </c>
      <c r="R39" s="50"/>
      <c r="S39" s="50">
        <v>0.2181557956504758</v>
      </c>
    </row>
    <row r="40" spans="1:19">
      <c r="A40" s="48" t="s">
        <v>83</v>
      </c>
      <c r="B40" s="48" t="s">
        <v>48</v>
      </c>
      <c r="C40" s="48">
        <v>1</v>
      </c>
      <c r="D40" s="87">
        <v>20.07</v>
      </c>
      <c r="E40" s="49">
        <v>55.07</v>
      </c>
      <c r="F40" s="50">
        <v>2.7438963627304434</v>
      </c>
      <c r="G40" s="49">
        <v>29.270027192746124</v>
      </c>
      <c r="H40" s="49">
        <v>0</v>
      </c>
      <c r="I40" s="50"/>
      <c r="J40" s="50">
        <v>0</v>
      </c>
      <c r="K40" s="50">
        <v>4.387820865069525</v>
      </c>
      <c r="L40" s="50">
        <v>0</v>
      </c>
      <c r="M40" s="50"/>
      <c r="N40" s="51"/>
      <c r="O40" s="50"/>
      <c r="P40" s="50"/>
      <c r="Q40" s="50">
        <v>0</v>
      </c>
      <c r="R40" s="50"/>
      <c r="S40" s="50">
        <v>2.1692731162524557</v>
      </c>
    </row>
    <row r="41" spans="1:19">
      <c r="A41" s="48" t="s">
        <v>84</v>
      </c>
      <c r="B41" s="48" t="s">
        <v>45</v>
      </c>
      <c r="C41" s="48">
        <v>1</v>
      </c>
      <c r="D41" s="87">
        <v>32.61</v>
      </c>
      <c r="E41" s="49">
        <v>89.46</v>
      </c>
      <c r="F41" s="50">
        <v>2.7433302667893282</v>
      </c>
      <c r="G41" s="49">
        <v>33.450031076096955</v>
      </c>
      <c r="H41" s="49">
        <v>1.6400015236113303</v>
      </c>
      <c r="I41" s="50">
        <v>21.74</v>
      </c>
      <c r="J41" s="50">
        <v>1.5</v>
      </c>
      <c r="K41" s="50">
        <v>18.772774849969689</v>
      </c>
      <c r="L41" s="50">
        <v>14.305183085501859</v>
      </c>
      <c r="M41" s="50"/>
      <c r="N41" s="51">
        <v>6.6244500000000004</v>
      </c>
      <c r="O41" s="50"/>
      <c r="P41" s="50"/>
      <c r="Q41" s="50">
        <v>14.15841</v>
      </c>
      <c r="R41" s="50"/>
      <c r="S41" s="50">
        <v>1.5260677562803693</v>
      </c>
    </row>
    <row r="42" spans="1:19">
      <c r="A42" s="48" t="s">
        <v>85</v>
      </c>
      <c r="B42" s="48" t="s">
        <v>45</v>
      </c>
      <c r="C42" s="48">
        <v>1</v>
      </c>
      <c r="D42" s="87">
        <v>130.44999999999999</v>
      </c>
      <c r="E42" s="49">
        <v>357.84</v>
      </c>
      <c r="F42" s="50">
        <v>2.7431199693369108</v>
      </c>
      <c r="G42" s="49">
        <v>43.480040394280877</v>
      </c>
      <c r="H42" s="49">
        <v>6.5800061130259477</v>
      </c>
      <c r="I42" s="50">
        <v>21.74</v>
      </c>
      <c r="J42" s="50">
        <v>6.000459981600736</v>
      </c>
      <c r="K42" s="50">
        <v>18.772774849969689</v>
      </c>
      <c r="L42" s="50">
        <v>14.305183085501859</v>
      </c>
      <c r="M42" s="50"/>
      <c r="N42" s="51">
        <v>26.497800000000002</v>
      </c>
      <c r="O42" s="50"/>
      <c r="P42" s="50"/>
      <c r="Q42" s="50">
        <v>56.63364</v>
      </c>
      <c r="R42" s="50"/>
      <c r="S42" s="50">
        <v>0.49591499284806007</v>
      </c>
    </row>
    <row r="43" spans="1:19">
      <c r="A43" s="48" t="s">
        <v>86</v>
      </c>
      <c r="B43" s="48" t="s">
        <v>45</v>
      </c>
      <c r="C43" s="48">
        <v>1</v>
      </c>
      <c r="D43" s="87">
        <v>105.36</v>
      </c>
      <c r="E43" s="49">
        <v>289.02</v>
      </c>
      <c r="F43" s="50">
        <v>2.7431662870159452</v>
      </c>
      <c r="G43" s="49">
        <v>35.120032627579221</v>
      </c>
      <c r="H43" s="49">
        <v>6.7000062245097034</v>
      </c>
      <c r="I43" s="50">
        <v>23.41</v>
      </c>
      <c r="J43" s="50">
        <v>4.5006407518154639</v>
      </c>
      <c r="K43" s="50">
        <v>18.772774849969689</v>
      </c>
      <c r="L43" s="50">
        <v>14.305183085501859</v>
      </c>
      <c r="M43" s="50"/>
      <c r="N43" s="51">
        <v>19.873350000000002</v>
      </c>
      <c r="O43" s="50"/>
      <c r="P43" s="50"/>
      <c r="Q43" s="50">
        <v>42.475230000000003</v>
      </c>
      <c r="R43" s="50"/>
      <c r="S43" s="50">
        <v>0.49594463743378198</v>
      </c>
    </row>
    <row r="44" spans="1:19">
      <c r="A44" s="48" t="s">
        <v>87</v>
      </c>
      <c r="B44" s="48" t="s">
        <v>45</v>
      </c>
      <c r="C44" s="48">
        <v>1</v>
      </c>
      <c r="D44" s="87">
        <v>130.44999999999999</v>
      </c>
      <c r="E44" s="49">
        <v>357.84</v>
      </c>
      <c r="F44" s="50">
        <v>2.7431199693369108</v>
      </c>
      <c r="G44" s="49">
        <v>43.480040394280877</v>
      </c>
      <c r="H44" s="49">
        <v>6.5800061130259477</v>
      </c>
      <c r="I44" s="50">
        <v>21.74</v>
      </c>
      <c r="J44" s="50">
        <v>6.000459981600736</v>
      </c>
      <c r="K44" s="50">
        <v>18.772774849969689</v>
      </c>
      <c r="L44" s="50">
        <v>14.305183085501859</v>
      </c>
      <c r="M44" s="50"/>
      <c r="N44" s="51">
        <v>26.497800000000002</v>
      </c>
      <c r="O44" s="50"/>
      <c r="P44" s="50"/>
      <c r="Q44" s="50">
        <v>56.63364</v>
      </c>
      <c r="R44" s="50"/>
      <c r="S44" s="50">
        <v>0.49591499284806007</v>
      </c>
    </row>
    <row r="45" spans="1:19">
      <c r="A45" s="48" t="s">
        <v>88</v>
      </c>
      <c r="B45" s="48" t="s">
        <v>45</v>
      </c>
      <c r="C45" s="48">
        <v>1</v>
      </c>
      <c r="D45" s="87">
        <v>32.61</v>
      </c>
      <c r="E45" s="49">
        <v>89.46</v>
      </c>
      <c r="F45" s="50">
        <v>2.7433302667893282</v>
      </c>
      <c r="G45" s="49">
        <v>10.870010098570219</v>
      </c>
      <c r="H45" s="49">
        <v>1.6500015329016433</v>
      </c>
      <c r="I45" s="50">
        <v>21.74</v>
      </c>
      <c r="J45" s="50">
        <v>1.5</v>
      </c>
      <c r="K45" s="50">
        <v>18.772774849969689</v>
      </c>
      <c r="L45" s="50">
        <v>14.305183085501859</v>
      </c>
      <c r="M45" s="50"/>
      <c r="N45" s="51">
        <v>6.6244500000000004</v>
      </c>
      <c r="O45" s="50"/>
      <c r="P45" s="50"/>
      <c r="Q45" s="50">
        <v>14.15841</v>
      </c>
      <c r="R45" s="50"/>
      <c r="S45" s="50">
        <v>0.49591499284806007</v>
      </c>
    </row>
    <row r="46" spans="1:19">
      <c r="A46" s="48" t="s">
        <v>89</v>
      </c>
      <c r="B46" s="48" t="s">
        <v>45</v>
      </c>
      <c r="C46" s="48">
        <v>1</v>
      </c>
      <c r="D46" s="87">
        <v>32.61</v>
      </c>
      <c r="E46" s="49">
        <v>89.45</v>
      </c>
      <c r="F46" s="50">
        <v>2.7430236123888379</v>
      </c>
      <c r="G46" s="49">
        <v>10.870010098570219</v>
      </c>
      <c r="H46" s="49">
        <v>1.6500015329016433</v>
      </c>
      <c r="I46" s="50">
        <v>21.74</v>
      </c>
      <c r="J46" s="50">
        <v>1.5</v>
      </c>
      <c r="K46" s="50">
        <v>18.771864536465657</v>
      </c>
      <c r="L46" s="50">
        <v>14.305183085501859</v>
      </c>
      <c r="M46" s="50"/>
      <c r="N46" s="51">
        <v>6.6244500000000004</v>
      </c>
      <c r="O46" s="50"/>
      <c r="P46" s="50"/>
      <c r="Q46" s="50">
        <v>14.15841</v>
      </c>
      <c r="R46" s="50"/>
      <c r="S46" s="50">
        <v>0.49597043331679663</v>
      </c>
    </row>
    <row r="47" spans="1:19">
      <c r="A47" s="48" t="s">
        <v>90</v>
      </c>
      <c r="B47" s="48" t="s">
        <v>45</v>
      </c>
      <c r="C47" s="48">
        <v>1</v>
      </c>
      <c r="D47" s="87">
        <v>130.44</v>
      </c>
      <c r="E47" s="49">
        <v>357.81</v>
      </c>
      <c r="F47" s="50">
        <v>2.7431002759889607</v>
      </c>
      <c r="G47" s="49">
        <v>43.480040394280877</v>
      </c>
      <c r="H47" s="49">
        <v>6.5800061130259477</v>
      </c>
      <c r="I47" s="50">
        <v>21.74</v>
      </c>
      <c r="J47" s="50">
        <v>6</v>
      </c>
      <c r="K47" s="50">
        <v>18.772774849969689</v>
      </c>
      <c r="L47" s="50">
        <v>14.305183085501859</v>
      </c>
      <c r="M47" s="50"/>
      <c r="N47" s="51">
        <v>26.497800000000002</v>
      </c>
      <c r="O47" s="50"/>
      <c r="P47" s="50"/>
      <c r="Q47" s="50">
        <v>56.63364</v>
      </c>
      <c r="R47" s="50"/>
      <c r="S47" s="50">
        <v>0.49595657203753335</v>
      </c>
    </row>
    <row r="48" spans="1:19">
      <c r="A48" s="48" t="s">
        <v>91</v>
      </c>
      <c r="B48" s="48" t="s">
        <v>48</v>
      </c>
      <c r="C48" s="48">
        <v>1</v>
      </c>
      <c r="D48" s="87">
        <v>15.049999999999999</v>
      </c>
      <c r="E48" s="49">
        <v>41.29</v>
      </c>
      <c r="F48" s="50">
        <v>2.7435215946843856</v>
      </c>
      <c r="G48" s="49">
        <v>5.0200046637371205</v>
      </c>
      <c r="H48" s="49">
        <v>0</v>
      </c>
      <c r="I48" s="50"/>
      <c r="J48" s="50">
        <v>0</v>
      </c>
      <c r="K48" s="50">
        <v>0</v>
      </c>
      <c r="L48" s="50">
        <v>0</v>
      </c>
      <c r="M48" s="50"/>
      <c r="N48" s="51"/>
      <c r="O48" s="50"/>
      <c r="P48" s="50"/>
      <c r="Q48" s="50">
        <v>0</v>
      </c>
      <c r="R48" s="50"/>
      <c r="S48" s="50">
        <v>0.4962098973383029</v>
      </c>
    </row>
    <row r="49" spans="1:19">
      <c r="A49" s="48" t="s">
        <v>92</v>
      </c>
      <c r="B49" s="48" t="s">
        <v>45</v>
      </c>
      <c r="C49" s="48">
        <v>1</v>
      </c>
      <c r="D49" s="87">
        <v>32.61</v>
      </c>
      <c r="E49" s="49">
        <v>89.45</v>
      </c>
      <c r="F49" s="50">
        <v>2.7430236123888379</v>
      </c>
      <c r="G49" s="49">
        <v>10.870010098570219</v>
      </c>
      <c r="H49" s="49">
        <v>1.6500015329016433</v>
      </c>
      <c r="I49" s="50">
        <v>21.74</v>
      </c>
      <c r="J49" s="50">
        <v>1.5</v>
      </c>
      <c r="K49" s="50">
        <v>18.771864536465657</v>
      </c>
      <c r="L49" s="50">
        <v>14.305183085501859</v>
      </c>
      <c r="M49" s="50"/>
      <c r="N49" s="51">
        <v>6.6244500000000004</v>
      </c>
      <c r="O49" s="50"/>
      <c r="P49" s="50"/>
      <c r="Q49" s="50">
        <v>14.15841</v>
      </c>
      <c r="R49" s="50"/>
      <c r="S49" s="50">
        <v>0.49597043331679663</v>
      </c>
    </row>
    <row r="50" spans="1:19">
      <c r="A50" s="48" t="s">
        <v>93</v>
      </c>
      <c r="B50" s="48" t="s">
        <v>45</v>
      </c>
      <c r="C50" s="48">
        <v>1</v>
      </c>
      <c r="D50" s="87">
        <v>130.44</v>
      </c>
      <c r="E50" s="49">
        <v>357.81</v>
      </c>
      <c r="F50" s="50">
        <v>2.7431002759889607</v>
      </c>
      <c r="G50" s="49">
        <v>43.480040394280877</v>
      </c>
      <c r="H50" s="49">
        <v>6.5800061130259477</v>
      </c>
      <c r="I50" s="50">
        <v>21.74</v>
      </c>
      <c r="J50" s="50">
        <v>6</v>
      </c>
      <c r="K50" s="50">
        <v>18.772774849969689</v>
      </c>
      <c r="L50" s="50">
        <v>14.305183085501859</v>
      </c>
      <c r="M50" s="50"/>
      <c r="N50" s="51">
        <v>26.497800000000002</v>
      </c>
      <c r="O50" s="50"/>
      <c r="P50" s="50"/>
      <c r="Q50" s="50">
        <v>56.63364</v>
      </c>
      <c r="R50" s="50"/>
      <c r="S50" s="50">
        <v>0.49595657203753335</v>
      </c>
    </row>
    <row r="51" spans="1:19">
      <c r="A51" s="48" t="s">
        <v>94</v>
      </c>
      <c r="B51" s="48" t="s">
        <v>45</v>
      </c>
      <c r="C51" s="48">
        <v>1</v>
      </c>
      <c r="D51" s="87">
        <v>32.61</v>
      </c>
      <c r="E51" s="49">
        <v>89.45</v>
      </c>
      <c r="F51" s="50">
        <v>2.7430236123888379</v>
      </c>
      <c r="G51" s="49">
        <v>10.870010098570219</v>
      </c>
      <c r="H51" s="49">
        <v>1.6400015236113303</v>
      </c>
      <c r="I51" s="50">
        <v>21.74</v>
      </c>
      <c r="J51" s="50">
        <v>1.5</v>
      </c>
      <c r="K51" s="50">
        <v>18.771864536465657</v>
      </c>
      <c r="L51" s="50">
        <v>14.305183085501859</v>
      </c>
      <c r="M51" s="50"/>
      <c r="N51" s="51">
        <v>6.6244500000000004</v>
      </c>
      <c r="O51" s="50"/>
      <c r="P51" s="50"/>
      <c r="Q51" s="50">
        <v>14.15841</v>
      </c>
      <c r="R51" s="50"/>
      <c r="S51" s="50">
        <v>0.49597043331679663</v>
      </c>
    </row>
    <row r="52" spans="1:19">
      <c r="A52" s="48" t="s">
        <v>95</v>
      </c>
      <c r="B52" s="48" t="s">
        <v>48</v>
      </c>
      <c r="C52" s="48">
        <v>1</v>
      </c>
      <c r="D52" s="87">
        <v>12.54</v>
      </c>
      <c r="E52" s="49">
        <v>34.409999999999997</v>
      </c>
      <c r="F52" s="50">
        <v>2.7440191387559807</v>
      </c>
      <c r="G52" s="49">
        <v>4.1800038833508291</v>
      </c>
      <c r="H52" s="49">
        <v>0</v>
      </c>
      <c r="I52" s="50"/>
      <c r="J52" s="50">
        <v>0</v>
      </c>
      <c r="K52" s="50">
        <v>4.8911405710059475</v>
      </c>
      <c r="L52" s="50">
        <v>0</v>
      </c>
      <c r="M52" s="50"/>
      <c r="N52" s="51"/>
      <c r="O52" s="50"/>
      <c r="P52" s="50"/>
      <c r="Q52" s="50">
        <v>0</v>
      </c>
      <c r="R52" s="50"/>
      <c r="S52" s="50">
        <v>0.49579049592615793</v>
      </c>
    </row>
    <row r="53" spans="1:19">
      <c r="A53" s="48" t="s">
        <v>96</v>
      </c>
      <c r="B53" s="48" t="s">
        <v>45</v>
      </c>
      <c r="C53" s="48">
        <v>1</v>
      </c>
      <c r="D53" s="87">
        <v>20.07</v>
      </c>
      <c r="E53" s="49">
        <v>55.05</v>
      </c>
      <c r="F53" s="50">
        <v>2.7428998505231688</v>
      </c>
      <c r="G53" s="49">
        <v>29.260027183455811</v>
      </c>
      <c r="H53" s="49">
        <v>0</v>
      </c>
      <c r="I53" s="50"/>
      <c r="J53" s="50">
        <v>0</v>
      </c>
      <c r="K53" s="50">
        <v>8.7738511509489019</v>
      </c>
      <c r="L53" s="50">
        <v>0</v>
      </c>
      <c r="M53" s="50"/>
      <c r="N53" s="51"/>
      <c r="O53" s="50"/>
      <c r="P53" s="50"/>
      <c r="Q53" s="50">
        <v>0</v>
      </c>
      <c r="R53" s="50"/>
      <c r="S53" s="50">
        <v>2.169319832038759</v>
      </c>
    </row>
    <row r="54" spans="1:19">
      <c r="A54" s="48" t="s">
        <v>97</v>
      </c>
      <c r="B54" s="48" t="s">
        <v>45</v>
      </c>
      <c r="C54" s="48">
        <v>1</v>
      </c>
      <c r="D54" s="87">
        <v>20.07</v>
      </c>
      <c r="E54" s="49">
        <v>55.06</v>
      </c>
      <c r="F54" s="50">
        <v>2.7433981066268061</v>
      </c>
      <c r="G54" s="49">
        <v>29.270027192746124</v>
      </c>
      <c r="H54" s="49">
        <v>0</v>
      </c>
      <c r="I54" s="50"/>
      <c r="J54" s="50">
        <v>0</v>
      </c>
      <c r="K54" s="50">
        <v>4.3873731934934543</v>
      </c>
      <c r="L54" s="50">
        <v>0</v>
      </c>
      <c r="M54" s="50"/>
      <c r="N54" s="51"/>
      <c r="O54" s="50"/>
      <c r="P54" s="50"/>
      <c r="Q54" s="50">
        <v>0</v>
      </c>
      <c r="R54" s="50"/>
      <c r="S54" s="50">
        <v>3.6573739066156898</v>
      </c>
    </row>
    <row r="55" spans="1:19">
      <c r="A55" s="48" t="s">
        <v>98</v>
      </c>
      <c r="B55" s="48" t="s">
        <v>45</v>
      </c>
      <c r="C55" s="48">
        <v>1</v>
      </c>
      <c r="D55" s="87">
        <v>125.41999999999999</v>
      </c>
      <c r="E55" s="49">
        <v>344.05</v>
      </c>
      <c r="F55" s="50">
        <v>2.7431829054377297</v>
      </c>
      <c r="G55" s="49">
        <v>18.390017084885589</v>
      </c>
      <c r="H55" s="49">
        <v>2.6200024340620036</v>
      </c>
      <c r="I55" s="50"/>
      <c r="J55" s="50">
        <v>0</v>
      </c>
      <c r="K55" s="50">
        <v>9.2218513420398533</v>
      </c>
      <c r="L55" s="50">
        <v>0</v>
      </c>
      <c r="M55" s="50"/>
      <c r="N55" s="51"/>
      <c r="O55" s="50"/>
      <c r="P55" s="50">
        <v>0.25</v>
      </c>
      <c r="Q55" s="50">
        <v>31.355</v>
      </c>
      <c r="R55" s="50"/>
      <c r="S55" s="50">
        <v>1.7059793123001836</v>
      </c>
    </row>
    <row r="56" spans="1:19">
      <c r="A56" s="48" t="s">
        <v>99</v>
      </c>
      <c r="B56" s="48" t="s">
        <v>48</v>
      </c>
      <c r="C56" s="48">
        <v>1</v>
      </c>
      <c r="D56" s="87">
        <v>20.07</v>
      </c>
      <c r="E56" s="49">
        <v>55.07</v>
      </c>
      <c r="F56" s="50">
        <v>2.7438963627304434</v>
      </c>
      <c r="G56" s="49">
        <v>29.270027192746124</v>
      </c>
      <c r="H56" s="49">
        <v>0</v>
      </c>
      <c r="I56" s="50"/>
      <c r="J56" s="50">
        <v>0</v>
      </c>
      <c r="K56" s="50">
        <v>4.387820865069525</v>
      </c>
      <c r="L56" s="50">
        <v>0</v>
      </c>
      <c r="M56" s="50"/>
      <c r="N56" s="51"/>
      <c r="O56" s="50"/>
      <c r="P56" s="50"/>
      <c r="Q56" s="50">
        <v>0</v>
      </c>
      <c r="R56" s="50"/>
      <c r="S56" s="50">
        <v>3.6567097748004342</v>
      </c>
    </row>
    <row r="57" spans="1:19">
      <c r="A57" s="48" t="s">
        <v>100</v>
      </c>
      <c r="B57" s="48" t="s">
        <v>45</v>
      </c>
      <c r="C57" s="48">
        <v>1</v>
      </c>
      <c r="D57" s="87">
        <v>32.61</v>
      </c>
      <c r="E57" s="49">
        <v>89.46</v>
      </c>
      <c r="F57" s="50">
        <v>2.7433302667893282</v>
      </c>
      <c r="G57" s="49">
        <v>33.450031076096955</v>
      </c>
      <c r="H57" s="49">
        <v>1.6400015236113303</v>
      </c>
      <c r="I57" s="50">
        <v>21.74</v>
      </c>
      <c r="J57" s="50">
        <v>1.5</v>
      </c>
      <c r="K57" s="50">
        <v>18.772774849969689</v>
      </c>
      <c r="L57" s="50">
        <v>14.305183085501859</v>
      </c>
      <c r="M57" s="50"/>
      <c r="N57" s="51">
        <v>6.6244500000000004</v>
      </c>
      <c r="O57" s="50"/>
      <c r="P57" s="50"/>
      <c r="Q57" s="50">
        <v>14.15841</v>
      </c>
      <c r="R57" s="50"/>
      <c r="S57" s="50">
        <v>3.0138113526641841</v>
      </c>
    </row>
    <row r="58" spans="1:19">
      <c r="A58" s="48" t="s">
        <v>101</v>
      </c>
      <c r="B58" s="48" t="s">
        <v>45</v>
      </c>
      <c r="C58" s="48">
        <v>1</v>
      </c>
      <c r="D58" s="87">
        <v>130.44999999999999</v>
      </c>
      <c r="E58" s="49">
        <v>357.84</v>
      </c>
      <c r="F58" s="50">
        <v>2.7431199693369108</v>
      </c>
      <c r="G58" s="49">
        <v>43.480040394280877</v>
      </c>
      <c r="H58" s="49">
        <v>6.5800061130259477</v>
      </c>
      <c r="I58" s="50">
        <v>21.74</v>
      </c>
      <c r="J58" s="50">
        <v>6.000459981600736</v>
      </c>
      <c r="K58" s="50">
        <v>18.772774849969689</v>
      </c>
      <c r="L58" s="50">
        <v>14.305183085501859</v>
      </c>
      <c r="M58" s="50"/>
      <c r="N58" s="51">
        <v>26.497800000000002</v>
      </c>
      <c r="O58" s="50"/>
      <c r="P58" s="50"/>
      <c r="Q58" s="50">
        <v>56.63364</v>
      </c>
      <c r="R58" s="50"/>
      <c r="S58" s="50">
        <v>1.9837726450120325</v>
      </c>
    </row>
    <row r="59" spans="1:19">
      <c r="A59" s="48" t="s">
        <v>102</v>
      </c>
      <c r="B59" s="48" t="s">
        <v>45</v>
      </c>
      <c r="C59" s="48">
        <v>1</v>
      </c>
      <c r="D59" s="87">
        <v>105.36</v>
      </c>
      <c r="E59" s="49">
        <v>289.02</v>
      </c>
      <c r="F59" s="50">
        <v>2.7431662870159452</v>
      </c>
      <c r="G59" s="49">
        <v>35.120032627579221</v>
      </c>
      <c r="H59" s="49">
        <v>6.7000062245097034</v>
      </c>
      <c r="I59" s="50">
        <v>23.41</v>
      </c>
      <c r="J59" s="50">
        <v>4.5006407518154639</v>
      </c>
      <c r="K59" s="50">
        <v>18.772774849969689</v>
      </c>
      <c r="L59" s="50">
        <v>14.305183085501859</v>
      </c>
      <c r="M59" s="50"/>
      <c r="N59" s="51">
        <v>19.873350000000002</v>
      </c>
      <c r="O59" s="50"/>
      <c r="P59" s="50"/>
      <c r="Q59" s="50">
        <v>42.475230000000003</v>
      </c>
      <c r="R59" s="50"/>
      <c r="S59" s="50">
        <v>1.9837771674921394</v>
      </c>
    </row>
    <row r="60" spans="1:19">
      <c r="A60" s="48" t="s">
        <v>103</v>
      </c>
      <c r="B60" s="48" t="s">
        <v>45</v>
      </c>
      <c r="C60" s="48">
        <v>1</v>
      </c>
      <c r="D60" s="87">
        <v>130.44999999999999</v>
      </c>
      <c r="E60" s="49">
        <v>357.84</v>
      </c>
      <c r="F60" s="50">
        <v>2.7431199693369108</v>
      </c>
      <c r="G60" s="49">
        <v>43.480040394280877</v>
      </c>
      <c r="H60" s="49">
        <v>6.5800061130259477</v>
      </c>
      <c r="I60" s="50">
        <v>21.74</v>
      </c>
      <c r="J60" s="50">
        <v>6.000459981600736</v>
      </c>
      <c r="K60" s="50">
        <v>18.772774849969689</v>
      </c>
      <c r="L60" s="50">
        <v>14.305183085501859</v>
      </c>
      <c r="M60" s="50"/>
      <c r="N60" s="51">
        <v>26.497800000000002</v>
      </c>
      <c r="O60" s="50"/>
      <c r="P60" s="50"/>
      <c r="Q60" s="50">
        <v>56.63364</v>
      </c>
      <c r="R60" s="50"/>
      <c r="S60" s="50">
        <v>1.9837726450120325</v>
      </c>
    </row>
    <row r="61" spans="1:19">
      <c r="A61" s="48" t="s">
        <v>104</v>
      </c>
      <c r="B61" s="48" t="s">
        <v>45</v>
      </c>
      <c r="C61" s="48">
        <v>1</v>
      </c>
      <c r="D61" s="87">
        <v>32.61</v>
      </c>
      <c r="E61" s="49">
        <v>89.46</v>
      </c>
      <c r="F61" s="50">
        <v>2.7433302667893282</v>
      </c>
      <c r="G61" s="49">
        <v>10.870010098570219</v>
      </c>
      <c r="H61" s="49">
        <v>1.6500015329016433</v>
      </c>
      <c r="I61" s="50">
        <v>21.74</v>
      </c>
      <c r="J61" s="50">
        <v>1.5</v>
      </c>
      <c r="K61" s="50">
        <v>18.772774849969689</v>
      </c>
      <c r="L61" s="50">
        <v>14.305183085501859</v>
      </c>
      <c r="M61" s="50"/>
      <c r="N61" s="51">
        <v>6.6244500000000004</v>
      </c>
      <c r="O61" s="50"/>
      <c r="P61" s="50"/>
      <c r="Q61" s="50">
        <v>14.15841</v>
      </c>
      <c r="R61" s="50"/>
      <c r="S61" s="50">
        <v>1.9836585892318748</v>
      </c>
    </row>
    <row r="62" spans="1:19">
      <c r="A62" s="48" t="s">
        <v>105</v>
      </c>
      <c r="B62" s="48" t="s">
        <v>45</v>
      </c>
      <c r="C62" s="48">
        <v>1</v>
      </c>
      <c r="D62" s="87">
        <v>32.61</v>
      </c>
      <c r="E62" s="49">
        <v>89.45</v>
      </c>
      <c r="F62" s="50">
        <v>2.7430236123888379</v>
      </c>
      <c r="G62" s="49">
        <v>10.870010098570219</v>
      </c>
      <c r="H62" s="49">
        <v>1.6500015329016433</v>
      </c>
      <c r="I62" s="50">
        <v>21.74</v>
      </c>
      <c r="J62" s="50">
        <v>1.5</v>
      </c>
      <c r="K62" s="50">
        <v>18.771864536465657</v>
      </c>
      <c r="L62" s="50">
        <v>14.305183085501859</v>
      </c>
      <c r="M62" s="50"/>
      <c r="N62" s="51">
        <v>6.6244500000000004</v>
      </c>
      <c r="O62" s="50"/>
      <c r="P62" s="50"/>
      <c r="Q62" s="50">
        <v>14.15841</v>
      </c>
      <c r="R62" s="50"/>
      <c r="S62" s="50">
        <v>1.9838803509523029</v>
      </c>
    </row>
    <row r="63" spans="1:19">
      <c r="A63" s="48" t="s">
        <v>106</v>
      </c>
      <c r="B63" s="48" t="s">
        <v>45</v>
      </c>
      <c r="C63" s="48">
        <v>1</v>
      </c>
      <c r="D63" s="87">
        <v>130.44</v>
      </c>
      <c r="E63" s="49">
        <v>357.81</v>
      </c>
      <c r="F63" s="50">
        <v>2.7431002759889607</v>
      </c>
      <c r="G63" s="49">
        <v>43.480040394280877</v>
      </c>
      <c r="H63" s="49">
        <v>6.5800061130259477</v>
      </c>
      <c r="I63" s="50">
        <v>21.74</v>
      </c>
      <c r="J63" s="50">
        <v>6</v>
      </c>
      <c r="K63" s="50">
        <v>18.772774849969689</v>
      </c>
      <c r="L63" s="50">
        <v>14.305183085501859</v>
      </c>
      <c r="M63" s="50"/>
      <c r="N63" s="51">
        <v>26.497800000000002</v>
      </c>
      <c r="O63" s="50"/>
      <c r="P63" s="50"/>
      <c r="Q63" s="50">
        <v>56.63364</v>
      </c>
      <c r="R63" s="50"/>
      <c r="S63" s="50">
        <v>1.9838249058738826</v>
      </c>
    </row>
    <row r="64" spans="1:19">
      <c r="A64" s="48" t="s">
        <v>107</v>
      </c>
      <c r="B64" s="48" t="s">
        <v>48</v>
      </c>
      <c r="C64" s="48">
        <v>1</v>
      </c>
      <c r="D64" s="87">
        <v>15.049999999999999</v>
      </c>
      <c r="E64" s="49">
        <v>41.29</v>
      </c>
      <c r="F64" s="50">
        <v>2.7435215946843856</v>
      </c>
      <c r="G64" s="49">
        <v>5.0200046637371205</v>
      </c>
      <c r="H64" s="49">
        <v>0</v>
      </c>
      <c r="I64" s="50"/>
      <c r="J64" s="50">
        <v>0</v>
      </c>
      <c r="K64" s="50">
        <v>0</v>
      </c>
      <c r="L64" s="50">
        <v>0</v>
      </c>
      <c r="M64" s="50"/>
      <c r="N64" s="51"/>
      <c r="O64" s="50"/>
      <c r="P64" s="50"/>
      <c r="Q64" s="50">
        <v>0</v>
      </c>
      <c r="R64" s="50"/>
      <c r="S64" s="50">
        <v>1.9838497413582823</v>
      </c>
    </row>
    <row r="65" spans="1:19">
      <c r="A65" s="48" t="s">
        <v>108</v>
      </c>
      <c r="B65" s="48" t="s">
        <v>45</v>
      </c>
      <c r="C65" s="48">
        <v>1</v>
      </c>
      <c r="D65" s="87">
        <v>32.61</v>
      </c>
      <c r="E65" s="49">
        <v>89.45</v>
      </c>
      <c r="F65" s="50">
        <v>2.7430236123888379</v>
      </c>
      <c r="G65" s="49">
        <v>10.870010098570219</v>
      </c>
      <c r="H65" s="49">
        <v>1.6500015329016433</v>
      </c>
      <c r="I65" s="50">
        <v>21.74</v>
      </c>
      <c r="J65" s="50">
        <v>1.5</v>
      </c>
      <c r="K65" s="50">
        <v>18.771864536465657</v>
      </c>
      <c r="L65" s="50">
        <v>14.305183085501859</v>
      </c>
      <c r="M65" s="50"/>
      <c r="N65" s="51">
        <v>6.6244500000000004</v>
      </c>
      <c r="O65" s="50"/>
      <c r="P65" s="50"/>
      <c r="Q65" s="50">
        <v>14.15841</v>
      </c>
      <c r="R65" s="50"/>
      <c r="S65" s="50">
        <v>1.9838803509523029</v>
      </c>
    </row>
    <row r="66" spans="1:19">
      <c r="A66" s="48" t="s">
        <v>109</v>
      </c>
      <c r="B66" s="48" t="s">
        <v>45</v>
      </c>
      <c r="C66" s="48">
        <v>1</v>
      </c>
      <c r="D66" s="87">
        <v>130.44</v>
      </c>
      <c r="E66" s="49">
        <v>357.81</v>
      </c>
      <c r="F66" s="50">
        <v>2.7431002759889607</v>
      </c>
      <c r="G66" s="49">
        <v>43.480040394280877</v>
      </c>
      <c r="H66" s="49">
        <v>6.5800061130259477</v>
      </c>
      <c r="I66" s="50">
        <v>21.74</v>
      </c>
      <c r="J66" s="50">
        <v>6</v>
      </c>
      <c r="K66" s="50">
        <v>18.772774849969689</v>
      </c>
      <c r="L66" s="50">
        <v>14.305183085501859</v>
      </c>
      <c r="M66" s="50"/>
      <c r="N66" s="51">
        <v>26.497800000000002</v>
      </c>
      <c r="O66" s="50"/>
      <c r="P66" s="50"/>
      <c r="Q66" s="50">
        <v>56.63364</v>
      </c>
      <c r="R66" s="50"/>
      <c r="S66" s="50">
        <v>1.9838249058738826</v>
      </c>
    </row>
    <row r="67" spans="1:19">
      <c r="A67" s="48" t="s">
        <v>110</v>
      </c>
      <c r="B67" s="48" t="s">
        <v>45</v>
      </c>
      <c r="C67" s="48">
        <v>1</v>
      </c>
      <c r="D67" s="87">
        <v>32.61</v>
      </c>
      <c r="E67" s="49">
        <v>89.45</v>
      </c>
      <c r="F67" s="50">
        <v>2.7430236123888379</v>
      </c>
      <c r="G67" s="49">
        <v>10.870010098570219</v>
      </c>
      <c r="H67" s="49">
        <v>1.6400015236113303</v>
      </c>
      <c r="I67" s="50">
        <v>21.74</v>
      </c>
      <c r="J67" s="50">
        <v>1.5</v>
      </c>
      <c r="K67" s="50">
        <v>18.771864536465657</v>
      </c>
      <c r="L67" s="50">
        <v>14.305183085501859</v>
      </c>
      <c r="M67" s="50"/>
      <c r="N67" s="51">
        <v>6.6244500000000004</v>
      </c>
      <c r="O67" s="50"/>
      <c r="P67" s="50"/>
      <c r="Q67" s="50">
        <v>14.15841</v>
      </c>
      <c r="R67" s="50"/>
      <c r="S67" s="50">
        <v>1.9838803509523029</v>
      </c>
    </row>
    <row r="68" spans="1:19">
      <c r="A68" s="48" t="s">
        <v>111</v>
      </c>
      <c r="B68" s="48" t="s">
        <v>48</v>
      </c>
      <c r="C68" s="48">
        <v>1</v>
      </c>
      <c r="D68" s="87">
        <v>12.54</v>
      </c>
      <c r="E68" s="49">
        <v>34.409999999999997</v>
      </c>
      <c r="F68" s="50">
        <v>2.7440191387559807</v>
      </c>
      <c r="G68" s="49">
        <v>4.1800038833508291</v>
      </c>
      <c r="H68" s="49">
        <v>0</v>
      </c>
      <c r="I68" s="50"/>
      <c r="J68" s="50">
        <v>0</v>
      </c>
      <c r="K68" s="50">
        <v>4.8911405710059475</v>
      </c>
      <c r="L68" s="50">
        <v>0</v>
      </c>
      <c r="M68" s="50"/>
      <c r="N68" s="51"/>
      <c r="O68" s="50"/>
      <c r="P68" s="50"/>
      <c r="Q68" s="50">
        <v>0</v>
      </c>
      <c r="R68" s="50"/>
      <c r="S68" s="50">
        <v>1.9831606018912507</v>
      </c>
    </row>
    <row r="69" spans="1:19">
      <c r="A69" s="48" t="s">
        <v>112</v>
      </c>
      <c r="B69" s="48" t="s">
        <v>45</v>
      </c>
      <c r="C69" s="48">
        <v>1</v>
      </c>
      <c r="D69" s="87">
        <v>20.07</v>
      </c>
      <c r="E69" s="49">
        <v>55.05</v>
      </c>
      <c r="F69" s="50">
        <v>2.7428998505231688</v>
      </c>
      <c r="G69" s="49">
        <v>29.260027183455811</v>
      </c>
      <c r="H69" s="49">
        <v>0</v>
      </c>
      <c r="I69" s="50"/>
      <c r="J69" s="50">
        <v>0</v>
      </c>
      <c r="K69" s="50">
        <v>8.7738511509489019</v>
      </c>
      <c r="L69" s="50">
        <v>0</v>
      </c>
      <c r="M69" s="50"/>
      <c r="N69" s="51"/>
      <c r="O69" s="50"/>
      <c r="P69" s="50"/>
      <c r="Q69" s="50">
        <v>0</v>
      </c>
      <c r="R69" s="50"/>
      <c r="S69" s="50">
        <v>3.6572968853764021</v>
      </c>
    </row>
    <row r="70" spans="1:19">
      <c r="A70" s="48" t="s">
        <v>935</v>
      </c>
      <c r="B70" s="48" t="s">
        <v>48</v>
      </c>
      <c r="C70" s="48">
        <v>1</v>
      </c>
      <c r="D70" s="87">
        <v>1092.6199999999999</v>
      </c>
      <c r="E70" s="49">
        <v>1582.44</v>
      </c>
      <c r="F70" s="50">
        <v>1.448298585052443</v>
      </c>
      <c r="G70" s="49">
        <v>0</v>
      </c>
      <c r="H70" s="49">
        <v>0</v>
      </c>
      <c r="I70" s="50"/>
      <c r="J70" s="50"/>
      <c r="K70" s="50"/>
      <c r="L70" s="50"/>
      <c r="M70" s="50"/>
      <c r="N70" s="51"/>
      <c r="O70" s="50"/>
      <c r="P70" s="50"/>
      <c r="Q70" s="50">
        <v>0</v>
      </c>
      <c r="R70" s="50"/>
      <c r="S70" s="50">
        <v>1</v>
      </c>
    </row>
    <row r="71" spans="1:19">
      <c r="A71" s="52" t="s">
        <v>200</v>
      </c>
      <c r="B71" s="53"/>
      <c r="C71" s="53"/>
      <c r="D71" s="54">
        <f>SUM(D3:D69)</f>
        <v>4013.6300000000015</v>
      </c>
      <c r="E71" s="54">
        <f>SUM(E3:E69)</f>
        <v>11621.75</v>
      </c>
      <c r="F71" s="53"/>
      <c r="G71" s="54">
        <f>SUM(G3:G69)</f>
        <v>1694.6615743921809</v>
      </c>
      <c r="H71" s="54">
        <f>SUM(H3:H69)</f>
        <v>184.23017115543618</v>
      </c>
      <c r="I71" s="53"/>
      <c r="J71" s="54">
        <f>SUM(J3:J69)</f>
        <v>254.05407960709283</v>
      </c>
      <c r="Q71" s="54"/>
    </row>
    <row r="72" spans="1:19">
      <c r="G72" s="27"/>
    </row>
    <row r="73" spans="1:19">
      <c r="A73" s="52" t="s">
        <v>165</v>
      </c>
      <c r="D73" s="27"/>
      <c r="I73" s="23">
        <v>1</v>
      </c>
      <c r="K73" s="23">
        <v>2</v>
      </c>
      <c r="L73" s="23">
        <v>4</v>
      </c>
      <c r="N73" s="23">
        <v>4</v>
      </c>
      <c r="O73" s="23">
        <v>3</v>
      </c>
      <c r="P73" s="23">
        <v>3</v>
      </c>
      <c r="Q73" s="23">
        <v>3</v>
      </c>
      <c r="R73" s="23">
        <v>4</v>
      </c>
      <c r="S73" s="23">
        <v>4</v>
      </c>
    </row>
    <row r="74" spans="1:19">
      <c r="D74" s="27"/>
    </row>
    <row r="75" spans="1:19">
      <c r="A75" s="52" t="s">
        <v>201</v>
      </c>
    </row>
    <row r="76" spans="1:19">
      <c r="A76" s="55" t="s">
        <v>202</v>
      </c>
    </row>
    <row r="77" spans="1:19">
      <c r="A77" s="55" t="s">
        <v>1191</v>
      </c>
    </row>
    <row r="78" spans="1:19">
      <c r="A78" s="55" t="s">
        <v>203</v>
      </c>
    </row>
    <row r="79" spans="1:19">
      <c r="A79" s="55" t="s">
        <v>43</v>
      </c>
    </row>
    <row r="80" spans="1:19">
      <c r="A80" s="55"/>
    </row>
    <row r="81" spans="1:6">
      <c r="A81" s="55"/>
      <c r="F81" s="27"/>
    </row>
    <row r="82" spans="1:6">
      <c r="A82" s="55"/>
    </row>
    <row r="83" spans="1:6">
      <c r="A83" s="55"/>
    </row>
    <row r="84" spans="1:6">
      <c r="A84" s="55"/>
    </row>
    <row r="85" spans="1:6">
      <c r="A85" s="55"/>
    </row>
    <row r="86" spans="1:6">
      <c r="A86" s="55"/>
    </row>
    <row r="87" spans="1:6">
      <c r="A87" s="55"/>
    </row>
    <row r="88" spans="1:6">
      <c r="A88" s="55"/>
    </row>
    <row r="89" spans="1:6">
      <c r="A89" s="55"/>
    </row>
    <row r="90" spans="1:6">
      <c r="A90" s="55"/>
    </row>
    <row r="91" spans="1:6">
      <c r="A91" s="55"/>
    </row>
    <row r="92" spans="1:6">
      <c r="A92" s="55"/>
    </row>
    <row r="93" spans="1:6">
      <c r="A93" s="55"/>
    </row>
    <row r="94" spans="1:6">
      <c r="A94" s="55"/>
    </row>
    <row r="95" spans="1:6">
      <c r="A95" s="55"/>
    </row>
    <row r="96" spans="1:6">
      <c r="A96" s="55"/>
    </row>
    <row r="97" spans="1:1">
      <c r="A97" s="55"/>
    </row>
    <row r="98" spans="1:1">
      <c r="A98" s="55"/>
    </row>
    <row r="99" spans="1:1">
      <c r="A99" s="55"/>
    </row>
    <row r="100" spans="1:1">
      <c r="A100" s="55"/>
    </row>
    <row r="101" spans="1:1">
      <c r="A101" s="55"/>
    </row>
    <row r="102" spans="1:1">
      <c r="A102" s="55"/>
    </row>
    <row r="103" spans="1:1">
      <c r="A103" s="55"/>
    </row>
    <row r="104" spans="1:1">
      <c r="A104" s="55"/>
    </row>
    <row r="105" spans="1:1">
      <c r="A105" s="55"/>
    </row>
    <row r="106" spans="1:1">
      <c r="A106" s="55"/>
    </row>
    <row r="107" spans="1:1">
      <c r="A107" s="55"/>
    </row>
    <row r="108" spans="1:1">
      <c r="A108" s="55"/>
    </row>
    <row r="109" spans="1:1">
      <c r="A109" s="55"/>
    </row>
    <row r="110" spans="1:1">
      <c r="A110" s="55"/>
    </row>
    <row r="111" spans="1:1">
      <c r="A111" s="55"/>
    </row>
    <row r="112" spans="1:1">
      <c r="A112" s="55"/>
    </row>
    <row r="113" spans="1:1">
      <c r="A113" s="55"/>
    </row>
    <row r="114" spans="1:1">
      <c r="A114" s="55"/>
    </row>
    <row r="115" spans="1:1">
      <c r="A115" s="55"/>
    </row>
    <row r="116" spans="1:1">
      <c r="A116" s="55"/>
    </row>
    <row r="117" spans="1:1">
      <c r="A117" s="55"/>
    </row>
    <row r="118" spans="1:1">
      <c r="A118" s="55"/>
    </row>
    <row r="119" spans="1:1">
      <c r="A119" s="55"/>
    </row>
    <row r="120" spans="1:1">
      <c r="A120" s="55"/>
    </row>
    <row r="121" spans="1:1">
      <c r="A121" s="55"/>
    </row>
    <row r="122" spans="1:1">
      <c r="A122" s="55"/>
    </row>
    <row r="123" spans="1:1">
      <c r="A123" s="55"/>
    </row>
    <row r="124" spans="1:1">
      <c r="A124" s="55"/>
    </row>
    <row r="125" spans="1:1">
      <c r="A125" s="5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50"/>
  <sheetViews>
    <sheetView workbookViewId="0">
      <selection activeCell="O12" sqref="O12"/>
    </sheetView>
  </sheetViews>
  <sheetFormatPr defaultRowHeight="10.5"/>
  <sheetData>
    <row r="2" spans="1:16" ht="15.75">
      <c r="A2" s="89" t="s">
        <v>39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56"/>
      <c r="N2" s="56"/>
      <c r="O2" s="56"/>
      <c r="P2" s="56"/>
    </row>
    <row r="30" spans="1:1">
      <c r="A30" t="s">
        <v>40</v>
      </c>
    </row>
    <row r="50" spans="1:1">
      <c r="A50" s="61" t="s">
        <v>41</v>
      </c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158"/>
  <sheetViews>
    <sheetView workbookViewId="0">
      <pane ySplit="1" topLeftCell="A62" activePane="bottomLeft" state="frozen"/>
      <selection pane="bottomLeft" activeCell="A78" sqref="A78"/>
    </sheetView>
  </sheetViews>
  <sheetFormatPr defaultColWidth="10.6640625" defaultRowHeight="12.75"/>
  <cols>
    <col min="1" max="1" width="30.6640625" style="60" customWidth="1"/>
    <col min="2" max="2" width="13.5" style="60" customWidth="1"/>
    <col min="3" max="3" width="14.33203125" style="60" customWidth="1"/>
    <col min="4" max="4" width="20.83203125" style="60" customWidth="1"/>
    <col min="5" max="28" width="5" style="60" customWidth="1"/>
    <col min="29" max="16384" width="10.6640625" style="60"/>
  </cols>
  <sheetData>
    <row r="1" spans="1:31" s="57" customFormat="1" ht="25.5">
      <c r="A1" s="57" t="s">
        <v>330</v>
      </c>
      <c r="B1" s="57" t="s">
        <v>373</v>
      </c>
      <c r="C1" s="57" t="s">
        <v>374</v>
      </c>
      <c r="D1" s="57" t="s">
        <v>375</v>
      </c>
      <c r="E1" s="57">
        <v>1</v>
      </c>
      <c r="F1" s="57">
        <v>2</v>
      </c>
      <c r="G1" s="57">
        <v>3</v>
      </c>
      <c r="H1" s="57">
        <v>4</v>
      </c>
      <c r="I1" s="57">
        <v>5</v>
      </c>
      <c r="J1" s="57">
        <v>6</v>
      </c>
      <c r="K1" s="57">
        <v>7</v>
      </c>
      <c r="L1" s="57">
        <v>8</v>
      </c>
      <c r="M1" s="57">
        <v>9</v>
      </c>
      <c r="N1" s="57">
        <v>10</v>
      </c>
      <c r="O1" s="57">
        <v>11</v>
      </c>
      <c r="P1" s="57">
        <v>12</v>
      </c>
      <c r="Q1" s="57">
        <v>13</v>
      </c>
      <c r="R1" s="57">
        <v>14</v>
      </c>
      <c r="S1" s="57">
        <v>15</v>
      </c>
      <c r="T1" s="57">
        <v>16</v>
      </c>
      <c r="U1" s="57">
        <v>17</v>
      </c>
      <c r="V1" s="57">
        <v>18</v>
      </c>
      <c r="W1" s="57">
        <v>19</v>
      </c>
      <c r="X1" s="57">
        <v>20</v>
      </c>
      <c r="Y1" s="57">
        <v>21</v>
      </c>
      <c r="Z1" s="57">
        <v>22</v>
      </c>
      <c r="AA1" s="57">
        <v>23</v>
      </c>
      <c r="AB1" s="57">
        <v>24</v>
      </c>
      <c r="AC1" s="58" t="s">
        <v>114</v>
      </c>
      <c r="AD1" s="58" t="s">
        <v>115</v>
      </c>
      <c r="AE1" s="58" t="s">
        <v>116</v>
      </c>
    </row>
    <row r="2" spans="1:31">
      <c r="A2" s="59" t="s">
        <v>351</v>
      </c>
      <c r="B2" s="59" t="s">
        <v>376</v>
      </c>
      <c r="C2" s="59" t="s">
        <v>377</v>
      </c>
      <c r="D2" s="59" t="s">
        <v>24</v>
      </c>
      <c r="E2" s="59">
        <v>0.2</v>
      </c>
      <c r="F2" s="59">
        <v>0.15</v>
      </c>
      <c r="G2" s="59">
        <v>0.1</v>
      </c>
      <c r="H2" s="59">
        <v>0.1</v>
      </c>
      <c r="I2" s="59">
        <v>0.1</v>
      </c>
      <c r="J2" s="59">
        <v>0.2</v>
      </c>
      <c r="K2" s="59">
        <v>0.4</v>
      </c>
      <c r="L2" s="59">
        <v>0.5</v>
      </c>
      <c r="M2" s="59">
        <v>0.4</v>
      </c>
      <c r="N2" s="59">
        <v>0.4</v>
      </c>
      <c r="O2" s="59">
        <v>0.25</v>
      </c>
      <c r="P2" s="59">
        <v>0.25</v>
      </c>
      <c r="Q2" s="59">
        <v>0.25</v>
      </c>
      <c r="R2" s="59">
        <v>0.25</v>
      </c>
      <c r="S2" s="59">
        <v>0.25</v>
      </c>
      <c r="T2" s="59">
        <v>0.25</v>
      </c>
      <c r="U2" s="59">
        <v>0.25</v>
      </c>
      <c r="V2" s="59">
        <v>0.25</v>
      </c>
      <c r="W2" s="59">
        <v>0.6</v>
      </c>
      <c r="X2" s="59">
        <v>0.8</v>
      </c>
      <c r="Y2" s="59">
        <v>0.9</v>
      </c>
      <c r="Z2" s="59">
        <v>0.8</v>
      </c>
      <c r="AA2" s="59">
        <v>0.6</v>
      </c>
      <c r="AB2" s="59">
        <v>0.3</v>
      </c>
      <c r="AC2" s="59">
        <v>8.5500000000000007</v>
      </c>
      <c r="AD2" s="59">
        <v>58.7</v>
      </c>
      <c r="AE2" s="59">
        <v>3060.79</v>
      </c>
    </row>
    <row r="3" spans="1:31">
      <c r="A3" s="59"/>
      <c r="B3" s="59"/>
      <c r="C3" s="59"/>
      <c r="D3" s="59" t="s">
        <v>37</v>
      </c>
      <c r="E3" s="59">
        <v>0.2</v>
      </c>
      <c r="F3" s="59">
        <v>0.2</v>
      </c>
      <c r="G3" s="59">
        <v>0.1</v>
      </c>
      <c r="H3" s="59">
        <v>0.1</v>
      </c>
      <c r="I3" s="59">
        <v>0.1</v>
      </c>
      <c r="J3" s="59">
        <v>0.1</v>
      </c>
      <c r="K3" s="59">
        <v>0.3</v>
      </c>
      <c r="L3" s="59">
        <v>0.3</v>
      </c>
      <c r="M3" s="59">
        <v>0.4</v>
      </c>
      <c r="N3" s="59">
        <v>0.4</v>
      </c>
      <c r="O3" s="59">
        <v>0.3</v>
      </c>
      <c r="P3" s="59">
        <v>0.25</v>
      </c>
      <c r="Q3" s="59">
        <v>0.25</v>
      </c>
      <c r="R3" s="59">
        <v>0.25</v>
      </c>
      <c r="S3" s="59">
        <v>0.25</v>
      </c>
      <c r="T3" s="59">
        <v>0.25</v>
      </c>
      <c r="U3" s="59">
        <v>0.25</v>
      </c>
      <c r="V3" s="59">
        <v>0.25</v>
      </c>
      <c r="W3" s="59">
        <v>0.6</v>
      </c>
      <c r="X3" s="59">
        <v>0.7</v>
      </c>
      <c r="Y3" s="59">
        <v>0.7</v>
      </c>
      <c r="Z3" s="59">
        <v>0.7</v>
      </c>
      <c r="AA3" s="59">
        <v>0.6</v>
      </c>
      <c r="AB3" s="59">
        <v>0.3</v>
      </c>
      <c r="AC3" s="59">
        <v>7.85</v>
      </c>
      <c r="AD3" s="59"/>
      <c r="AE3" s="59"/>
    </row>
    <row r="4" spans="1:31">
      <c r="A4" s="59"/>
      <c r="B4" s="59"/>
      <c r="C4" s="59"/>
      <c r="D4" s="59" t="s">
        <v>23</v>
      </c>
      <c r="E4" s="59">
        <v>1</v>
      </c>
      <c r="F4" s="59">
        <v>1</v>
      </c>
      <c r="G4" s="59">
        <v>1</v>
      </c>
      <c r="H4" s="59">
        <v>1</v>
      </c>
      <c r="I4" s="59">
        <v>1</v>
      </c>
      <c r="J4" s="59">
        <v>1</v>
      </c>
      <c r="K4" s="59">
        <v>1</v>
      </c>
      <c r="L4" s="59">
        <v>1</v>
      </c>
      <c r="M4" s="59">
        <v>1</v>
      </c>
      <c r="N4" s="59">
        <v>1</v>
      </c>
      <c r="O4" s="59">
        <v>1</v>
      </c>
      <c r="P4" s="59">
        <v>1</v>
      </c>
      <c r="Q4" s="59">
        <v>1</v>
      </c>
      <c r="R4" s="59">
        <v>1</v>
      </c>
      <c r="S4" s="59">
        <v>1</v>
      </c>
      <c r="T4" s="59">
        <v>1</v>
      </c>
      <c r="U4" s="59">
        <v>1</v>
      </c>
      <c r="V4" s="59">
        <v>1</v>
      </c>
      <c r="W4" s="59">
        <v>1</v>
      </c>
      <c r="X4" s="59">
        <v>1</v>
      </c>
      <c r="Y4" s="59">
        <v>1</v>
      </c>
      <c r="Z4" s="59">
        <v>1</v>
      </c>
      <c r="AA4" s="59">
        <v>1</v>
      </c>
      <c r="AB4" s="59">
        <v>1</v>
      </c>
      <c r="AC4" s="59">
        <v>24</v>
      </c>
      <c r="AD4" s="59"/>
      <c r="AE4" s="59"/>
    </row>
    <row r="5" spans="1:31">
      <c r="A5" s="59"/>
      <c r="B5" s="59"/>
      <c r="C5" s="59"/>
      <c r="D5" s="59" t="s">
        <v>38</v>
      </c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  <c r="Q5" s="59">
        <v>0</v>
      </c>
      <c r="R5" s="59">
        <v>0</v>
      </c>
      <c r="S5" s="59">
        <v>0</v>
      </c>
      <c r="T5" s="59">
        <v>0</v>
      </c>
      <c r="U5" s="59">
        <v>0</v>
      </c>
      <c r="V5" s="59">
        <v>0</v>
      </c>
      <c r="W5" s="59">
        <v>0</v>
      </c>
      <c r="X5" s="59">
        <v>0</v>
      </c>
      <c r="Y5" s="59">
        <v>0</v>
      </c>
      <c r="Z5" s="59">
        <v>0</v>
      </c>
      <c r="AA5" s="59">
        <v>0</v>
      </c>
      <c r="AB5" s="59">
        <v>0</v>
      </c>
      <c r="AC5" s="59">
        <v>0</v>
      </c>
      <c r="AD5" s="59"/>
      <c r="AE5" s="59"/>
    </row>
    <row r="6" spans="1:31">
      <c r="A6" s="59"/>
      <c r="B6" s="59"/>
      <c r="C6" s="59"/>
      <c r="D6" s="59" t="s">
        <v>29</v>
      </c>
      <c r="E6" s="59">
        <v>0.3</v>
      </c>
      <c r="F6" s="59">
        <v>0.3</v>
      </c>
      <c r="G6" s="59">
        <v>0.2</v>
      </c>
      <c r="H6" s="59">
        <v>0.2</v>
      </c>
      <c r="I6" s="59">
        <v>0.2</v>
      </c>
      <c r="J6" s="59">
        <v>0.2</v>
      </c>
      <c r="K6" s="59">
        <v>0.3</v>
      </c>
      <c r="L6" s="59">
        <v>0.4</v>
      </c>
      <c r="M6" s="59">
        <v>0.4</v>
      </c>
      <c r="N6" s="59">
        <v>0.3</v>
      </c>
      <c r="O6" s="59">
        <v>0.3</v>
      </c>
      <c r="P6" s="59">
        <v>0.3</v>
      </c>
      <c r="Q6" s="59">
        <v>0.3</v>
      </c>
      <c r="R6" s="59">
        <v>0.2</v>
      </c>
      <c r="S6" s="59">
        <v>0.2</v>
      </c>
      <c r="T6" s="59">
        <v>0.2</v>
      </c>
      <c r="U6" s="59">
        <v>0.2</v>
      </c>
      <c r="V6" s="59">
        <v>0.2</v>
      </c>
      <c r="W6" s="59">
        <v>0.5</v>
      </c>
      <c r="X6" s="59">
        <v>0.7</v>
      </c>
      <c r="Y6" s="59">
        <v>0.8</v>
      </c>
      <c r="Z6" s="59">
        <v>0.6</v>
      </c>
      <c r="AA6" s="59">
        <v>0.5</v>
      </c>
      <c r="AB6" s="59">
        <v>0.3</v>
      </c>
      <c r="AC6" s="59">
        <v>8.1</v>
      </c>
      <c r="AD6" s="59"/>
      <c r="AE6" s="59"/>
    </row>
    <row r="7" spans="1:31">
      <c r="A7" s="59" t="s">
        <v>117</v>
      </c>
      <c r="B7" s="59" t="s">
        <v>376</v>
      </c>
      <c r="C7" s="59" t="s">
        <v>377</v>
      </c>
      <c r="D7" s="59" t="s">
        <v>24</v>
      </c>
      <c r="E7" s="59">
        <v>0.22</v>
      </c>
      <c r="F7" s="59">
        <v>0.17</v>
      </c>
      <c r="G7" s="59">
        <v>0.11</v>
      </c>
      <c r="H7" s="59">
        <v>0.11</v>
      </c>
      <c r="I7" s="59">
        <v>0.11</v>
      </c>
      <c r="J7" s="59">
        <v>0.22</v>
      </c>
      <c r="K7" s="59">
        <v>0.44</v>
      </c>
      <c r="L7" s="59">
        <v>0.56000000000000005</v>
      </c>
      <c r="M7" s="59">
        <v>0.44</v>
      </c>
      <c r="N7" s="59">
        <v>0.44</v>
      </c>
      <c r="O7" s="59">
        <v>0.28000000000000003</v>
      </c>
      <c r="P7" s="59">
        <v>0.28000000000000003</v>
      </c>
      <c r="Q7" s="59">
        <v>0.28000000000000003</v>
      </c>
      <c r="R7" s="59">
        <v>0.28000000000000003</v>
      </c>
      <c r="S7" s="59">
        <v>0.28000000000000003</v>
      </c>
      <c r="T7" s="59">
        <v>0.28000000000000003</v>
      </c>
      <c r="U7" s="59">
        <v>0.28000000000000003</v>
      </c>
      <c r="V7" s="59">
        <v>0.28000000000000003</v>
      </c>
      <c r="W7" s="59">
        <v>0.67</v>
      </c>
      <c r="X7" s="59">
        <v>0.89</v>
      </c>
      <c r="Y7" s="59">
        <v>1</v>
      </c>
      <c r="Z7" s="59">
        <v>0.89</v>
      </c>
      <c r="AA7" s="59">
        <v>0.67</v>
      </c>
      <c r="AB7" s="59">
        <v>0.33</v>
      </c>
      <c r="AC7" s="59">
        <v>9.51</v>
      </c>
      <c r="AD7" s="59">
        <v>58.28</v>
      </c>
      <c r="AE7" s="59">
        <v>3038.89</v>
      </c>
    </row>
    <row r="8" spans="1:31">
      <c r="A8" s="59"/>
      <c r="B8" s="59"/>
      <c r="C8" s="59"/>
      <c r="D8" s="59" t="s">
        <v>118</v>
      </c>
      <c r="E8" s="59">
        <v>0.26</v>
      </c>
      <c r="F8" s="59">
        <v>0.26</v>
      </c>
      <c r="G8" s="59">
        <v>0.11</v>
      </c>
      <c r="H8" s="59">
        <v>0.11</v>
      </c>
      <c r="I8" s="59">
        <v>0.11</v>
      </c>
      <c r="J8" s="59">
        <v>0.11</v>
      </c>
      <c r="K8" s="59">
        <v>0.41</v>
      </c>
      <c r="L8" s="59">
        <v>0.41</v>
      </c>
      <c r="M8" s="59">
        <v>0.56000000000000005</v>
      </c>
      <c r="N8" s="59">
        <v>0.56000000000000005</v>
      </c>
      <c r="O8" s="59">
        <v>0.41</v>
      </c>
      <c r="P8" s="59">
        <v>0.33</v>
      </c>
      <c r="Q8" s="59">
        <v>0.33</v>
      </c>
      <c r="R8" s="59">
        <v>0.33</v>
      </c>
      <c r="S8" s="59">
        <v>0.33</v>
      </c>
      <c r="T8" s="59">
        <v>0.33</v>
      </c>
      <c r="U8" s="59">
        <v>0.33</v>
      </c>
      <c r="V8" s="59">
        <v>0.33</v>
      </c>
      <c r="W8" s="59">
        <v>0.85</v>
      </c>
      <c r="X8" s="59">
        <v>1</v>
      </c>
      <c r="Y8" s="59">
        <v>1</v>
      </c>
      <c r="Z8" s="59">
        <v>1</v>
      </c>
      <c r="AA8" s="59">
        <v>0.85</v>
      </c>
      <c r="AB8" s="59">
        <v>0.41</v>
      </c>
      <c r="AC8" s="59">
        <v>10.73</v>
      </c>
      <c r="AD8" s="59"/>
      <c r="AE8" s="59"/>
    </row>
    <row r="9" spans="1:31">
      <c r="A9" s="59"/>
      <c r="B9" s="59"/>
      <c r="C9" s="59"/>
      <c r="D9" s="59" t="s">
        <v>38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/>
      <c r="AE9" s="59"/>
    </row>
    <row r="10" spans="1:31">
      <c r="A10" s="59"/>
      <c r="B10" s="59"/>
      <c r="C10" s="59"/>
      <c r="D10" s="59" t="s">
        <v>119</v>
      </c>
      <c r="E10" s="59">
        <v>1</v>
      </c>
      <c r="F10" s="59">
        <v>1</v>
      </c>
      <c r="G10" s="59">
        <v>1</v>
      </c>
      <c r="H10" s="59">
        <v>1</v>
      </c>
      <c r="I10" s="59">
        <v>1</v>
      </c>
      <c r="J10" s="59">
        <v>1</v>
      </c>
      <c r="K10" s="59">
        <v>1</v>
      </c>
      <c r="L10" s="59">
        <v>1</v>
      </c>
      <c r="M10" s="59">
        <v>1</v>
      </c>
      <c r="N10" s="59">
        <v>1</v>
      </c>
      <c r="O10" s="59">
        <v>1</v>
      </c>
      <c r="P10" s="59">
        <v>1</v>
      </c>
      <c r="Q10" s="59">
        <v>1</v>
      </c>
      <c r="R10" s="59">
        <v>1</v>
      </c>
      <c r="S10" s="59">
        <v>1</v>
      </c>
      <c r="T10" s="59">
        <v>1</v>
      </c>
      <c r="U10" s="59">
        <v>1</v>
      </c>
      <c r="V10" s="59">
        <v>1</v>
      </c>
      <c r="W10" s="59">
        <v>1</v>
      </c>
      <c r="X10" s="59">
        <v>1</v>
      </c>
      <c r="Y10" s="59">
        <v>1</v>
      </c>
      <c r="Z10" s="59">
        <v>1</v>
      </c>
      <c r="AA10" s="59">
        <v>1</v>
      </c>
      <c r="AB10" s="59">
        <v>1</v>
      </c>
      <c r="AC10" s="59">
        <v>24</v>
      </c>
      <c r="AD10" s="59"/>
      <c r="AE10" s="59"/>
    </row>
    <row r="11" spans="1:31">
      <c r="A11" s="59" t="s">
        <v>120</v>
      </c>
      <c r="B11" s="59" t="s">
        <v>376</v>
      </c>
      <c r="C11" s="59" t="s">
        <v>377</v>
      </c>
      <c r="D11" s="59" t="s">
        <v>24</v>
      </c>
      <c r="E11" s="59">
        <v>0.5</v>
      </c>
      <c r="F11" s="59">
        <v>0.5</v>
      </c>
      <c r="G11" s="59">
        <v>0.5</v>
      </c>
      <c r="H11" s="59">
        <v>0.5</v>
      </c>
      <c r="I11" s="59">
        <v>0.5</v>
      </c>
      <c r="J11" s="59">
        <v>0.6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  <c r="Z11" s="59">
        <v>0.6</v>
      </c>
      <c r="AA11" s="59">
        <v>0.5</v>
      </c>
      <c r="AB11" s="59">
        <v>0.5</v>
      </c>
      <c r="AC11" s="59">
        <v>19.7</v>
      </c>
      <c r="AD11" s="59">
        <v>118.2</v>
      </c>
      <c r="AE11" s="59">
        <v>6163.29</v>
      </c>
    </row>
    <row r="12" spans="1:31">
      <c r="A12" s="59"/>
      <c r="B12" s="59"/>
      <c r="C12" s="59"/>
      <c r="D12" s="59" t="s">
        <v>118</v>
      </c>
      <c r="E12" s="59">
        <v>0.5</v>
      </c>
      <c r="F12" s="59">
        <v>0.5</v>
      </c>
      <c r="G12" s="59">
        <v>0.5</v>
      </c>
      <c r="H12" s="59">
        <v>0.5</v>
      </c>
      <c r="I12" s="59">
        <v>0.5</v>
      </c>
      <c r="J12" s="59">
        <v>0.6</v>
      </c>
      <c r="K12" s="59">
        <v>1</v>
      </c>
      <c r="L12" s="59">
        <v>1</v>
      </c>
      <c r="M12" s="59">
        <v>1</v>
      </c>
      <c r="N12" s="59">
        <v>1</v>
      </c>
      <c r="O12" s="59">
        <v>1</v>
      </c>
      <c r="P12" s="59">
        <v>1</v>
      </c>
      <c r="Q12" s="59">
        <v>1</v>
      </c>
      <c r="R12" s="59">
        <v>1</v>
      </c>
      <c r="S12" s="59">
        <v>1</v>
      </c>
      <c r="T12" s="59">
        <v>1</v>
      </c>
      <c r="U12" s="59">
        <v>1</v>
      </c>
      <c r="V12" s="59">
        <v>1</v>
      </c>
      <c r="W12" s="59">
        <v>1</v>
      </c>
      <c r="X12" s="59">
        <v>1</v>
      </c>
      <c r="Y12" s="59">
        <v>1</v>
      </c>
      <c r="Z12" s="59">
        <v>0.6</v>
      </c>
      <c r="AA12" s="59">
        <v>0.5</v>
      </c>
      <c r="AB12" s="59">
        <v>0.5</v>
      </c>
      <c r="AC12" s="59">
        <v>19.7</v>
      </c>
      <c r="AD12" s="59"/>
      <c r="AE12" s="59"/>
    </row>
    <row r="13" spans="1:31">
      <c r="A13" s="59"/>
      <c r="B13" s="59"/>
      <c r="C13" s="59"/>
      <c r="D13" s="59" t="s">
        <v>38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/>
      <c r="AE13" s="59"/>
    </row>
    <row r="14" spans="1:31">
      <c r="A14" s="59"/>
      <c r="B14" s="59"/>
      <c r="C14" s="59"/>
      <c r="D14" s="59" t="s">
        <v>119</v>
      </c>
      <c r="E14" s="59">
        <v>1</v>
      </c>
      <c r="F14" s="59">
        <v>1</v>
      </c>
      <c r="G14" s="59">
        <v>1</v>
      </c>
      <c r="H14" s="59">
        <v>1</v>
      </c>
      <c r="I14" s="59">
        <v>1</v>
      </c>
      <c r="J14" s="59">
        <v>1</v>
      </c>
      <c r="K14" s="59">
        <v>1</v>
      </c>
      <c r="L14" s="59">
        <v>1</v>
      </c>
      <c r="M14" s="59">
        <v>1</v>
      </c>
      <c r="N14" s="59">
        <v>1</v>
      </c>
      <c r="O14" s="59">
        <v>1</v>
      </c>
      <c r="P14" s="59">
        <v>1</v>
      </c>
      <c r="Q14" s="59">
        <v>1</v>
      </c>
      <c r="R14" s="59">
        <v>1</v>
      </c>
      <c r="S14" s="59">
        <v>1</v>
      </c>
      <c r="T14" s="59">
        <v>1</v>
      </c>
      <c r="U14" s="59">
        <v>1</v>
      </c>
      <c r="V14" s="59">
        <v>1</v>
      </c>
      <c r="W14" s="59">
        <v>1</v>
      </c>
      <c r="X14" s="59">
        <v>1</v>
      </c>
      <c r="Y14" s="59">
        <v>1</v>
      </c>
      <c r="Z14" s="59">
        <v>1</v>
      </c>
      <c r="AA14" s="59">
        <v>1</v>
      </c>
      <c r="AB14" s="59">
        <v>1</v>
      </c>
      <c r="AC14" s="59">
        <v>24</v>
      </c>
      <c r="AD14" s="59"/>
      <c r="AE14" s="59"/>
    </row>
    <row r="15" spans="1:31">
      <c r="A15" s="59" t="s">
        <v>121</v>
      </c>
      <c r="B15" s="59" t="s">
        <v>376</v>
      </c>
      <c r="C15" s="59" t="s">
        <v>377</v>
      </c>
      <c r="D15" s="59" t="s">
        <v>122</v>
      </c>
      <c r="E15" s="59">
        <v>0.5</v>
      </c>
      <c r="F15" s="59">
        <v>0.5</v>
      </c>
      <c r="G15" s="59">
        <v>0.5</v>
      </c>
      <c r="H15" s="59">
        <v>0.5</v>
      </c>
      <c r="I15" s="59">
        <v>0.5</v>
      </c>
      <c r="J15" s="59">
        <v>0.5</v>
      </c>
      <c r="K15" s="59">
        <v>0.5</v>
      </c>
      <c r="L15" s="59">
        <v>0.61</v>
      </c>
      <c r="M15" s="59">
        <v>0.9</v>
      </c>
      <c r="N15" s="59">
        <v>0.9</v>
      </c>
      <c r="O15" s="59">
        <v>0.9</v>
      </c>
      <c r="P15" s="59">
        <v>0.9</v>
      </c>
      <c r="Q15" s="59">
        <v>0.8</v>
      </c>
      <c r="R15" s="59">
        <v>0.9</v>
      </c>
      <c r="S15" s="59">
        <v>0.9</v>
      </c>
      <c r="T15" s="59">
        <v>0.9</v>
      </c>
      <c r="U15" s="59">
        <v>0.9</v>
      </c>
      <c r="V15" s="59">
        <v>0.61</v>
      </c>
      <c r="W15" s="59">
        <v>0.5</v>
      </c>
      <c r="X15" s="59">
        <v>0.5</v>
      </c>
      <c r="Y15" s="59">
        <v>0.5</v>
      </c>
      <c r="Z15" s="59">
        <v>0.5</v>
      </c>
      <c r="AA15" s="59">
        <v>0.5</v>
      </c>
      <c r="AB15" s="59">
        <v>0.5</v>
      </c>
      <c r="AC15" s="59">
        <v>15.72</v>
      </c>
      <c r="AD15" s="59">
        <v>78.599999999999994</v>
      </c>
      <c r="AE15" s="59">
        <v>4098.43</v>
      </c>
    </row>
    <row r="16" spans="1:31">
      <c r="A16" s="59"/>
      <c r="B16" s="59"/>
      <c r="C16" s="59"/>
      <c r="D16" s="59" t="s">
        <v>38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/>
      <c r="AE16" s="59"/>
    </row>
    <row r="17" spans="1:31">
      <c r="A17" s="59"/>
      <c r="B17" s="59"/>
      <c r="C17" s="59"/>
      <c r="D17" s="59" t="s">
        <v>119</v>
      </c>
      <c r="E17" s="59">
        <v>1</v>
      </c>
      <c r="F17" s="59">
        <v>1</v>
      </c>
      <c r="G17" s="59">
        <v>1</v>
      </c>
      <c r="H17" s="59">
        <v>1</v>
      </c>
      <c r="I17" s="59">
        <v>1</v>
      </c>
      <c r="J17" s="59">
        <v>1</v>
      </c>
      <c r="K17" s="59">
        <v>1</v>
      </c>
      <c r="L17" s="59">
        <v>1</v>
      </c>
      <c r="M17" s="59">
        <v>1</v>
      </c>
      <c r="N17" s="59">
        <v>1</v>
      </c>
      <c r="O17" s="59">
        <v>1</v>
      </c>
      <c r="P17" s="59">
        <v>1</v>
      </c>
      <c r="Q17" s="59">
        <v>1</v>
      </c>
      <c r="R17" s="59">
        <v>1</v>
      </c>
      <c r="S17" s="59">
        <v>1</v>
      </c>
      <c r="T17" s="59">
        <v>1</v>
      </c>
      <c r="U17" s="59">
        <v>1</v>
      </c>
      <c r="V17" s="59">
        <v>1</v>
      </c>
      <c r="W17" s="59">
        <v>1</v>
      </c>
      <c r="X17" s="59">
        <v>1</v>
      </c>
      <c r="Y17" s="59">
        <v>1</v>
      </c>
      <c r="Z17" s="59">
        <v>1</v>
      </c>
      <c r="AA17" s="59">
        <v>1</v>
      </c>
      <c r="AB17" s="59">
        <v>1</v>
      </c>
      <c r="AC17" s="59">
        <v>24</v>
      </c>
      <c r="AD17" s="59"/>
      <c r="AE17" s="59"/>
    </row>
    <row r="18" spans="1:31">
      <c r="A18" s="59" t="s">
        <v>123</v>
      </c>
      <c r="B18" s="59" t="s">
        <v>376</v>
      </c>
      <c r="C18" s="59" t="s">
        <v>377</v>
      </c>
      <c r="D18" s="59" t="s">
        <v>24</v>
      </c>
      <c r="E18" s="59">
        <v>0.05</v>
      </c>
      <c r="F18" s="59">
        <v>0.05</v>
      </c>
      <c r="G18" s="59">
        <v>0.05</v>
      </c>
      <c r="H18" s="59">
        <v>0.05</v>
      </c>
      <c r="I18" s="59">
        <v>0.05</v>
      </c>
      <c r="J18" s="59">
        <v>0.15</v>
      </c>
      <c r="K18" s="59">
        <v>0.4</v>
      </c>
      <c r="L18" s="59">
        <v>0.5</v>
      </c>
      <c r="M18" s="59">
        <v>1</v>
      </c>
      <c r="N18" s="59">
        <v>1</v>
      </c>
      <c r="O18" s="59">
        <v>1</v>
      </c>
      <c r="P18" s="59">
        <v>1</v>
      </c>
      <c r="Q18" s="59">
        <v>1</v>
      </c>
      <c r="R18" s="59">
        <v>1</v>
      </c>
      <c r="S18" s="59">
        <v>1</v>
      </c>
      <c r="T18" s="59">
        <v>1</v>
      </c>
      <c r="U18" s="59">
        <v>1</v>
      </c>
      <c r="V18" s="59">
        <v>1</v>
      </c>
      <c r="W18" s="59">
        <v>0.5</v>
      </c>
      <c r="X18" s="59">
        <v>0.4</v>
      </c>
      <c r="Y18" s="59">
        <v>0.15</v>
      </c>
      <c r="Z18" s="59">
        <v>0.15</v>
      </c>
      <c r="AA18" s="59">
        <v>0.05</v>
      </c>
      <c r="AB18" s="59">
        <v>0.05</v>
      </c>
      <c r="AC18" s="59">
        <v>12.6</v>
      </c>
      <c r="AD18" s="59">
        <v>71.2</v>
      </c>
      <c r="AE18" s="59">
        <v>3712.57</v>
      </c>
    </row>
    <row r="19" spans="1:31">
      <c r="A19" s="59"/>
      <c r="B19" s="59"/>
      <c r="C19" s="59"/>
      <c r="D19" s="59" t="s">
        <v>118</v>
      </c>
      <c r="E19" s="59">
        <v>0.05</v>
      </c>
      <c r="F19" s="59">
        <v>0.05</v>
      </c>
      <c r="G19" s="59">
        <v>0.05</v>
      </c>
      <c r="H19" s="59">
        <v>0.05</v>
      </c>
      <c r="I19" s="59">
        <v>0.05</v>
      </c>
      <c r="J19" s="59">
        <v>0.15</v>
      </c>
      <c r="K19" s="59">
        <v>0.3</v>
      </c>
      <c r="L19" s="59">
        <v>0.4</v>
      </c>
      <c r="M19" s="59">
        <v>0.6</v>
      </c>
      <c r="N19" s="59">
        <v>0.6</v>
      </c>
      <c r="O19" s="59">
        <v>0.6</v>
      </c>
      <c r="P19" s="59">
        <v>0.6</v>
      </c>
      <c r="Q19" s="59">
        <v>0.6</v>
      </c>
      <c r="R19" s="59">
        <v>0.6</v>
      </c>
      <c r="S19" s="59">
        <v>0.6</v>
      </c>
      <c r="T19" s="59">
        <v>0.6</v>
      </c>
      <c r="U19" s="59">
        <v>0.6</v>
      </c>
      <c r="V19" s="59">
        <v>0.6</v>
      </c>
      <c r="W19" s="59">
        <v>0.4</v>
      </c>
      <c r="X19" s="59">
        <v>0.3</v>
      </c>
      <c r="Y19" s="59">
        <v>0.15</v>
      </c>
      <c r="Z19" s="59">
        <v>0.15</v>
      </c>
      <c r="AA19" s="59">
        <v>0.05</v>
      </c>
      <c r="AB19" s="59">
        <v>0.05</v>
      </c>
      <c r="AC19" s="59">
        <v>8.1999999999999993</v>
      </c>
      <c r="AD19" s="59"/>
      <c r="AE19" s="59"/>
    </row>
    <row r="20" spans="1:31">
      <c r="A20" s="59"/>
      <c r="B20" s="59"/>
      <c r="C20" s="59"/>
      <c r="D20" s="59" t="s">
        <v>38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/>
      <c r="AE20" s="59"/>
    </row>
    <row r="21" spans="1:31">
      <c r="A21" s="59"/>
      <c r="B21" s="59"/>
      <c r="C21" s="59"/>
      <c r="D21" s="59" t="s">
        <v>119</v>
      </c>
      <c r="E21" s="59">
        <v>1</v>
      </c>
      <c r="F21" s="59">
        <v>1</v>
      </c>
      <c r="G21" s="59">
        <v>1</v>
      </c>
      <c r="H21" s="59">
        <v>1</v>
      </c>
      <c r="I21" s="59">
        <v>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  <c r="Z21" s="59">
        <v>1</v>
      </c>
      <c r="AA21" s="59">
        <v>1</v>
      </c>
      <c r="AB21" s="59">
        <v>1</v>
      </c>
      <c r="AC21" s="59">
        <v>24</v>
      </c>
      <c r="AD21" s="59"/>
      <c r="AE21" s="59"/>
    </row>
    <row r="22" spans="1:31">
      <c r="A22" s="59" t="s">
        <v>124</v>
      </c>
      <c r="B22" s="59" t="s">
        <v>376</v>
      </c>
      <c r="C22" s="59" t="s">
        <v>377</v>
      </c>
      <c r="D22" s="59" t="s">
        <v>122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0.2</v>
      </c>
      <c r="K22" s="59">
        <v>0.3</v>
      </c>
      <c r="L22" s="59">
        <v>0.5</v>
      </c>
      <c r="M22" s="59">
        <v>1</v>
      </c>
      <c r="N22" s="59">
        <v>1</v>
      </c>
      <c r="O22" s="59">
        <v>1</v>
      </c>
      <c r="P22" s="59">
        <v>1</v>
      </c>
      <c r="Q22" s="59">
        <v>1</v>
      </c>
      <c r="R22" s="59">
        <v>1</v>
      </c>
      <c r="S22" s="59">
        <v>1</v>
      </c>
      <c r="T22" s="59">
        <v>1</v>
      </c>
      <c r="U22" s="59">
        <v>1</v>
      </c>
      <c r="V22" s="59">
        <v>1</v>
      </c>
      <c r="W22" s="59">
        <v>0.5</v>
      </c>
      <c r="X22" s="59">
        <v>0.3</v>
      </c>
      <c r="Y22" s="59">
        <v>0.2</v>
      </c>
      <c r="Z22" s="59">
        <v>0.05</v>
      </c>
      <c r="AA22" s="59">
        <v>0</v>
      </c>
      <c r="AB22" s="59">
        <v>0</v>
      </c>
      <c r="AC22" s="59">
        <v>12.05</v>
      </c>
      <c r="AD22" s="59">
        <v>60.25</v>
      </c>
      <c r="AE22" s="59">
        <v>3141.61</v>
      </c>
    </row>
    <row r="23" spans="1:31">
      <c r="A23" s="59"/>
      <c r="B23" s="59"/>
      <c r="C23" s="59"/>
      <c r="D23" s="59" t="s">
        <v>38</v>
      </c>
      <c r="E23" s="59">
        <v>0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59">
        <v>0</v>
      </c>
      <c r="T23" s="59">
        <v>0</v>
      </c>
      <c r="U23" s="59">
        <v>0</v>
      </c>
      <c r="V23" s="59">
        <v>0</v>
      </c>
      <c r="W23" s="59">
        <v>0</v>
      </c>
      <c r="X23" s="59">
        <v>0</v>
      </c>
      <c r="Y23" s="59">
        <v>0</v>
      </c>
      <c r="Z23" s="59">
        <v>0</v>
      </c>
      <c r="AA23" s="59">
        <v>0</v>
      </c>
      <c r="AB23" s="59">
        <v>0</v>
      </c>
      <c r="AC23" s="59">
        <v>0</v>
      </c>
      <c r="AD23" s="59"/>
      <c r="AE23" s="59"/>
    </row>
    <row r="24" spans="1:31">
      <c r="A24" s="59"/>
      <c r="B24" s="59"/>
      <c r="C24" s="59"/>
      <c r="D24" s="59" t="s">
        <v>119</v>
      </c>
      <c r="E24" s="59">
        <v>1</v>
      </c>
      <c r="F24" s="59">
        <v>1</v>
      </c>
      <c r="G24" s="59">
        <v>1</v>
      </c>
      <c r="H24" s="59">
        <v>1</v>
      </c>
      <c r="I24" s="59">
        <v>1</v>
      </c>
      <c r="J24" s="59">
        <v>1</v>
      </c>
      <c r="K24" s="59">
        <v>1</v>
      </c>
      <c r="L24" s="59">
        <v>1</v>
      </c>
      <c r="M24" s="59">
        <v>1</v>
      </c>
      <c r="N24" s="59">
        <v>1</v>
      </c>
      <c r="O24" s="59">
        <v>1</v>
      </c>
      <c r="P24" s="59">
        <v>1</v>
      </c>
      <c r="Q24" s="59">
        <v>1</v>
      </c>
      <c r="R24" s="59">
        <v>1</v>
      </c>
      <c r="S24" s="59">
        <v>1</v>
      </c>
      <c r="T24" s="59">
        <v>1</v>
      </c>
      <c r="U24" s="59">
        <v>1</v>
      </c>
      <c r="V24" s="59">
        <v>1</v>
      </c>
      <c r="W24" s="59">
        <v>1</v>
      </c>
      <c r="X24" s="59">
        <v>1</v>
      </c>
      <c r="Y24" s="59">
        <v>1</v>
      </c>
      <c r="Z24" s="59">
        <v>1</v>
      </c>
      <c r="AA24" s="59">
        <v>1</v>
      </c>
      <c r="AB24" s="59">
        <v>1</v>
      </c>
      <c r="AC24" s="59">
        <v>24</v>
      </c>
      <c r="AD24" s="59"/>
      <c r="AE24" s="59"/>
    </row>
    <row r="25" spans="1:31">
      <c r="A25" s="59" t="s">
        <v>125</v>
      </c>
      <c r="B25" s="59" t="s">
        <v>376</v>
      </c>
      <c r="C25" s="59" t="s">
        <v>377</v>
      </c>
      <c r="D25" s="59" t="s">
        <v>24</v>
      </c>
      <c r="E25" s="59">
        <v>0.1</v>
      </c>
      <c r="F25" s="59">
        <v>0.1</v>
      </c>
      <c r="G25" s="59">
        <v>0.1</v>
      </c>
      <c r="H25" s="59">
        <v>0.1</v>
      </c>
      <c r="I25" s="59">
        <v>0.1</v>
      </c>
      <c r="J25" s="59">
        <v>0.1</v>
      </c>
      <c r="K25" s="59">
        <v>0.1</v>
      </c>
      <c r="L25" s="59">
        <v>0.2</v>
      </c>
      <c r="M25" s="59">
        <v>0.4</v>
      </c>
      <c r="N25" s="59">
        <v>0.4</v>
      </c>
      <c r="O25" s="59">
        <v>0.4</v>
      </c>
      <c r="P25" s="59">
        <v>0.4</v>
      </c>
      <c r="Q25" s="59">
        <v>0.4</v>
      </c>
      <c r="R25" s="59">
        <v>0.4</v>
      </c>
      <c r="S25" s="59">
        <v>0.4</v>
      </c>
      <c r="T25" s="59">
        <v>0.4</v>
      </c>
      <c r="U25" s="59">
        <v>0.4</v>
      </c>
      <c r="V25" s="59">
        <v>0.4</v>
      </c>
      <c r="W25" s="59">
        <v>0.2</v>
      </c>
      <c r="X25" s="59">
        <v>0.2</v>
      </c>
      <c r="Y25" s="59">
        <v>0.2</v>
      </c>
      <c r="Z25" s="59">
        <v>0.2</v>
      </c>
      <c r="AA25" s="59">
        <v>0.1</v>
      </c>
      <c r="AB25" s="59">
        <v>0.1</v>
      </c>
      <c r="AC25" s="59">
        <v>5.9</v>
      </c>
      <c r="AD25" s="59">
        <v>35.4</v>
      </c>
      <c r="AE25" s="59">
        <v>1845.86</v>
      </c>
    </row>
    <row r="26" spans="1:31">
      <c r="A26" s="59"/>
      <c r="B26" s="59"/>
      <c r="C26" s="59"/>
      <c r="D26" s="59" t="s">
        <v>118</v>
      </c>
      <c r="E26" s="59">
        <v>0.1</v>
      </c>
      <c r="F26" s="59">
        <v>0.1</v>
      </c>
      <c r="G26" s="59">
        <v>0.1</v>
      </c>
      <c r="H26" s="59">
        <v>0.1</v>
      </c>
      <c r="I26" s="59">
        <v>0.1</v>
      </c>
      <c r="J26" s="59">
        <v>0.1</v>
      </c>
      <c r="K26" s="59">
        <v>0.1</v>
      </c>
      <c r="L26" s="59">
        <v>0.2</v>
      </c>
      <c r="M26" s="59">
        <v>0.4</v>
      </c>
      <c r="N26" s="59">
        <v>0.4</v>
      </c>
      <c r="O26" s="59">
        <v>0.4</v>
      </c>
      <c r="P26" s="59">
        <v>0.4</v>
      </c>
      <c r="Q26" s="59">
        <v>0.4</v>
      </c>
      <c r="R26" s="59">
        <v>0.4</v>
      </c>
      <c r="S26" s="59">
        <v>0.4</v>
      </c>
      <c r="T26" s="59">
        <v>0.4</v>
      </c>
      <c r="U26" s="59">
        <v>0.4</v>
      </c>
      <c r="V26" s="59">
        <v>0.4</v>
      </c>
      <c r="W26" s="59">
        <v>0.2</v>
      </c>
      <c r="X26" s="59">
        <v>0.2</v>
      </c>
      <c r="Y26" s="59">
        <v>0.2</v>
      </c>
      <c r="Z26" s="59">
        <v>0.2</v>
      </c>
      <c r="AA26" s="59">
        <v>0.1</v>
      </c>
      <c r="AB26" s="59">
        <v>0.1</v>
      </c>
      <c r="AC26" s="59">
        <v>5.9</v>
      </c>
      <c r="AD26" s="59"/>
      <c r="AE26" s="59"/>
    </row>
    <row r="27" spans="1:31">
      <c r="A27" s="59"/>
      <c r="B27" s="59"/>
      <c r="C27" s="59"/>
      <c r="D27" s="59" t="s">
        <v>38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/>
      <c r="AE27" s="59"/>
    </row>
    <row r="28" spans="1:31">
      <c r="A28" s="59"/>
      <c r="B28" s="59"/>
      <c r="C28" s="59"/>
      <c r="D28" s="59" t="s">
        <v>119</v>
      </c>
      <c r="E28" s="59">
        <v>1</v>
      </c>
      <c r="F28" s="59">
        <v>1</v>
      </c>
      <c r="G28" s="59">
        <v>1</v>
      </c>
      <c r="H28" s="59">
        <v>1</v>
      </c>
      <c r="I28" s="59">
        <v>1</v>
      </c>
      <c r="J28" s="59">
        <v>1</v>
      </c>
      <c r="K28" s="59">
        <v>1</v>
      </c>
      <c r="L28" s="59">
        <v>1</v>
      </c>
      <c r="M28" s="59">
        <v>1</v>
      </c>
      <c r="N28" s="59">
        <v>1</v>
      </c>
      <c r="O28" s="59">
        <v>1</v>
      </c>
      <c r="P28" s="59">
        <v>1</v>
      </c>
      <c r="Q28" s="59">
        <v>1</v>
      </c>
      <c r="R28" s="59">
        <v>1</v>
      </c>
      <c r="S28" s="59">
        <v>1</v>
      </c>
      <c r="T28" s="59">
        <v>1</v>
      </c>
      <c r="U28" s="59">
        <v>1</v>
      </c>
      <c r="V28" s="59">
        <v>1</v>
      </c>
      <c r="W28" s="59">
        <v>1</v>
      </c>
      <c r="X28" s="59">
        <v>1</v>
      </c>
      <c r="Y28" s="59">
        <v>1</v>
      </c>
      <c r="Z28" s="59">
        <v>1</v>
      </c>
      <c r="AA28" s="59">
        <v>1</v>
      </c>
      <c r="AB28" s="59">
        <v>1</v>
      </c>
      <c r="AC28" s="59">
        <v>24</v>
      </c>
      <c r="AD28" s="59"/>
      <c r="AE28" s="59"/>
    </row>
    <row r="29" spans="1:31">
      <c r="A29" s="59" t="s">
        <v>126</v>
      </c>
      <c r="B29" s="59" t="s">
        <v>376</v>
      </c>
      <c r="C29" s="59" t="s">
        <v>377</v>
      </c>
      <c r="D29" s="59" t="s">
        <v>24</v>
      </c>
      <c r="E29" s="59">
        <v>0.1</v>
      </c>
      <c r="F29" s="59">
        <v>0.1</v>
      </c>
      <c r="G29" s="59">
        <v>0.1</v>
      </c>
      <c r="H29" s="59">
        <v>0.1</v>
      </c>
      <c r="I29" s="59">
        <v>0.1</v>
      </c>
      <c r="J29" s="59">
        <v>0.1</v>
      </c>
      <c r="K29" s="59">
        <v>0.1</v>
      </c>
      <c r="L29" s="59">
        <v>0.2</v>
      </c>
      <c r="M29" s="59">
        <v>0.4</v>
      </c>
      <c r="N29" s="59">
        <v>0.4</v>
      </c>
      <c r="O29" s="59">
        <v>0.4</v>
      </c>
      <c r="P29" s="59">
        <v>0.4</v>
      </c>
      <c r="Q29" s="59">
        <v>0.4</v>
      </c>
      <c r="R29" s="59">
        <v>0.4</v>
      </c>
      <c r="S29" s="59">
        <v>0.4</v>
      </c>
      <c r="T29" s="59">
        <v>0.4</v>
      </c>
      <c r="U29" s="59">
        <v>0.4</v>
      </c>
      <c r="V29" s="59">
        <v>0.4</v>
      </c>
      <c r="W29" s="59">
        <v>0.2</v>
      </c>
      <c r="X29" s="59">
        <v>0.2</v>
      </c>
      <c r="Y29" s="59">
        <v>0.2</v>
      </c>
      <c r="Z29" s="59">
        <v>0.2</v>
      </c>
      <c r="AA29" s="59">
        <v>0.1</v>
      </c>
      <c r="AB29" s="59">
        <v>0.1</v>
      </c>
      <c r="AC29" s="59">
        <v>5.9</v>
      </c>
      <c r="AD29" s="59">
        <v>35.4</v>
      </c>
      <c r="AE29" s="59">
        <v>1845.86</v>
      </c>
    </row>
    <row r="30" spans="1:31">
      <c r="A30" s="59"/>
      <c r="B30" s="59"/>
      <c r="C30" s="59"/>
      <c r="D30" s="59" t="s">
        <v>118</v>
      </c>
      <c r="E30" s="59">
        <v>0.1</v>
      </c>
      <c r="F30" s="59">
        <v>0.1</v>
      </c>
      <c r="G30" s="59">
        <v>0.1</v>
      </c>
      <c r="H30" s="59">
        <v>0.1</v>
      </c>
      <c r="I30" s="59">
        <v>0.1</v>
      </c>
      <c r="J30" s="59">
        <v>0.1</v>
      </c>
      <c r="K30" s="59">
        <v>0.1</v>
      </c>
      <c r="L30" s="59">
        <v>0.2</v>
      </c>
      <c r="M30" s="59">
        <v>0.4</v>
      </c>
      <c r="N30" s="59">
        <v>0.4</v>
      </c>
      <c r="O30" s="59">
        <v>0.4</v>
      </c>
      <c r="P30" s="59">
        <v>0.4</v>
      </c>
      <c r="Q30" s="59">
        <v>0.4</v>
      </c>
      <c r="R30" s="59">
        <v>0.4</v>
      </c>
      <c r="S30" s="59">
        <v>0.4</v>
      </c>
      <c r="T30" s="59">
        <v>0.4</v>
      </c>
      <c r="U30" s="59">
        <v>0.4</v>
      </c>
      <c r="V30" s="59">
        <v>0.4</v>
      </c>
      <c r="W30" s="59">
        <v>0.2</v>
      </c>
      <c r="X30" s="59">
        <v>0.2</v>
      </c>
      <c r="Y30" s="59">
        <v>0.2</v>
      </c>
      <c r="Z30" s="59">
        <v>0.2</v>
      </c>
      <c r="AA30" s="59">
        <v>0.1</v>
      </c>
      <c r="AB30" s="59">
        <v>0.1</v>
      </c>
      <c r="AC30" s="59">
        <v>5.9</v>
      </c>
      <c r="AD30" s="59"/>
      <c r="AE30" s="59"/>
    </row>
    <row r="31" spans="1:31">
      <c r="A31" s="59"/>
      <c r="B31" s="59"/>
      <c r="C31" s="59"/>
      <c r="D31" s="59" t="s">
        <v>38</v>
      </c>
      <c r="E31" s="59">
        <v>0</v>
      </c>
      <c r="F31" s="59">
        <v>0</v>
      </c>
      <c r="G31" s="59">
        <v>0</v>
      </c>
      <c r="H31" s="59">
        <v>0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59">
        <v>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/>
      <c r="AE31" s="59"/>
    </row>
    <row r="32" spans="1:31">
      <c r="A32" s="59"/>
      <c r="B32" s="59"/>
      <c r="C32" s="59"/>
      <c r="D32" s="59" t="s">
        <v>119</v>
      </c>
      <c r="E32" s="59">
        <v>1</v>
      </c>
      <c r="F32" s="59">
        <v>1</v>
      </c>
      <c r="G32" s="59">
        <v>1</v>
      </c>
      <c r="H32" s="59">
        <v>1</v>
      </c>
      <c r="I32" s="59">
        <v>1</v>
      </c>
      <c r="J32" s="59">
        <v>1</v>
      </c>
      <c r="K32" s="59">
        <v>1</v>
      </c>
      <c r="L32" s="59">
        <v>1</v>
      </c>
      <c r="M32" s="59">
        <v>1</v>
      </c>
      <c r="N32" s="59">
        <v>1</v>
      </c>
      <c r="O32" s="59">
        <v>1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1</v>
      </c>
      <c r="V32" s="59">
        <v>1</v>
      </c>
      <c r="W32" s="59">
        <v>1</v>
      </c>
      <c r="X32" s="59">
        <v>1</v>
      </c>
      <c r="Y32" s="59">
        <v>1</v>
      </c>
      <c r="Z32" s="59">
        <v>1</v>
      </c>
      <c r="AA32" s="59">
        <v>1</v>
      </c>
      <c r="AB32" s="59">
        <v>1</v>
      </c>
      <c r="AC32" s="59">
        <v>24</v>
      </c>
      <c r="AD32" s="59"/>
      <c r="AE32" s="59"/>
    </row>
    <row r="33" spans="1:31">
      <c r="A33" s="59" t="s">
        <v>127</v>
      </c>
      <c r="B33" s="59" t="s">
        <v>376</v>
      </c>
      <c r="C33" s="59" t="s">
        <v>377</v>
      </c>
      <c r="D33" s="59" t="s">
        <v>378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0.5</v>
      </c>
      <c r="L33" s="59">
        <v>1</v>
      </c>
      <c r="M33" s="59">
        <v>1</v>
      </c>
      <c r="N33" s="59">
        <v>1</v>
      </c>
      <c r="O33" s="59">
        <v>1</v>
      </c>
      <c r="P33" s="59">
        <v>1</v>
      </c>
      <c r="Q33" s="59">
        <v>1</v>
      </c>
      <c r="R33" s="59">
        <v>1</v>
      </c>
      <c r="S33" s="59">
        <v>1</v>
      </c>
      <c r="T33" s="59">
        <v>1</v>
      </c>
      <c r="U33" s="59">
        <v>1</v>
      </c>
      <c r="V33" s="59">
        <v>1</v>
      </c>
      <c r="W33" s="59">
        <v>1</v>
      </c>
      <c r="X33" s="59">
        <v>1</v>
      </c>
      <c r="Y33" s="59">
        <v>1</v>
      </c>
      <c r="Z33" s="59">
        <v>1</v>
      </c>
      <c r="AA33" s="59">
        <v>0.5</v>
      </c>
      <c r="AB33" s="59">
        <v>0</v>
      </c>
      <c r="AC33" s="59">
        <v>16</v>
      </c>
      <c r="AD33" s="59">
        <v>112</v>
      </c>
      <c r="AE33" s="59">
        <v>5840</v>
      </c>
    </row>
    <row r="34" spans="1:31">
      <c r="A34" s="59" t="s">
        <v>128</v>
      </c>
      <c r="B34" s="59" t="s">
        <v>376</v>
      </c>
      <c r="C34" s="59" t="s">
        <v>377</v>
      </c>
      <c r="D34" s="59" t="s">
        <v>378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1</v>
      </c>
      <c r="N34" s="59">
        <v>1</v>
      </c>
      <c r="O34" s="59">
        <v>1</v>
      </c>
      <c r="P34" s="59">
        <v>1</v>
      </c>
      <c r="Q34" s="59">
        <v>1</v>
      </c>
      <c r="R34" s="59">
        <v>1</v>
      </c>
      <c r="S34" s="59">
        <v>1</v>
      </c>
      <c r="T34" s="59">
        <v>1</v>
      </c>
      <c r="U34" s="59">
        <v>1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9</v>
      </c>
      <c r="AD34" s="59">
        <v>63</v>
      </c>
      <c r="AE34" s="59">
        <v>3285</v>
      </c>
    </row>
    <row r="35" spans="1:31">
      <c r="A35" s="59" t="s">
        <v>129</v>
      </c>
      <c r="B35" s="59" t="s">
        <v>382</v>
      </c>
      <c r="C35" s="59" t="s">
        <v>377</v>
      </c>
      <c r="D35" s="59" t="s">
        <v>378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  <c r="P35" s="59">
        <v>1</v>
      </c>
      <c r="Q35" s="59">
        <v>1</v>
      </c>
      <c r="R35" s="59">
        <v>1</v>
      </c>
      <c r="S35" s="59">
        <v>1</v>
      </c>
      <c r="T35" s="59">
        <v>1</v>
      </c>
      <c r="U35" s="59">
        <v>1</v>
      </c>
      <c r="V35" s="59">
        <v>1</v>
      </c>
      <c r="W35" s="59">
        <v>1</v>
      </c>
      <c r="X35" s="59">
        <v>1</v>
      </c>
      <c r="Y35" s="59">
        <v>1</v>
      </c>
      <c r="Z35" s="59">
        <v>1</v>
      </c>
      <c r="AA35" s="59">
        <v>1</v>
      </c>
      <c r="AB35" s="59">
        <v>1</v>
      </c>
      <c r="AC35" s="59">
        <v>24</v>
      </c>
      <c r="AD35" s="59">
        <v>168</v>
      </c>
      <c r="AE35" s="59">
        <v>8760</v>
      </c>
    </row>
    <row r="36" spans="1:31">
      <c r="A36" s="59" t="s">
        <v>130</v>
      </c>
      <c r="B36" s="59" t="s">
        <v>376</v>
      </c>
      <c r="C36" s="59" t="s">
        <v>377</v>
      </c>
      <c r="D36" s="59" t="s">
        <v>378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59">
        <v>1</v>
      </c>
      <c r="Y36" s="59">
        <v>1</v>
      </c>
      <c r="Z36" s="59">
        <v>1</v>
      </c>
      <c r="AA36" s="59">
        <v>1</v>
      </c>
      <c r="AB36" s="59">
        <v>1</v>
      </c>
      <c r="AC36" s="59">
        <v>12</v>
      </c>
      <c r="AD36" s="59">
        <v>84</v>
      </c>
      <c r="AE36" s="59">
        <v>4380</v>
      </c>
    </row>
    <row r="37" spans="1:31">
      <c r="A37" s="59" t="s">
        <v>353</v>
      </c>
      <c r="B37" s="59" t="s">
        <v>376</v>
      </c>
      <c r="C37" s="59" t="s">
        <v>377</v>
      </c>
      <c r="D37" s="59" t="s">
        <v>24</v>
      </c>
      <c r="E37" s="59">
        <v>0.3</v>
      </c>
      <c r="F37" s="59">
        <v>0.25</v>
      </c>
      <c r="G37" s="59">
        <v>0.2</v>
      </c>
      <c r="H37" s="59">
        <v>0.2</v>
      </c>
      <c r="I37" s="59">
        <v>0.2</v>
      </c>
      <c r="J37" s="59">
        <v>0.3</v>
      </c>
      <c r="K37" s="59">
        <v>0.5</v>
      </c>
      <c r="L37" s="59">
        <v>0.6</v>
      </c>
      <c r="M37" s="59">
        <v>0.5</v>
      </c>
      <c r="N37" s="59">
        <v>0.5</v>
      </c>
      <c r="O37" s="59">
        <v>0.35</v>
      </c>
      <c r="P37" s="59">
        <v>0.35</v>
      </c>
      <c r="Q37" s="59">
        <v>0.35</v>
      </c>
      <c r="R37" s="59">
        <v>0.35</v>
      </c>
      <c r="S37" s="59">
        <v>0.35</v>
      </c>
      <c r="T37" s="59">
        <v>0.35</v>
      </c>
      <c r="U37" s="59">
        <v>0.35</v>
      </c>
      <c r="V37" s="59">
        <v>0.35</v>
      </c>
      <c r="W37" s="59">
        <v>0.7</v>
      </c>
      <c r="X37" s="59">
        <v>0.9</v>
      </c>
      <c r="Y37" s="59">
        <v>0.95</v>
      </c>
      <c r="Z37" s="59">
        <v>0.9</v>
      </c>
      <c r="AA37" s="59">
        <v>0.7</v>
      </c>
      <c r="AB37" s="59">
        <v>0.4</v>
      </c>
      <c r="AC37" s="59">
        <v>10.9</v>
      </c>
      <c r="AD37" s="59">
        <v>75.25</v>
      </c>
      <c r="AE37" s="59">
        <v>3923.75</v>
      </c>
    </row>
    <row r="38" spans="1:31">
      <c r="A38" s="59"/>
      <c r="B38" s="59"/>
      <c r="C38" s="59"/>
      <c r="D38" s="59" t="s">
        <v>37</v>
      </c>
      <c r="E38" s="59">
        <v>0.3</v>
      </c>
      <c r="F38" s="59">
        <v>0.3</v>
      </c>
      <c r="G38" s="59">
        <v>0.2</v>
      </c>
      <c r="H38" s="59">
        <v>0.2</v>
      </c>
      <c r="I38" s="59">
        <v>0.2</v>
      </c>
      <c r="J38" s="59">
        <v>0.2</v>
      </c>
      <c r="K38" s="59">
        <v>0.4</v>
      </c>
      <c r="L38" s="59">
        <v>0.4</v>
      </c>
      <c r="M38" s="59">
        <v>0.5</v>
      </c>
      <c r="N38" s="59">
        <v>0.5</v>
      </c>
      <c r="O38" s="59">
        <v>0.4</v>
      </c>
      <c r="P38" s="59">
        <v>0.35</v>
      </c>
      <c r="Q38" s="59">
        <v>0.35</v>
      </c>
      <c r="R38" s="59">
        <v>0.35</v>
      </c>
      <c r="S38" s="59">
        <v>0.35</v>
      </c>
      <c r="T38" s="59">
        <v>0.35</v>
      </c>
      <c r="U38" s="59">
        <v>0.35</v>
      </c>
      <c r="V38" s="59">
        <v>0.35</v>
      </c>
      <c r="W38" s="59">
        <v>0.7</v>
      </c>
      <c r="X38" s="59">
        <v>0.8</v>
      </c>
      <c r="Y38" s="59">
        <v>0.8</v>
      </c>
      <c r="Z38" s="59">
        <v>0.8</v>
      </c>
      <c r="AA38" s="59">
        <v>0.7</v>
      </c>
      <c r="AB38" s="59">
        <v>0.4</v>
      </c>
      <c r="AC38" s="59">
        <v>10.25</v>
      </c>
      <c r="AD38" s="59"/>
      <c r="AE38" s="59"/>
    </row>
    <row r="39" spans="1:31">
      <c r="A39" s="59"/>
      <c r="B39" s="59"/>
      <c r="C39" s="59"/>
      <c r="D39" s="59" t="s">
        <v>23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  <c r="P39" s="59">
        <v>1</v>
      </c>
      <c r="Q39" s="59">
        <v>1</v>
      </c>
      <c r="R39" s="59">
        <v>1</v>
      </c>
      <c r="S39" s="59">
        <v>1</v>
      </c>
      <c r="T39" s="59">
        <v>1</v>
      </c>
      <c r="U39" s="59">
        <v>1</v>
      </c>
      <c r="V39" s="59">
        <v>1</v>
      </c>
      <c r="W39" s="59">
        <v>1</v>
      </c>
      <c r="X39" s="59">
        <v>1</v>
      </c>
      <c r="Y39" s="59">
        <v>1</v>
      </c>
      <c r="Z39" s="59">
        <v>1</v>
      </c>
      <c r="AA39" s="59">
        <v>1</v>
      </c>
      <c r="AB39" s="59">
        <v>1</v>
      </c>
      <c r="AC39" s="59">
        <v>24</v>
      </c>
      <c r="AD39" s="59"/>
      <c r="AE39" s="59"/>
    </row>
    <row r="40" spans="1:31">
      <c r="A40" s="59"/>
      <c r="B40" s="59"/>
      <c r="C40" s="59"/>
      <c r="D40" s="59" t="s">
        <v>38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/>
      <c r="AE40" s="59"/>
    </row>
    <row r="41" spans="1:31">
      <c r="A41" s="59"/>
      <c r="B41" s="59"/>
      <c r="C41" s="59"/>
      <c r="D41" s="59" t="s">
        <v>29</v>
      </c>
      <c r="E41" s="59">
        <v>0.4</v>
      </c>
      <c r="F41" s="59">
        <v>0.4</v>
      </c>
      <c r="G41" s="59">
        <v>0.3</v>
      </c>
      <c r="H41" s="59">
        <v>0.3</v>
      </c>
      <c r="I41" s="59">
        <v>0.3</v>
      </c>
      <c r="J41" s="59">
        <v>0.3</v>
      </c>
      <c r="K41" s="59">
        <v>0.4</v>
      </c>
      <c r="L41" s="59">
        <v>0.5</v>
      </c>
      <c r="M41" s="59">
        <v>0.5</v>
      </c>
      <c r="N41" s="59">
        <v>0.4</v>
      </c>
      <c r="O41" s="59">
        <v>0.4</v>
      </c>
      <c r="P41" s="59">
        <v>0.4</v>
      </c>
      <c r="Q41" s="59">
        <v>0.4</v>
      </c>
      <c r="R41" s="59">
        <v>0.3</v>
      </c>
      <c r="S41" s="59">
        <v>0.3</v>
      </c>
      <c r="T41" s="59">
        <v>0.3</v>
      </c>
      <c r="U41" s="59">
        <v>0.3</v>
      </c>
      <c r="V41" s="59">
        <v>0.3</v>
      </c>
      <c r="W41" s="59">
        <v>0.6</v>
      </c>
      <c r="X41" s="59">
        <v>0.8</v>
      </c>
      <c r="Y41" s="59">
        <v>0.9</v>
      </c>
      <c r="Z41" s="59">
        <v>0.7</v>
      </c>
      <c r="AA41" s="59">
        <v>0.6</v>
      </c>
      <c r="AB41" s="59">
        <v>0.4</v>
      </c>
      <c r="AC41" s="59">
        <v>10.5</v>
      </c>
      <c r="AD41" s="59"/>
      <c r="AE41" s="59"/>
    </row>
    <row r="42" spans="1:31">
      <c r="A42" s="59" t="s">
        <v>131</v>
      </c>
      <c r="B42" s="59" t="s">
        <v>376</v>
      </c>
      <c r="C42" s="59" t="s">
        <v>377</v>
      </c>
      <c r="D42" s="59" t="s">
        <v>24</v>
      </c>
      <c r="E42" s="59">
        <v>0.11</v>
      </c>
      <c r="F42" s="59">
        <v>0.11</v>
      </c>
      <c r="G42" s="59">
        <v>0.11</v>
      </c>
      <c r="H42" s="59">
        <v>0.11</v>
      </c>
      <c r="I42" s="59">
        <v>0.11</v>
      </c>
      <c r="J42" s="59">
        <v>0.11</v>
      </c>
      <c r="K42" s="59">
        <v>0.62</v>
      </c>
      <c r="L42" s="59">
        <v>0.9</v>
      </c>
      <c r="M42" s="59">
        <v>0.43</v>
      </c>
      <c r="N42" s="59">
        <v>0.43</v>
      </c>
      <c r="O42" s="59">
        <v>0.26</v>
      </c>
      <c r="P42" s="59">
        <v>0.26</v>
      </c>
      <c r="Q42" s="59">
        <v>0.26</v>
      </c>
      <c r="R42" s="59">
        <v>0.26</v>
      </c>
      <c r="S42" s="59">
        <v>0.26</v>
      </c>
      <c r="T42" s="59">
        <v>0.26</v>
      </c>
      <c r="U42" s="59">
        <v>0.26</v>
      </c>
      <c r="V42" s="59">
        <v>0.51</v>
      </c>
      <c r="W42" s="59">
        <v>0.51</v>
      </c>
      <c r="X42" s="59">
        <v>0.49</v>
      </c>
      <c r="Y42" s="59">
        <v>0.66</v>
      </c>
      <c r="Z42" s="59">
        <v>0.7</v>
      </c>
      <c r="AA42" s="59">
        <v>0.35</v>
      </c>
      <c r="AB42" s="59">
        <v>0.11</v>
      </c>
      <c r="AC42" s="59">
        <v>8.19</v>
      </c>
      <c r="AD42" s="59">
        <v>49.33</v>
      </c>
      <c r="AE42" s="59">
        <v>2572.21</v>
      </c>
    </row>
    <row r="43" spans="1:31">
      <c r="A43" s="59"/>
      <c r="B43" s="59"/>
      <c r="C43" s="59"/>
      <c r="D43" s="59" t="s">
        <v>118</v>
      </c>
      <c r="E43" s="59">
        <v>0.11</v>
      </c>
      <c r="F43" s="59">
        <v>0.11</v>
      </c>
      <c r="G43" s="59">
        <v>0.11</v>
      </c>
      <c r="H43" s="59">
        <v>0.11</v>
      </c>
      <c r="I43" s="59">
        <v>0.11</v>
      </c>
      <c r="J43" s="59">
        <v>0.11</v>
      </c>
      <c r="K43" s="59">
        <v>0.3</v>
      </c>
      <c r="L43" s="59">
        <v>0.62</v>
      </c>
      <c r="M43" s="59">
        <v>0.9</v>
      </c>
      <c r="N43" s="59">
        <v>0.62</v>
      </c>
      <c r="O43" s="59">
        <v>0.28999999999999998</v>
      </c>
      <c r="P43" s="59">
        <v>0.28999999999999998</v>
      </c>
      <c r="Q43" s="59">
        <v>0.28999999999999998</v>
      </c>
      <c r="R43" s="59">
        <v>0.28999999999999998</v>
      </c>
      <c r="S43" s="59">
        <v>0.28999999999999998</v>
      </c>
      <c r="T43" s="59">
        <v>0.28999999999999998</v>
      </c>
      <c r="U43" s="59">
        <v>0.28999999999999998</v>
      </c>
      <c r="V43" s="59">
        <v>0.43</v>
      </c>
      <c r="W43" s="59">
        <v>0.51</v>
      </c>
      <c r="X43" s="59">
        <v>0.49</v>
      </c>
      <c r="Y43" s="59">
        <v>0.66</v>
      </c>
      <c r="Z43" s="59">
        <v>0.7</v>
      </c>
      <c r="AA43" s="59">
        <v>0.35</v>
      </c>
      <c r="AB43" s="59">
        <v>0.11</v>
      </c>
      <c r="AC43" s="59">
        <v>8.3800000000000008</v>
      </c>
      <c r="AD43" s="59"/>
      <c r="AE43" s="59"/>
    </row>
    <row r="44" spans="1:31">
      <c r="A44" s="59"/>
      <c r="B44" s="59"/>
      <c r="C44" s="59"/>
      <c r="D44" s="59" t="s">
        <v>38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/>
      <c r="AE44" s="59"/>
    </row>
    <row r="45" spans="1:31">
      <c r="A45" s="59"/>
      <c r="B45" s="59"/>
      <c r="C45" s="59"/>
      <c r="D45" s="59" t="s">
        <v>119</v>
      </c>
      <c r="E45" s="59">
        <v>1</v>
      </c>
      <c r="F45" s="59">
        <v>1</v>
      </c>
      <c r="G45" s="59">
        <v>1</v>
      </c>
      <c r="H45" s="59">
        <v>1</v>
      </c>
      <c r="I45" s="59">
        <v>1</v>
      </c>
      <c r="J45" s="59">
        <v>1</v>
      </c>
      <c r="K45" s="59">
        <v>1</v>
      </c>
      <c r="L45" s="59">
        <v>1</v>
      </c>
      <c r="M45" s="59">
        <v>1</v>
      </c>
      <c r="N45" s="59">
        <v>1</v>
      </c>
      <c r="O45" s="59">
        <v>1</v>
      </c>
      <c r="P45" s="59">
        <v>1</v>
      </c>
      <c r="Q45" s="59">
        <v>1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  <c r="X45" s="59">
        <v>1</v>
      </c>
      <c r="Y45" s="59">
        <v>1</v>
      </c>
      <c r="Z45" s="59">
        <v>1</v>
      </c>
      <c r="AA45" s="59">
        <v>1</v>
      </c>
      <c r="AB45" s="59">
        <v>1</v>
      </c>
      <c r="AC45" s="59">
        <v>24</v>
      </c>
      <c r="AD45" s="59"/>
      <c r="AE45" s="59"/>
    </row>
    <row r="46" spans="1:31">
      <c r="A46" s="59" t="s">
        <v>132</v>
      </c>
      <c r="B46" s="59" t="s">
        <v>376</v>
      </c>
      <c r="C46" s="59" t="s">
        <v>377</v>
      </c>
      <c r="D46" s="59" t="s">
        <v>122</v>
      </c>
      <c r="E46" s="59">
        <v>0.21</v>
      </c>
      <c r="F46" s="59">
        <v>0.21</v>
      </c>
      <c r="G46" s="59">
        <v>0.21</v>
      </c>
      <c r="H46" s="59">
        <v>0.21</v>
      </c>
      <c r="I46" s="59">
        <v>0.21</v>
      </c>
      <c r="J46" s="59">
        <v>0.68</v>
      </c>
      <c r="K46" s="59">
        <v>1</v>
      </c>
      <c r="L46" s="59">
        <v>1</v>
      </c>
      <c r="M46" s="59">
        <v>1</v>
      </c>
      <c r="N46" s="59">
        <v>1</v>
      </c>
      <c r="O46" s="59">
        <v>0.32</v>
      </c>
      <c r="P46" s="59">
        <v>0.23</v>
      </c>
      <c r="Q46" s="59">
        <v>0.23</v>
      </c>
      <c r="R46" s="59">
        <v>0.23</v>
      </c>
      <c r="S46" s="59">
        <v>0.23</v>
      </c>
      <c r="T46" s="59">
        <v>0.23</v>
      </c>
      <c r="U46" s="59">
        <v>0.23</v>
      </c>
      <c r="V46" s="59">
        <v>0.23</v>
      </c>
      <c r="W46" s="59">
        <v>0.23</v>
      </c>
      <c r="X46" s="59">
        <v>0.23</v>
      </c>
      <c r="Y46" s="59">
        <v>0.23</v>
      </c>
      <c r="Z46" s="59">
        <v>0.23</v>
      </c>
      <c r="AA46" s="59">
        <v>0.23</v>
      </c>
      <c r="AB46" s="59">
        <v>0.21</v>
      </c>
      <c r="AC46" s="59">
        <v>9.02</v>
      </c>
      <c r="AD46" s="59">
        <v>45.1</v>
      </c>
      <c r="AE46" s="59">
        <v>2351.64</v>
      </c>
    </row>
    <row r="47" spans="1:31">
      <c r="A47" s="59"/>
      <c r="B47" s="59"/>
      <c r="C47" s="59"/>
      <c r="D47" s="59" t="s">
        <v>38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/>
      <c r="AE47" s="59"/>
    </row>
    <row r="48" spans="1:31">
      <c r="A48" s="59"/>
      <c r="B48" s="59"/>
      <c r="C48" s="59"/>
      <c r="D48" s="59" t="s">
        <v>119</v>
      </c>
      <c r="E48" s="59">
        <v>1</v>
      </c>
      <c r="F48" s="59">
        <v>1</v>
      </c>
      <c r="G48" s="59">
        <v>1</v>
      </c>
      <c r="H48" s="59">
        <v>1</v>
      </c>
      <c r="I48" s="59">
        <v>1</v>
      </c>
      <c r="J48" s="59">
        <v>1</v>
      </c>
      <c r="K48" s="59">
        <v>1</v>
      </c>
      <c r="L48" s="59">
        <v>1</v>
      </c>
      <c r="M48" s="59">
        <v>1</v>
      </c>
      <c r="N48" s="59">
        <v>1</v>
      </c>
      <c r="O48" s="59">
        <v>1</v>
      </c>
      <c r="P48" s="59">
        <v>1</v>
      </c>
      <c r="Q48" s="59">
        <v>1</v>
      </c>
      <c r="R48" s="59">
        <v>1</v>
      </c>
      <c r="S48" s="59">
        <v>1</v>
      </c>
      <c r="T48" s="59">
        <v>1</v>
      </c>
      <c r="U48" s="59">
        <v>1</v>
      </c>
      <c r="V48" s="59">
        <v>1</v>
      </c>
      <c r="W48" s="59">
        <v>1</v>
      </c>
      <c r="X48" s="59">
        <v>1</v>
      </c>
      <c r="Y48" s="59">
        <v>1</v>
      </c>
      <c r="Z48" s="59">
        <v>1</v>
      </c>
      <c r="AA48" s="59">
        <v>1</v>
      </c>
      <c r="AB48" s="59">
        <v>1</v>
      </c>
      <c r="AC48" s="59">
        <v>24</v>
      </c>
      <c r="AD48" s="59"/>
      <c r="AE48" s="59"/>
    </row>
    <row r="49" spans="1:31">
      <c r="A49" s="59" t="s">
        <v>133</v>
      </c>
      <c r="B49" s="59" t="s">
        <v>376</v>
      </c>
      <c r="C49" s="59" t="s">
        <v>377</v>
      </c>
      <c r="D49" s="59" t="s">
        <v>24</v>
      </c>
      <c r="E49" s="59">
        <v>0.33</v>
      </c>
      <c r="F49" s="59">
        <v>0.33</v>
      </c>
      <c r="G49" s="59">
        <v>0.33</v>
      </c>
      <c r="H49" s="59">
        <v>0.33</v>
      </c>
      <c r="I49" s="59">
        <v>0.33</v>
      </c>
      <c r="J49" s="59">
        <v>0.38</v>
      </c>
      <c r="K49" s="59">
        <v>0.38</v>
      </c>
      <c r="L49" s="59">
        <v>0.43</v>
      </c>
      <c r="M49" s="59">
        <v>0.43</v>
      </c>
      <c r="N49" s="59">
        <v>0.43</v>
      </c>
      <c r="O49" s="59">
        <v>1</v>
      </c>
      <c r="P49" s="59">
        <v>1</v>
      </c>
      <c r="Q49" s="59">
        <v>0.94</v>
      </c>
      <c r="R49" s="59">
        <v>1</v>
      </c>
      <c r="S49" s="59">
        <v>1</v>
      </c>
      <c r="T49" s="59">
        <v>1</v>
      </c>
      <c r="U49" s="59">
        <v>1</v>
      </c>
      <c r="V49" s="59">
        <v>0.75</v>
      </c>
      <c r="W49" s="59">
        <v>0.63</v>
      </c>
      <c r="X49" s="59">
        <v>0.63</v>
      </c>
      <c r="Y49" s="59">
        <v>0.48</v>
      </c>
      <c r="Z49" s="59">
        <v>0.48</v>
      </c>
      <c r="AA49" s="59">
        <v>0.33</v>
      </c>
      <c r="AB49" s="59">
        <v>0.33</v>
      </c>
      <c r="AC49" s="59">
        <v>14.27</v>
      </c>
      <c r="AD49" s="59">
        <v>83.07</v>
      </c>
      <c r="AE49" s="59">
        <v>4331.51</v>
      </c>
    </row>
    <row r="50" spans="1:31">
      <c r="A50" s="59"/>
      <c r="B50" s="59"/>
      <c r="C50" s="59"/>
      <c r="D50" s="59" t="s">
        <v>118</v>
      </c>
      <c r="E50" s="59">
        <v>0.33</v>
      </c>
      <c r="F50" s="59">
        <v>0.33</v>
      </c>
      <c r="G50" s="59">
        <v>0.33</v>
      </c>
      <c r="H50" s="59">
        <v>0.33</v>
      </c>
      <c r="I50" s="59">
        <v>0.33</v>
      </c>
      <c r="J50" s="59">
        <v>0.38</v>
      </c>
      <c r="K50" s="59">
        <v>0.38</v>
      </c>
      <c r="L50" s="59">
        <v>0.43</v>
      </c>
      <c r="M50" s="59">
        <v>0.63</v>
      </c>
      <c r="N50" s="59">
        <v>0.63</v>
      </c>
      <c r="O50" s="59">
        <v>0.63</v>
      </c>
      <c r="P50" s="59">
        <v>0.63</v>
      </c>
      <c r="Q50" s="59">
        <v>0.63</v>
      </c>
      <c r="R50" s="59">
        <v>0.63</v>
      </c>
      <c r="S50" s="59">
        <v>0.63</v>
      </c>
      <c r="T50" s="59">
        <v>0.63</v>
      </c>
      <c r="U50" s="59">
        <v>0.63</v>
      </c>
      <c r="V50" s="59">
        <v>0.63</v>
      </c>
      <c r="W50" s="59">
        <v>0.48</v>
      </c>
      <c r="X50" s="59">
        <v>0.48</v>
      </c>
      <c r="Y50" s="59">
        <v>0.48</v>
      </c>
      <c r="Z50" s="59">
        <v>0.48</v>
      </c>
      <c r="AA50" s="59">
        <v>0.33</v>
      </c>
      <c r="AB50" s="59">
        <v>0.33</v>
      </c>
      <c r="AC50" s="59">
        <v>11.72</v>
      </c>
      <c r="AD50" s="59"/>
      <c r="AE50" s="59"/>
    </row>
    <row r="51" spans="1:31">
      <c r="A51" s="59"/>
      <c r="B51" s="59"/>
      <c r="C51" s="59"/>
      <c r="D51" s="59" t="s">
        <v>38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59">
        <v>0</v>
      </c>
      <c r="AB51" s="59">
        <v>0</v>
      </c>
      <c r="AC51" s="59">
        <v>0</v>
      </c>
      <c r="AD51" s="59"/>
      <c r="AE51" s="59"/>
    </row>
    <row r="52" spans="1:31">
      <c r="A52" s="59"/>
      <c r="B52" s="59"/>
      <c r="C52" s="59"/>
      <c r="D52" s="59" t="s">
        <v>119</v>
      </c>
      <c r="E52" s="59">
        <v>1</v>
      </c>
      <c r="F52" s="59">
        <v>1</v>
      </c>
      <c r="G52" s="59">
        <v>1</v>
      </c>
      <c r="H52" s="59">
        <v>1</v>
      </c>
      <c r="I52" s="59">
        <v>1</v>
      </c>
      <c r="J52" s="59">
        <v>1</v>
      </c>
      <c r="K52" s="59">
        <v>1</v>
      </c>
      <c r="L52" s="59">
        <v>1</v>
      </c>
      <c r="M52" s="59">
        <v>1</v>
      </c>
      <c r="N52" s="59">
        <v>1</v>
      </c>
      <c r="O52" s="59">
        <v>1</v>
      </c>
      <c r="P52" s="59">
        <v>1</v>
      </c>
      <c r="Q52" s="59">
        <v>1</v>
      </c>
      <c r="R52" s="59">
        <v>1</v>
      </c>
      <c r="S52" s="59">
        <v>1</v>
      </c>
      <c r="T52" s="59">
        <v>1</v>
      </c>
      <c r="U52" s="59">
        <v>1</v>
      </c>
      <c r="V52" s="59">
        <v>1</v>
      </c>
      <c r="W52" s="59">
        <v>1</v>
      </c>
      <c r="X52" s="59">
        <v>1</v>
      </c>
      <c r="Y52" s="59">
        <v>1</v>
      </c>
      <c r="Z52" s="59">
        <v>1</v>
      </c>
      <c r="AA52" s="59">
        <v>1</v>
      </c>
      <c r="AB52" s="59">
        <v>1</v>
      </c>
      <c r="AC52" s="59">
        <v>24</v>
      </c>
      <c r="AD52" s="59"/>
      <c r="AE52" s="59"/>
    </row>
    <row r="53" spans="1:31">
      <c r="A53" s="59" t="s">
        <v>134</v>
      </c>
      <c r="B53" s="59" t="s">
        <v>376</v>
      </c>
      <c r="C53" s="59" t="s">
        <v>377</v>
      </c>
      <c r="D53" s="59" t="s">
        <v>24</v>
      </c>
      <c r="E53" s="59">
        <v>0.11</v>
      </c>
      <c r="F53" s="59">
        <v>0.11</v>
      </c>
      <c r="G53" s="59">
        <v>0.11</v>
      </c>
      <c r="H53" s="59">
        <v>0.11</v>
      </c>
      <c r="I53" s="59">
        <v>0.11</v>
      </c>
      <c r="J53" s="59">
        <v>0.19</v>
      </c>
      <c r="K53" s="59">
        <v>0.19</v>
      </c>
      <c r="L53" s="59">
        <v>0.25</v>
      </c>
      <c r="M53" s="59">
        <v>1</v>
      </c>
      <c r="N53" s="59">
        <v>1</v>
      </c>
      <c r="O53" s="59">
        <v>0.86</v>
      </c>
      <c r="P53" s="59">
        <v>0.86</v>
      </c>
      <c r="Q53" s="59">
        <v>1</v>
      </c>
      <c r="R53" s="59">
        <v>0.86</v>
      </c>
      <c r="S53" s="59">
        <v>0.86</v>
      </c>
      <c r="T53" s="59">
        <v>0.86</v>
      </c>
      <c r="U53" s="59">
        <v>0.86</v>
      </c>
      <c r="V53" s="59">
        <v>0.86</v>
      </c>
      <c r="W53" s="59">
        <v>0.25</v>
      </c>
      <c r="X53" s="59">
        <v>0.19</v>
      </c>
      <c r="Y53" s="59">
        <v>0.11</v>
      </c>
      <c r="Z53" s="59">
        <v>0.11</v>
      </c>
      <c r="AA53" s="59">
        <v>0.11</v>
      </c>
      <c r="AB53" s="59">
        <v>0.11</v>
      </c>
      <c r="AC53" s="59">
        <v>11.08</v>
      </c>
      <c r="AD53" s="59">
        <v>66.48</v>
      </c>
      <c r="AE53" s="59">
        <v>3466.46</v>
      </c>
    </row>
    <row r="54" spans="1:31">
      <c r="A54" s="59"/>
      <c r="B54" s="59"/>
      <c r="C54" s="59"/>
      <c r="D54" s="59" t="s">
        <v>118</v>
      </c>
      <c r="E54" s="59">
        <v>0.11</v>
      </c>
      <c r="F54" s="59">
        <v>0.11</v>
      </c>
      <c r="G54" s="59">
        <v>0.11</v>
      </c>
      <c r="H54" s="59">
        <v>0.11</v>
      </c>
      <c r="I54" s="59">
        <v>0.11</v>
      </c>
      <c r="J54" s="59">
        <v>0.19</v>
      </c>
      <c r="K54" s="59">
        <v>0.19</v>
      </c>
      <c r="L54" s="59">
        <v>0.25</v>
      </c>
      <c r="M54" s="59">
        <v>1</v>
      </c>
      <c r="N54" s="59">
        <v>1</v>
      </c>
      <c r="O54" s="59">
        <v>0.86</v>
      </c>
      <c r="P54" s="59">
        <v>0.86</v>
      </c>
      <c r="Q54" s="59">
        <v>1</v>
      </c>
      <c r="R54" s="59">
        <v>0.86</v>
      </c>
      <c r="S54" s="59">
        <v>0.86</v>
      </c>
      <c r="T54" s="59">
        <v>0.86</v>
      </c>
      <c r="U54" s="59">
        <v>0.86</v>
      </c>
      <c r="V54" s="59">
        <v>0.86</v>
      </c>
      <c r="W54" s="59">
        <v>0.25</v>
      </c>
      <c r="X54" s="59">
        <v>0.19</v>
      </c>
      <c r="Y54" s="59">
        <v>0.11</v>
      </c>
      <c r="Z54" s="59">
        <v>0.11</v>
      </c>
      <c r="AA54" s="59">
        <v>0.11</v>
      </c>
      <c r="AB54" s="59">
        <v>0.11</v>
      </c>
      <c r="AC54" s="59">
        <v>11.08</v>
      </c>
      <c r="AD54" s="59"/>
      <c r="AE54" s="59"/>
    </row>
    <row r="55" spans="1:31">
      <c r="A55" s="59"/>
      <c r="B55" s="59"/>
      <c r="C55" s="59"/>
      <c r="D55" s="59" t="s">
        <v>38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59">
        <v>0</v>
      </c>
      <c r="AB55" s="59">
        <v>0</v>
      </c>
      <c r="AC55" s="59">
        <v>0</v>
      </c>
      <c r="AD55" s="59"/>
      <c r="AE55" s="59"/>
    </row>
    <row r="56" spans="1:31">
      <c r="A56" s="59"/>
      <c r="B56" s="59"/>
      <c r="C56" s="59"/>
      <c r="D56" s="59" t="s">
        <v>119</v>
      </c>
      <c r="E56" s="59">
        <v>1</v>
      </c>
      <c r="F56" s="59">
        <v>1</v>
      </c>
      <c r="G56" s="59">
        <v>1</v>
      </c>
      <c r="H56" s="59">
        <v>1</v>
      </c>
      <c r="I56" s="59">
        <v>1</v>
      </c>
      <c r="J56" s="59">
        <v>1</v>
      </c>
      <c r="K56" s="59">
        <v>1</v>
      </c>
      <c r="L56" s="59">
        <v>1</v>
      </c>
      <c r="M56" s="59">
        <v>1</v>
      </c>
      <c r="N56" s="59">
        <v>1</v>
      </c>
      <c r="O56" s="59">
        <v>1</v>
      </c>
      <c r="P56" s="59">
        <v>1</v>
      </c>
      <c r="Q56" s="59">
        <v>1</v>
      </c>
      <c r="R56" s="59">
        <v>1</v>
      </c>
      <c r="S56" s="59">
        <v>1</v>
      </c>
      <c r="T56" s="59">
        <v>1</v>
      </c>
      <c r="U56" s="59">
        <v>1</v>
      </c>
      <c r="V56" s="59">
        <v>1</v>
      </c>
      <c r="W56" s="59">
        <v>1</v>
      </c>
      <c r="X56" s="59">
        <v>1</v>
      </c>
      <c r="Y56" s="59">
        <v>1</v>
      </c>
      <c r="Z56" s="59">
        <v>1</v>
      </c>
      <c r="AA56" s="59">
        <v>1</v>
      </c>
      <c r="AB56" s="59">
        <v>1</v>
      </c>
      <c r="AC56" s="59">
        <v>24</v>
      </c>
      <c r="AD56" s="59"/>
      <c r="AE56" s="59"/>
    </row>
    <row r="57" spans="1:31">
      <c r="A57" s="59" t="s">
        <v>135</v>
      </c>
      <c r="B57" s="59" t="s">
        <v>376</v>
      </c>
      <c r="C57" s="59" t="s">
        <v>377</v>
      </c>
      <c r="D57" s="59" t="s">
        <v>122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1</v>
      </c>
      <c r="N57" s="59">
        <v>1</v>
      </c>
      <c r="O57" s="59">
        <v>1</v>
      </c>
      <c r="P57" s="59">
        <v>1</v>
      </c>
      <c r="Q57" s="59">
        <v>1</v>
      </c>
      <c r="R57" s="59">
        <v>1</v>
      </c>
      <c r="S57" s="59">
        <v>1</v>
      </c>
      <c r="T57" s="59">
        <v>1</v>
      </c>
      <c r="U57" s="59">
        <v>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59">
        <v>0</v>
      </c>
      <c r="AB57" s="59">
        <v>0</v>
      </c>
      <c r="AC57" s="59">
        <v>8</v>
      </c>
      <c r="AD57" s="59">
        <v>40</v>
      </c>
      <c r="AE57" s="59">
        <v>2085.71</v>
      </c>
    </row>
    <row r="58" spans="1:31">
      <c r="A58" s="59"/>
      <c r="B58" s="59"/>
      <c r="C58" s="59"/>
      <c r="D58" s="59" t="s">
        <v>38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59">
        <v>0</v>
      </c>
      <c r="Y58" s="59">
        <v>0</v>
      </c>
      <c r="Z58" s="59">
        <v>0</v>
      </c>
      <c r="AA58" s="59">
        <v>0</v>
      </c>
      <c r="AB58" s="59">
        <v>0</v>
      </c>
      <c r="AC58" s="59">
        <v>0</v>
      </c>
      <c r="AD58" s="59"/>
      <c r="AE58" s="59"/>
    </row>
    <row r="59" spans="1:31">
      <c r="A59" s="59"/>
      <c r="B59" s="59"/>
      <c r="C59" s="59"/>
      <c r="D59" s="59" t="s">
        <v>119</v>
      </c>
      <c r="E59" s="59">
        <v>1</v>
      </c>
      <c r="F59" s="59">
        <v>1</v>
      </c>
      <c r="G59" s="59">
        <v>1</v>
      </c>
      <c r="H59" s="59">
        <v>1</v>
      </c>
      <c r="I59" s="59">
        <v>1</v>
      </c>
      <c r="J59" s="59">
        <v>1</v>
      </c>
      <c r="K59" s="59">
        <v>1</v>
      </c>
      <c r="L59" s="59">
        <v>1</v>
      </c>
      <c r="M59" s="59">
        <v>1</v>
      </c>
      <c r="N59" s="59">
        <v>1</v>
      </c>
      <c r="O59" s="59">
        <v>1</v>
      </c>
      <c r="P59" s="59">
        <v>1</v>
      </c>
      <c r="Q59" s="59">
        <v>1</v>
      </c>
      <c r="R59" s="59">
        <v>1</v>
      </c>
      <c r="S59" s="59">
        <v>1</v>
      </c>
      <c r="T59" s="59">
        <v>1</v>
      </c>
      <c r="U59" s="59">
        <v>1</v>
      </c>
      <c r="V59" s="59">
        <v>1</v>
      </c>
      <c r="W59" s="59">
        <v>1</v>
      </c>
      <c r="X59" s="59">
        <v>1</v>
      </c>
      <c r="Y59" s="59">
        <v>1</v>
      </c>
      <c r="Z59" s="59">
        <v>1</v>
      </c>
      <c r="AA59" s="59">
        <v>1</v>
      </c>
      <c r="AB59" s="59">
        <v>1</v>
      </c>
      <c r="AC59" s="59">
        <v>24</v>
      </c>
      <c r="AD59" s="59"/>
      <c r="AE59" s="59"/>
    </row>
    <row r="60" spans="1:31">
      <c r="A60" s="59" t="s">
        <v>136</v>
      </c>
      <c r="B60" s="59" t="s">
        <v>376</v>
      </c>
      <c r="C60" s="59" t="s">
        <v>377</v>
      </c>
      <c r="D60" s="59" t="s">
        <v>122</v>
      </c>
      <c r="E60" s="59">
        <v>0</v>
      </c>
      <c r="F60" s="59">
        <v>0</v>
      </c>
      <c r="G60" s="59">
        <v>0</v>
      </c>
      <c r="H60" s="59">
        <v>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1</v>
      </c>
      <c r="O60" s="59">
        <v>1</v>
      </c>
      <c r="P60" s="59">
        <v>1</v>
      </c>
      <c r="Q60" s="59">
        <v>1</v>
      </c>
      <c r="R60" s="59">
        <v>1</v>
      </c>
      <c r="S60" s="59">
        <v>1</v>
      </c>
      <c r="T60" s="59">
        <v>1</v>
      </c>
      <c r="U60" s="59">
        <v>1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59">
        <v>0</v>
      </c>
      <c r="AB60" s="59">
        <v>0</v>
      </c>
      <c r="AC60" s="59">
        <v>8</v>
      </c>
      <c r="AD60" s="59">
        <v>40</v>
      </c>
      <c r="AE60" s="59">
        <v>2085.71</v>
      </c>
    </row>
    <row r="61" spans="1:31">
      <c r="A61" s="59"/>
      <c r="B61" s="59"/>
      <c r="C61" s="59"/>
      <c r="D61" s="59" t="s">
        <v>38</v>
      </c>
      <c r="E61" s="59">
        <v>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  <c r="Y61" s="59">
        <v>0</v>
      </c>
      <c r="Z61" s="59">
        <v>0</v>
      </c>
      <c r="AA61" s="59">
        <v>0</v>
      </c>
      <c r="AB61" s="59">
        <v>0</v>
      </c>
      <c r="AC61" s="59">
        <v>0</v>
      </c>
      <c r="AD61" s="59"/>
      <c r="AE61" s="59"/>
    </row>
    <row r="62" spans="1:31">
      <c r="A62" s="59"/>
      <c r="B62" s="59"/>
      <c r="C62" s="59"/>
      <c r="D62" s="59" t="s">
        <v>119</v>
      </c>
      <c r="E62" s="59">
        <v>1</v>
      </c>
      <c r="F62" s="59">
        <v>1</v>
      </c>
      <c r="G62" s="59">
        <v>1</v>
      </c>
      <c r="H62" s="59">
        <v>1</v>
      </c>
      <c r="I62" s="59">
        <v>1</v>
      </c>
      <c r="J62" s="59">
        <v>1</v>
      </c>
      <c r="K62" s="59">
        <v>1</v>
      </c>
      <c r="L62" s="59">
        <v>1</v>
      </c>
      <c r="M62" s="59">
        <v>1</v>
      </c>
      <c r="N62" s="59">
        <v>1</v>
      </c>
      <c r="O62" s="59">
        <v>1</v>
      </c>
      <c r="P62" s="59">
        <v>1</v>
      </c>
      <c r="Q62" s="59">
        <v>1</v>
      </c>
      <c r="R62" s="59">
        <v>1</v>
      </c>
      <c r="S62" s="59">
        <v>1</v>
      </c>
      <c r="T62" s="59">
        <v>1</v>
      </c>
      <c r="U62" s="59">
        <v>1</v>
      </c>
      <c r="V62" s="59">
        <v>1</v>
      </c>
      <c r="W62" s="59">
        <v>1</v>
      </c>
      <c r="X62" s="59">
        <v>1</v>
      </c>
      <c r="Y62" s="59">
        <v>1</v>
      </c>
      <c r="Z62" s="59">
        <v>1</v>
      </c>
      <c r="AA62" s="59">
        <v>1</v>
      </c>
      <c r="AB62" s="59">
        <v>1</v>
      </c>
      <c r="AC62" s="59">
        <v>24</v>
      </c>
      <c r="AD62" s="59"/>
      <c r="AE62" s="59"/>
    </row>
    <row r="63" spans="1:31">
      <c r="A63" s="59" t="s">
        <v>137</v>
      </c>
      <c r="B63" s="59" t="s">
        <v>376</v>
      </c>
      <c r="C63" s="59" t="s">
        <v>377</v>
      </c>
      <c r="D63" s="59" t="s">
        <v>378</v>
      </c>
      <c r="E63" s="59">
        <v>0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  <c r="L63" s="59">
        <v>0.05</v>
      </c>
      <c r="M63" s="59">
        <v>0.54</v>
      </c>
      <c r="N63" s="59">
        <v>0.54</v>
      </c>
      <c r="O63" s="59">
        <v>0.26</v>
      </c>
      <c r="P63" s="59">
        <v>0.26</v>
      </c>
      <c r="Q63" s="59">
        <v>0.05</v>
      </c>
      <c r="R63" s="59">
        <v>0.54</v>
      </c>
      <c r="S63" s="59">
        <v>0.54</v>
      </c>
      <c r="T63" s="59">
        <v>0.26</v>
      </c>
      <c r="U63" s="59">
        <v>0.26</v>
      </c>
      <c r="V63" s="59">
        <v>0.26</v>
      </c>
      <c r="W63" s="59">
        <v>0.05</v>
      </c>
      <c r="X63" s="59">
        <v>0.05</v>
      </c>
      <c r="Y63" s="59">
        <v>0</v>
      </c>
      <c r="Z63" s="59">
        <v>0</v>
      </c>
      <c r="AA63" s="59">
        <v>0</v>
      </c>
      <c r="AB63" s="59">
        <v>0</v>
      </c>
      <c r="AC63" s="59">
        <v>3.66</v>
      </c>
      <c r="AD63" s="59">
        <v>25.62</v>
      </c>
      <c r="AE63" s="59">
        <v>1335.9</v>
      </c>
    </row>
    <row r="64" spans="1:31">
      <c r="A64" s="59" t="s">
        <v>138</v>
      </c>
      <c r="B64" s="59" t="s">
        <v>376</v>
      </c>
      <c r="C64" s="59" t="s">
        <v>377</v>
      </c>
      <c r="D64" s="59" t="s">
        <v>378</v>
      </c>
      <c r="E64" s="59">
        <v>0</v>
      </c>
      <c r="F64" s="59">
        <v>0</v>
      </c>
      <c r="G64" s="59">
        <v>0</v>
      </c>
      <c r="H64" s="59">
        <v>0</v>
      </c>
      <c r="I64" s="59">
        <v>0</v>
      </c>
      <c r="J64" s="59">
        <v>0</v>
      </c>
      <c r="K64" s="59">
        <v>0.5</v>
      </c>
      <c r="L64" s="59">
        <v>1</v>
      </c>
      <c r="M64" s="59">
        <v>1</v>
      </c>
      <c r="N64" s="59">
        <v>0.5</v>
      </c>
      <c r="O64" s="59">
        <v>0.5</v>
      </c>
      <c r="P64" s="59">
        <v>0.5</v>
      </c>
      <c r="Q64" s="59">
        <v>0</v>
      </c>
      <c r="R64" s="59">
        <v>0.5</v>
      </c>
      <c r="S64" s="59">
        <v>0.5</v>
      </c>
      <c r="T64" s="59">
        <v>0.5</v>
      </c>
      <c r="U64" s="59">
        <v>1</v>
      </c>
      <c r="V64" s="59">
        <v>0.5</v>
      </c>
      <c r="W64" s="59">
        <v>0.5</v>
      </c>
      <c r="X64" s="59">
        <v>1</v>
      </c>
      <c r="Y64" s="59">
        <v>1</v>
      </c>
      <c r="Z64" s="59">
        <v>0.5</v>
      </c>
      <c r="AA64" s="59">
        <v>0.5</v>
      </c>
      <c r="AB64" s="59">
        <v>0</v>
      </c>
      <c r="AC64" s="59">
        <v>10.5</v>
      </c>
      <c r="AD64" s="59">
        <v>73.5</v>
      </c>
      <c r="AE64" s="59">
        <v>3832.5</v>
      </c>
    </row>
    <row r="65" spans="1:31">
      <c r="A65" s="59" t="s">
        <v>139</v>
      </c>
      <c r="B65" s="59" t="s">
        <v>376</v>
      </c>
      <c r="C65" s="59" t="s">
        <v>377</v>
      </c>
      <c r="D65" s="59" t="s">
        <v>140</v>
      </c>
      <c r="E65" s="59">
        <v>0.1</v>
      </c>
      <c r="F65" s="59">
        <v>0.1</v>
      </c>
      <c r="G65" s="59">
        <v>0.1</v>
      </c>
      <c r="H65" s="59">
        <v>0.1</v>
      </c>
      <c r="I65" s="59">
        <v>0.1</v>
      </c>
      <c r="J65" s="59">
        <v>0.1</v>
      </c>
      <c r="K65" s="59">
        <v>0.25</v>
      </c>
      <c r="L65" s="59">
        <v>0.3</v>
      </c>
      <c r="M65" s="59">
        <v>0.3</v>
      </c>
      <c r="N65" s="59">
        <v>0.3</v>
      </c>
      <c r="O65" s="59">
        <v>0.3</v>
      </c>
      <c r="P65" s="59">
        <v>0.3</v>
      </c>
      <c r="Q65" s="59">
        <v>0.3</v>
      </c>
      <c r="R65" s="59">
        <v>0.3</v>
      </c>
      <c r="S65" s="59">
        <v>0.3</v>
      </c>
      <c r="T65" s="59">
        <v>0.3</v>
      </c>
      <c r="U65" s="59">
        <v>0.3</v>
      </c>
      <c r="V65" s="59">
        <v>0.3</v>
      </c>
      <c r="W65" s="59">
        <v>0.3</v>
      </c>
      <c r="X65" s="59">
        <v>0.3</v>
      </c>
      <c r="Y65" s="59">
        <v>0.3</v>
      </c>
      <c r="Z65" s="59">
        <v>0.3</v>
      </c>
      <c r="AA65" s="59">
        <v>0.3</v>
      </c>
      <c r="AB65" s="59">
        <v>0.3</v>
      </c>
      <c r="AC65" s="59">
        <v>5.95</v>
      </c>
      <c r="AD65" s="59">
        <v>23.8</v>
      </c>
      <c r="AE65" s="59">
        <v>1241</v>
      </c>
    </row>
    <row r="66" spans="1:31">
      <c r="A66" s="59"/>
      <c r="B66" s="59"/>
      <c r="C66" s="59"/>
      <c r="D66" s="59" t="s">
        <v>37</v>
      </c>
      <c r="E66" s="59">
        <v>0.1</v>
      </c>
      <c r="F66" s="59">
        <v>0.1</v>
      </c>
      <c r="G66" s="59">
        <v>0.1</v>
      </c>
      <c r="H66" s="59">
        <v>0.1</v>
      </c>
      <c r="I66" s="59">
        <v>0.1</v>
      </c>
      <c r="J66" s="59">
        <v>0.1</v>
      </c>
      <c r="K66" s="59">
        <v>0.25</v>
      </c>
      <c r="L66" s="59">
        <v>0.3</v>
      </c>
      <c r="M66" s="59">
        <v>0.3</v>
      </c>
      <c r="N66" s="59">
        <v>0.3</v>
      </c>
      <c r="O66" s="59">
        <v>0.3</v>
      </c>
      <c r="P66" s="59">
        <v>0.3</v>
      </c>
      <c r="Q66" s="59">
        <v>0.3</v>
      </c>
      <c r="R66" s="59">
        <v>0.3</v>
      </c>
      <c r="S66" s="59">
        <v>0.3</v>
      </c>
      <c r="T66" s="59">
        <v>0.3</v>
      </c>
      <c r="U66" s="59">
        <v>0.3</v>
      </c>
      <c r="V66" s="59">
        <v>0.3</v>
      </c>
      <c r="W66" s="59">
        <v>0.3</v>
      </c>
      <c r="X66" s="59">
        <v>0.3</v>
      </c>
      <c r="Y66" s="59">
        <v>0.3</v>
      </c>
      <c r="Z66" s="59">
        <v>0.3</v>
      </c>
      <c r="AA66" s="59">
        <v>0.3</v>
      </c>
      <c r="AB66" s="59">
        <v>0.3</v>
      </c>
      <c r="AC66" s="59">
        <v>5.95</v>
      </c>
      <c r="AD66" s="59"/>
      <c r="AE66" s="59"/>
    </row>
    <row r="67" spans="1:31">
      <c r="A67" s="59"/>
      <c r="B67" s="59"/>
      <c r="C67" s="59"/>
      <c r="D67" s="59" t="s">
        <v>23</v>
      </c>
      <c r="E67" s="59">
        <v>0.3</v>
      </c>
      <c r="F67" s="59">
        <v>0.3</v>
      </c>
      <c r="G67" s="59">
        <v>0.3</v>
      </c>
      <c r="H67" s="59">
        <v>0.3</v>
      </c>
      <c r="I67" s="59">
        <v>0.3</v>
      </c>
      <c r="J67" s="59">
        <v>0.3</v>
      </c>
      <c r="K67" s="59">
        <v>0.3</v>
      </c>
      <c r="L67" s="59">
        <v>0.3</v>
      </c>
      <c r="M67" s="59">
        <v>0.3</v>
      </c>
      <c r="N67" s="59">
        <v>0.3</v>
      </c>
      <c r="O67" s="59">
        <v>0.3</v>
      </c>
      <c r="P67" s="59">
        <v>0.3</v>
      </c>
      <c r="Q67" s="59">
        <v>0.3</v>
      </c>
      <c r="R67" s="59">
        <v>0.3</v>
      </c>
      <c r="S67" s="59">
        <v>0.3</v>
      </c>
      <c r="T67" s="59">
        <v>0.3</v>
      </c>
      <c r="U67" s="59">
        <v>0.3</v>
      </c>
      <c r="V67" s="59">
        <v>0.3</v>
      </c>
      <c r="W67" s="59">
        <v>0.3</v>
      </c>
      <c r="X67" s="59">
        <v>0.3</v>
      </c>
      <c r="Y67" s="59">
        <v>0.3</v>
      </c>
      <c r="Z67" s="59">
        <v>0.3</v>
      </c>
      <c r="AA67" s="59">
        <v>0.3</v>
      </c>
      <c r="AB67" s="59">
        <v>0.3</v>
      </c>
      <c r="AC67" s="59">
        <v>7.2</v>
      </c>
      <c r="AD67" s="59"/>
      <c r="AE67" s="59"/>
    </row>
    <row r="68" spans="1:31">
      <c r="A68" s="59"/>
      <c r="B68" s="59"/>
      <c r="C68" s="59"/>
      <c r="D68" s="59" t="s">
        <v>38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/>
      <c r="AE68" s="59"/>
    </row>
    <row r="69" spans="1:31">
      <c r="A69" s="59"/>
      <c r="B69" s="59"/>
      <c r="C69" s="59"/>
      <c r="D69" s="59" t="s">
        <v>29</v>
      </c>
      <c r="E69" s="59">
        <v>0.1</v>
      </c>
      <c r="F69" s="59">
        <v>0.1</v>
      </c>
      <c r="G69" s="59">
        <v>0.1</v>
      </c>
      <c r="H69" s="59">
        <v>0.1</v>
      </c>
      <c r="I69" s="59">
        <v>0.1</v>
      </c>
      <c r="J69" s="59">
        <v>0.1</v>
      </c>
      <c r="K69" s="59">
        <v>0.25</v>
      </c>
      <c r="L69" s="59">
        <v>0.3</v>
      </c>
      <c r="M69" s="59">
        <v>0.3</v>
      </c>
      <c r="N69" s="59">
        <v>0.3</v>
      </c>
      <c r="O69" s="59">
        <v>0.3</v>
      </c>
      <c r="P69" s="59">
        <v>0.3</v>
      </c>
      <c r="Q69" s="59">
        <v>0.3</v>
      </c>
      <c r="R69" s="59">
        <v>0.3</v>
      </c>
      <c r="S69" s="59">
        <v>0.3</v>
      </c>
      <c r="T69" s="59">
        <v>0.3</v>
      </c>
      <c r="U69" s="59">
        <v>0.3</v>
      </c>
      <c r="V69" s="59">
        <v>0.3</v>
      </c>
      <c r="W69" s="59">
        <v>0.3</v>
      </c>
      <c r="X69" s="59">
        <v>0.3</v>
      </c>
      <c r="Y69" s="59">
        <v>0.3</v>
      </c>
      <c r="Z69" s="59">
        <v>0.3</v>
      </c>
      <c r="AA69" s="59">
        <v>0.3</v>
      </c>
      <c r="AB69" s="59">
        <v>0.3</v>
      </c>
      <c r="AC69" s="59">
        <v>5.95</v>
      </c>
      <c r="AD69" s="59"/>
      <c r="AE69" s="59"/>
    </row>
    <row r="70" spans="1:31">
      <c r="A70" s="59" t="s">
        <v>141</v>
      </c>
      <c r="B70" s="59" t="s">
        <v>376</v>
      </c>
      <c r="C70" s="59" t="s">
        <v>377</v>
      </c>
      <c r="D70" s="59" t="s">
        <v>142</v>
      </c>
      <c r="E70" s="59">
        <v>0.02</v>
      </c>
      <c r="F70" s="59">
        <v>0.02</v>
      </c>
      <c r="G70" s="59">
        <v>0.02</v>
      </c>
      <c r="H70" s="59">
        <v>0.02</v>
      </c>
      <c r="I70" s="59">
        <v>0.02</v>
      </c>
      <c r="J70" s="59">
        <v>0.05</v>
      </c>
      <c r="K70" s="59">
        <v>0.1</v>
      </c>
      <c r="L70" s="59">
        <v>0.15</v>
      </c>
      <c r="M70" s="59">
        <v>0.2</v>
      </c>
      <c r="N70" s="59">
        <v>0.15</v>
      </c>
      <c r="O70" s="59">
        <v>0.25</v>
      </c>
      <c r="P70" s="59">
        <v>0.25</v>
      </c>
      <c r="Q70" s="59">
        <v>0.25</v>
      </c>
      <c r="R70" s="59">
        <v>0.2</v>
      </c>
      <c r="S70" s="59">
        <v>0.15</v>
      </c>
      <c r="T70" s="59">
        <v>0.2</v>
      </c>
      <c r="U70" s="59">
        <v>0.3</v>
      </c>
      <c r="V70" s="59">
        <v>0.3</v>
      </c>
      <c r="W70" s="59">
        <v>0.3</v>
      </c>
      <c r="X70" s="59">
        <v>0.2</v>
      </c>
      <c r="Y70" s="59">
        <v>0.2</v>
      </c>
      <c r="Z70" s="59">
        <v>0.15</v>
      </c>
      <c r="AA70" s="59">
        <v>0.1</v>
      </c>
      <c r="AB70" s="59">
        <v>0.05</v>
      </c>
      <c r="AC70" s="59">
        <v>3.65</v>
      </c>
      <c r="AD70" s="59">
        <v>21.9</v>
      </c>
      <c r="AE70" s="59">
        <v>1141.93</v>
      </c>
    </row>
    <row r="71" spans="1:31">
      <c r="A71" s="59"/>
      <c r="B71" s="59"/>
      <c r="C71" s="59"/>
      <c r="D71" s="59" t="s">
        <v>23</v>
      </c>
      <c r="E71" s="59">
        <v>0.25</v>
      </c>
      <c r="F71" s="59">
        <v>0.25</v>
      </c>
      <c r="G71" s="59">
        <v>0.25</v>
      </c>
      <c r="H71" s="59">
        <v>0.25</v>
      </c>
      <c r="I71" s="59">
        <v>0.25</v>
      </c>
      <c r="J71" s="59">
        <v>0.25</v>
      </c>
      <c r="K71" s="59">
        <v>0.25</v>
      </c>
      <c r="L71" s="59">
        <v>0.25</v>
      </c>
      <c r="M71" s="59">
        <v>0.25</v>
      </c>
      <c r="N71" s="59">
        <v>0.25</v>
      </c>
      <c r="O71" s="59">
        <v>0.25</v>
      </c>
      <c r="P71" s="59">
        <v>0.25</v>
      </c>
      <c r="Q71" s="59">
        <v>0.25</v>
      </c>
      <c r="R71" s="59">
        <v>0.25</v>
      </c>
      <c r="S71" s="59">
        <v>0.25</v>
      </c>
      <c r="T71" s="59">
        <v>0.25</v>
      </c>
      <c r="U71" s="59">
        <v>0.25</v>
      </c>
      <c r="V71" s="59">
        <v>0.25</v>
      </c>
      <c r="W71" s="59">
        <v>0.25</v>
      </c>
      <c r="X71" s="59">
        <v>0.25</v>
      </c>
      <c r="Y71" s="59">
        <v>0.25</v>
      </c>
      <c r="Z71" s="59">
        <v>0.25</v>
      </c>
      <c r="AA71" s="59">
        <v>0.25</v>
      </c>
      <c r="AB71" s="59">
        <v>0.25</v>
      </c>
      <c r="AC71" s="59">
        <v>6</v>
      </c>
      <c r="AD71" s="59"/>
      <c r="AE71" s="59"/>
    </row>
    <row r="72" spans="1:31">
      <c r="A72" s="59"/>
      <c r="B72" s="59"/>
      <c r="C72" s="59"/>
      <c r="D72" s="59" t="s">
        <v>38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  <c r="X72" s="59">
        <v>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/>
      <c r="AE72" s="59"/>
    </row>
    <row r="73" spans="1:31">
      <c r="A73" s="59"/>
      <c r="B73" s="59"/>
      <c r="C73" s="59"/>
      <c r="D73" s="59" t="s">
        <v>29</v>
      </c>
      <c r="E73" s="59">
        <v>0.02</v>
      </c>
      <c r="F73" s="59">
        <v>0.02</v>
      </c>
      <c r="G73" s="59">
        <v>0.02</v>
      </c>
      <c r="H73" s="59">
        <v>0.02</v>
      </c>
      <c r="I73" s="59">
        <v>0.02</v>
      </c>
      <c r="J73" s="59">
        <v>0.05</v>
      </c>
      <c r="K73" s="59">
        <v>0.1</v>
      </c>
      <c r="L73" s="59">
        <v>0.15</v>
      </c>
      <c r="M73" s="59">
        <v>0.2</v>
      </c>
      <c r="N73" s="59">
        <v>0.15</v>
      </c>
      <c r="O73" s="59">
        <v>0.25</v>
      </c>
      <c r="P73" s="59">
        <v>0.25</v>
      </c>
      <c r="Q73" s="59">
        <v>0.25</v>
      </c>
      <c r="R73" s="59">
        <v>0.2</v>
      </c>
      <c r="S73" s="59">
        <v>0.15</v>
      </c>
      <c r="T73" s="59">
        <v>0.2</v>
      </c>
      <c r="U73" s="59">
        <v>0.3</v>
      </c>
      <c r="V73" s="59">
        <v>0.3</v>
      </c>
      <c r="W73" s="59">
        <v>0.3</v>
      </c>
      <c r="X73" s="59">
        <v>0.2</v>
      </c>
      <c r="Y73" s="59">
        <v>0.2</v>
      </c>
      <c r="Z73" s="59">
        <v>0.15</v>
      </c>
      <c r="AA73" s="59">
        <v>0.1</v>
      </c>
      <c r="AB73" s="59">
        <v>0.05</v>
      </c>
      <c r="AC73" s="59">
        <v>3.65</v>
      </c>
      <c r="AD73" s="59"/>
      <c r="AE73" s="59"/>
    </row>
    <row r="74" spans="1:31">
      <c r="A74" s="59" t="s">
        <v>143</v>
      </c>
      <c r="B74" s="59" t="s">
        <v>376</v>
      </c>
      <c r="C74" s="59" t="s">
        <v>377</v>
      </c>
      <c r="D74" s="59" t="s">
        <v>378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0.16</v>
      </c>
      <c r="M74" s="59">
        <v>0.16</v>
      </c>
      <c r="N74" s="59">
        <v>0.16</v>
      </c>
      <c r="O74" s="59">
        <v>0.16</v>
      </c>
      <c r="P74" s="59">
        <v>0.16</v>
      </c>
      <c r="Q74" s="59">
        <v>0.16</v>
      </c>
      <c r="R74" s="59">
        <v>0.16</v>
      </c>
      <c r="S74" s="59">
        <v>0.16</v>
      </c>
      <c r="T74" s="59">
        <v>0.16</v>
      </c>
      <c r="U74" s="59">
        <v>0.16</v>
      </c>
      <c r="V74" s="59">
        <v>0.16</v>
      </c>
      <c r="W74" s="59">
        <v>0.16</v>
      </c>
      <c r="X74" s="59">
        <v>0.16</v>
      </c>
      <c r="Y74" s="59">
        <v>0.16</v>
      </c>
      <c r="Z74" s="59">
        <v>0.16</v>
      </c>
      <c r="AA74" s="59">
        <v>0.16</v>
      </c>
      <c r="AB74" s="59">
        <v>0.16</v>
      </c>
      <c r="AC74" s="59">
        <v>2.72</v>
      </c>
      <c r="AD74" s="59">
        <v>19.04</v>
      </c>
      <c r="AE74" s="59">
        <v>992.8</v>
      </c>
    </row>
    <row r="75" spans="1:31">
      <c r="A75" s="59" t="s">
        <v>32</v>
      </c>
      <c r="B75" s="59" t="s">
        <v>376</v>
      </c>
      <c r="C75" s="59" t="s">
        <v>377</v>
      </c>
      <c r="D75" s="59" t="s">
        <v>378</v>
      </c>
      <c r="E75" s="59">
        <v>0.05</v>
      </c>
      <c r="F75" s="59">
        <v>0.05</v>
      </c>
      <c r="G75" s="59">
        <v>0.05</v>
      </c>
      <c r="H75" s="59">
        <v>0.05</v>
      </c>
      <c r="I75" s="59">
        <v>0.1</v>
      </c>
      <c r="J75" s="59">
        <v>0.2</v>
      </c>
      <c r="K75" s="59">
        <v>0.4</v>
      </c>
      <c r="L75" s="59">
        <v>0.5</v>
      </c>
      <c r="M75" s="59">
        <v>0.5</v>
      </c>
      <c r="N75" s="59">
        <v>0.35</v>
      </c>
      <c r="O75" s="59">
        <v>0.15</v>
      </c>
      <c r="P75" s="59">
        <v>0.15</v>
      </c>
      <c r="Q75" s="59">
        <v>0.15</v>
      </c>
      <c r="R75" s="59">
        <v>0.15</v>
      </c>
      <c r="S75" s="59">
        <v>0.15</v>
      </c>
      <c r="T75" s="59">
        <v>0.15</v>
      </c>
      <c r="U75" s="59">
        <v>0.35</v>
      </c>
      <c r="V75" s="59">
        <v>0.5</v>
      </c>
      <c r="W75" s="59">
        <v>0.5</v>
      </c>
      <c r="X75" s="59">
        <v>0.4</v>
      </c>
      <c r="Y75" s="59">
        <v>0.4</v>
      </c>
      <c r="Z75" s="59">
        <v>0.3</v>
      </c>
      <c r="AA75" s="59">
        <v>0.2</v>
      </c>
      <c r="AB75" s="59">
        <v>0.1</v>
      </c>
      <c r="AC75" s="59">
        <v>5.9</v>
      </c>
      <c r="AD75" s="59">
        <v>41.3</v>
      </c>
      <c r="AE75" s="59">
        <v>2153.5</v>
      </c>
    </row>
    <row r="76" spans="1:31">
      <c r="A76" s="59" t="s">
        <v>352</v>
      </c>
      <c r="B76" s="59" t="s">
        <v>376</v>
      </c>
      <c r="C76" s="59" t="s">
        <v>377</v>
      </c>
      <c r="D76" s="59" t="s">
        <v>24</v>
      </c>
      <c r="E76" s="59">
        <v>0.9</v>
      </c>
      <c r="F76" s="59">
        <v>0.9</v>
      </c>
      <c r="G76" s="59">
        <v>0.9</v>
      </c>
      <c r="H76" s="59">
        <v>0.9</v>
      </c>
      <c r="I76" s="59">
        <v>0.9</v>
      </c>
      <c r="J76" s="59">
        <v>0.9</v>
      </c>
      <c r="K76" s="59">
        <v>0.7</v>
      </c>
      <c r="L76" s="59">
        <v>0.4</v>
      </c>
      <c r="M76" s="59">
        <v>0.4</v>
      </c>
      <c r="N76" s="59">
        <v>0.2</v>
      </c>
      <c r="O76" s="59">
        <v>0.2</v>
      </c>
      <c r="P76" s="59">
        <v>0.2</v>
      </c>
      <c r="Q76" s="59">
        <v>0.2</v>
      </c>
      <c r="R76" s="59">
        <v>0.2</v>
      </c>
      <c r="S76" s="59">
        <v>0.2</v>
      </c>
      <c r="T76" s="59">
        <v>0.3</v>
      </c>
      <c r="U76" s="59">
        <v>0.5</v>
      </c>
      <c r="V76" s="59">
        <v>0.5</v>
      </c>
      <c r="W76" s="59">
        <v>0.5</v>
      </c>
      <c r="X76" s="59">
        <v>0.7</v>
      </c>
      <c r="Y76" s="59">
        <v>0.7</v>
      </c>
      <c r="Z76" s="59">
        <v>0.8</v>
      </c>
      <c r="AA76" s="59">
        <v>0.9</v>
      </c>
      <c r="AB76" s="59">
        <v>0.9</v>
      </c>
      <c r="AC76" s="59">
        <v>13.9</v>
      </c>
      <c r="AD76" s="59">
        <v>96.4</v>
      </c>
      <c r="AE76" s="59">
        <v>5026.57</v>
      </c>
    </row>
    <row r="77" spans="1:31">
      <c r="A77" s="59"/>
      <c r="B77" s="59"/>
      <c r="C77" s="59"/>
      <c r="D77" s="59" t="s">
        <v>23</v>
      </c>
      <c r="E77" s="59">
        <v>1</v>
      </c>
      <c r="F77" s="59">
        <v>1</v>
      </c>
      <c r="G77" s="59">
        <v>1</v>
      </c>
      <c r="H77" s="59">
        <v>1</v>
      </c>
      <c r="I77" s="59">
        <v>1</v>
      </c>
      <c r="J77" s="59">
        <v>1</v>
      </c>
      <c r="K77" s="59">
        <v>1</v>
      </c>
      <c r="L77" s="59">
        <v>1</v>
      </c>
      <c r="M77" s="59">
        <v>1</v>
      </c>
      <c r="N77" s="59">
        <v>1</v>
      </c>
      <c r="O77" s="59">
        <v>1</v>
      </c>
      <c r="P77" s="59">
        <v>1</v>
      </c>
      <c r="Q77" s="59">
        <v>1</v>
      </c>
      <c r="R77" s="59">
        <v>1</v>
      </c>
      <c r="S77" s="59">
        <v>1</v>
      </c>
      <c r="T77" s="59">
        <v>1</v>
      </c>
      <c r="U77" s="59">
        <v>1</v>
      </c>
      <c r="V77" s="59">
        <v>1</v>
      </c>
      <c r="W77" s="59">
        <v>1</v>
      </c>
      <c r="X77" s="59">
        <v>1</v>
      </c>
      <c r="Y77" s="59">
        <v>1</v>
      </c>
      <c r="Z77" s="59">
        <v>1</v>
      </c>
      <c r="AA77" s="59">
        <v>1</v>
      </c>
      <c r="AB77" s="59">
        <v>1</v>
      </c>
      <c r="AC77" s="59">
        <v>24</v>
      </c>
      <c r="AD77" s="59"/>
      <c r="AE77" s="59"/>
    </row>
    <row r="78" spans="1:31">
      <c r="A78" s="59"/>
      <c r="B78" s="59"/>
      <c r="C78" s="59"/>
      <c r="D78" s="59" t="s">
        <v>37</v>
      </c>
      <c r="E78" s="59">
        <v>0.9</v>
      </c>
      <c r="F78" s="59">
        <v>0.9</v>
      </c>
      <c r="G78" s="59">
        <v>0.9</v>
      </c>
      <c r="H78" s="59">
        <v>0.9</v>
      </c>
      <c r="I78" s="59">
        <v>0.9</v>
      </c>
      <c r="J78" s="59">
        <v>0.9</v>
      </c>
      <c r="K78" s="59">
        <v>0.7</v>
      </c>
      <c r="L78" s="59">
        <v>0.5</v>
      </c>
      <c r="M78" s="59">
        <v>0.5</v>
      </c>
      <c r="N78" s="59">
        <v>0.3</v>
      </c>
      <c r="O78" s="59">
        <v>0.3</v>
      </c>
      <c r="P78" s="59">
        <v>0.3</v>
      </c>
      <c r="Q78" s="59">
        <v>0.3</v>
      </c>
      <c r="R78" s="59">
        <v>0.3</v>
      </c>
      <c r="S78" s="59">
        <v>0.3</v>
      </c>
      <c r="T78" s="59">
        <v>0.3</v>
      </c>
      <c r="U78" s="59">
        <v>0.3</v>
      </c>
      <c r="V78" s="59">
        <v>0.5</v>
      </c>
      <c r="W78" s="59">
        <v>0.6</v>
      </c>
      <c r="X78" s="59">
        <v>0.6</v>
      </c>
      <c r="Y78" s="59">
        <v>0.6</v>
      </c>
      <c r="Z78" s="59">
        <v>0.7</v>
      </c>
      <c r="AA78" s="59">
        <v>0.7</v>
      </c>
      <c r="AB78" s="59">
        <v>0.7</v>
      </c>
      <c r="AC78" s="59">
        <v>13.9</v>
      </c>
      <c r="AD78" s="59"/>
      <c r="AE78" s="59"/>
    </row>
    <row r="79" spans="1:31">
      <c r="A79" s="59"/>
      <c r="B79" s="59"/>
      <c r="C79" s="59"/>
      <c r="D79" s="59" t="s">
        <v>38</v>
      </c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C79" s="59">
        <v>0</v>
      </c>
      <c r="AD79" s="59"/>
      <c r="AE79" s="59"/>
    </row>
    <row r="80" spans="1:31">
      <c r="A80" s="59"/>
      <c r="B80" s="59"/>
      <c r="C80" s="59"/>
      <c r="D80" s="59" t="s">
        <v>29</v>
      </c>
      <c r="E80" s="59">
        <v>0.7</v>
      </c>
      <c r="F80" s="59">
        <v>0.7</v>
      </c>
      <c r="G80" s="59">
        <v>0.7</v>
      </c>
      <c r="H80" s="59">
        <v>0.7</v>
      </c>
      <c r="I80" s="59">
        <v>0.7</v>
      </c>
      <c r="J80" s="59">
        <v>0.7</v>
      </c>
      <c r="K80" s="59">
        <v>0.7</v>
      </c>
      <c r="L80" s="59">
        <v>0.7</v>
      </c>
      <c r="M80" s="59">
        <v>0.5</v>
      </c>
      <c r="N80" s="59">
        <v>0.5</v>
      </c>
      <c r="O80" s="59">
        <v>0.5</v>
      </c>
      <c r="P80" s="59">
        <v>0.3</v>
      </c>
      <c r="Q80" s="59">
        <v>0.3</v>
      </c>
      <c r="R80" s="59">
        <v>0.2</v>
      </c>
      <c r="S80" s="59">
        <v>0.2</v>
      </c>
      <c r="T80" s="59">
        <v>0.2</v>
      </c>
      <c r="U80" s="59">
        <v>0.3</v>
      </c>
      <c r="V80" s="59">
        <v>0.4</v>
      </c>
      <c r="W80" s="59">
        <v>0.4</v>
      </c>
      <c r="X80" s="59">
        <v>0.6</v>
      </c>
      <c r="Y80" s="59">
        <v>0.6</v>
      </c>
      <c r="Z80" s="59">
        <v>0.8</v>
      </c>
      <c r="AA80" s="59">
        <v>0.8</v>
      </c>
      <c r="AB80" s="59">
        <v>0.8</v>
      </c>
      <c r="AC80" s="59">
        <v>13</v>
      </c>
      <c r="AD80" s="59"/>
      <c r="AE80" s="59"/>
    </row>
    <row r="81" spans="1:31">
      <c r="A81" s="59" t="s">
        <v>144</v>
      </c>
      <c r="B81" s="59" t="s">
        <v>376</v>
      </c>
      <c r="C81" s="59" t="s">
        <v>377</v>
      </c>
      <c r="D81" s="59" t="s">
        <v>24</v>
      </c>
      <c r="E81" s="59">
        <v>1</v>
      </c>
      <c r="F81" s="59">
        <v>1</v>
      </c>
      <c r="G81" s="59">
        <v>1</v>
      </c>
      <c r="H81" s="59">
        <v>1</v>
      </c>
      <c r="I81" s="59">
        <v>1</v>
      </c>
      <c r="J81" s="59">
        <v>1</v>
      </c>
      <c r="K81" s="59">
        <v>0.77</v>
      </c>
      <c r="L81" s="59">
        <v>0.43</v>
      </c>
      <c r="M81" s="59">
        <v>0.43</v>
      </c>
      <c r="N81" s="59">
        <v>0.2</v>
      </c>
      <c r="O81" s="59">
        <v>0.2</v>
      </c>
      <c r="P81" s="59">
        <v>0.2</v>
      </c>
      <c r="Q81" s="59">
        <v>0.2</v>
      </c>
      <c r="R81" s="59">
        <v>0.2</v>
      </c>
      <c r="S81" s="59">
        <v>0.2</v>
      </c>
      <c r="T81" s="59">
        <v>0.31</v>
      </c>
      <c r="U81" s="59">
        <v>0.54</v>
      </c>
      <c r="V81" s="59">
        <v>0.54</v>
      </c>
      <c r="W81" s="59">
        <v>0.54</v>
      </c>
      <c r="X81" s="59">
        <v>0.77</v>
      </c>
      <c r="Y81" s="59">
        <v>0.77</v>
      </c>
      <c r="Z81" s="59">
        <v>0.89</v>
      </c>
      <c r="AA81" s="59">
        <v>1</v>
      </c>
      <c r="AB81" s="59">
        <v>1</v>
      </c>
      <c r="AC81" s="59">
        <v>15.19</v>
      </c>
      <c r="AD81" s="59">
        <v>90.86</v>
      </c>
      <c r="AE81" s="59">
        <v>4737.7</v>
      </c>
    </row>
    <row r="82" spans="1:31">
      <c r="A82" s="59"/>
      <c r="B82" s="59"/>
      <c r="C82" s="59"/>
      <c r="D82" s="59" t="s">
        <v>118</v>
      </c>
      <c r="E82" s="59">
        <v>1</v>
      </c>
      <c r="F82" s="59">
        <v>1</v>
      </c>
      <c r="G82" s="59">
        <v>1</v>
      </c>
      <c r="H82" s="59">
        <v>1</v>
      </c>
      <c r="I82" s="59">
        <v>1</v>
      </c>
      <c r="J82" s="59">
        <v>1</v>
      </c>
      <c r="K82" s="59">
        <v>0.77</v>
      </c>
      <c r="L82" s="59">
        <v>0.53</v>
      </c>
      <c r="M82" s="59">
        <v>0.53</v>
      </c>
      <c r="N82" s="59">
        <v>0.3</v>
      </c>
      <c r="O82" s="59">
        <v>0.3</v>
      </c>
      <c r="P82" s="59">
        <v>0.3</v>
      </c>
      <c r="Q82" s="59">
        <v>0.3</v>
      </c>
      <c r="R82" s="59">
        <v>0.3</v>
      </c>
      <c r="S82" s="59">
        <v>0.3</v>
      </c>
      <c r="T82" s="59">
        <v>0.3</v>
      </c>
      <c r="U82" s="59">
        <v>0.3</v>
      </c>
      <c r="V82" s="59">
        <v>0.53</v>
      </c>
      <c r="W82" s="59">
        <v>0.54</v>
      </c>
      <c r="X82" s="59">
        <v>0.65</v>
      </c>
      <c r="Y82" s="59">
        <v>0.65</v>
      </c>
      <c r="Z82" s="59">
        <v>0.77</v>
      </c>
      <c r="AA82" s="59">
        <v>0.77</v>
      </c>
      <c r="AB82" s="59">
        <v>0.77</v>
      </c>
      <c r="AC82" s="59">
        <v>14.91</v>
      </c>
      <c r="AD82" s="59"/>
      <c r="AE82" s="59"/>
    </row>
    <row r="83" spans="1:31">
      <c r="A83" s="59"/>
      <c r="B83" s="59"/>
      <c r="C83" s="59"/>
      <c r="D83" s="59" t="s">
        <v>38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X83" s="59">
        <v>0</v>
      </c>
      <c r="Y83" s="59">
        <v>0</v>
      </c>
      <c r="Z83" s="59">
        <v>0</v>
      </c>
      <c r="AA83" s="59">
        <v>0</v>
      </c>
      <c r="AB83" s="59">
        <v>0</v>
      </c>
      <c r="AC83" s="59">
        <v>0</v>
      </c>
      <c r="AD83" s="59"/>
      <c r="AE83" s="59"/>
    </row>
    <row r="84" spans="1:31">
      <c r="A84" s="59"/>
      <c r="B84" s="59"/>
      <c r="C84" s="59"/>
      <c r="D84" s="59" t="s">
        <v>119</v>
      </c>
      <c r="E84" s="59">
        <v>1</v>
      </c>
      <c r="F84" s="59">
        <v>1</v>
      </c>
      <c r="G84" s="59">
        <v>1</v>
      </c>
      <c r="H84" s="59">
        <v>1</v>
      </c>
      <c r="I84" s="59">
        <v>1</v>
      </c>
      <c r="J84" s="59">
        <v>1</v>
      </c>
      <c r="K84" s="59">
        <v>1</v>
      </c>
      <c r="L84" s="59">
        <v>1</v>
      </c>
      <c r="M84" s="59">
        <v>1</v>
      </c>
      <c r="N84" s="59">
        <v>1</v>
      </c>
      <c r="O84" s="59">
        <v>1</v>
      </c>
      <c r="P84" s="59">
        <v>1</v>
      </c>
      <c r="Q84" s="59">
        <v>1</v>
      </c>
      <c r="R84" s="59">
        <v>1</v>
      </c>
      <c r="S84" s="59">
        <v>1</v>
      </c>
      <c r="T84" s="59">
        <v>1</v>
      </c>
      <c r="U84" s="59">
        <v>1</v>
      </c>
      <c r="V84" s="59">
        <v>1</v>
      </c>
      <c r="W84" s="59">
        <v>1</v>
      </c>
      <c r="X84" s="59">
        <v>1</v>
      </c>
      <c r="Y84" s="59">
        <v>1</v>
      </c>
      <c r="Z84" s="59">
        <v>1</v>
      </c>
      <c r="AA84" s="59">
        <v>1</v>
      </c>
      <c r="AB84" s="59">
        <v>1</v>
      </c>
      <c r="AC84" s="59">
        <v>24</v>
      </c>
      <c r="AD84" s="59"/>
      <c r="AE84" s="59"/>
    </row>
    <row r="85" spans="1:31">
      <c r="A85" s="59" t="s">
        <v>145</v>
      </c>
      <c r="B85" s="59" t="s">
        <v>376</v>
      </c>
      <c r="C85" s="59" t="s">
        <v>377</v>
      </c>
      <c r="D85" s="59" t="s">
        <v>24</v>
      </c>
      <c r="E85" s="59">
        <v>0.1</v>
      </c>
      <c r="F85" s="59">
        <v>0.1</v>
      </c>
      <c r="G85" s="59">
        <v>0.1</v>
      </c>
      <c r="H85" s="59">
        <v>0.1</v>
      </c>
      <c r="I85" s="59">
        <v>0.1</v>
      </c>
      <c r="J85" s="59">
        <v>0.3</v>
      </c>
      <c r="K85" s="59">
        <v>0.7</v>
      </c>
      <c r="L85" s="59">
        <v>0.7</v>
      </c>
      <c r="M85" s="59">
        <v>0.7</v>
      </c>
      <c r="N85" s="59">
        <v>0.7</v>
      </c>
      <c r="O85" s="59">
        <v>0.2</v>
      </c>
      <c r="P85" s="59">
        <v>0.2</v>
      </c>
      <c r="Q85" s="59">
        <v>0.2</v>
      </c>
      <c r="R85" s="59">
        <v>0.2</v>
      </c>
      <c r="S85" s="59">
        <v>0.2</v>
      </c>
      <c r="T85" s="59">
        <v>0.2</v>
      </c>
      <c r="U85" s="59">
        <v>0.4</v>
      </c>
      <c r="V85" s="59">
        <v>0.4</v>
      </c>
      <c r="W85" s="59">
        <v>0.2</v>
      </c>
      <c r="X85" s="59">
        <v>0.2</v>
      </c>
      <c r="Y85" s="59">
        <v>0.2</v>
      </c>
      <c r="Z85" s="59">
        <v>0.2</v>
      </c>
      <c r="AA85" s="59">
        <v>0.1</v>
      </c>
      <c r="AB85" s="59">
        <v>0.1</v>
      </c>
      <c r="AC85" s="59">
        <v>6.6</v>
      </c>
      <c r="AD85" s="59">
        <v>38.6</v>
      </c>
      <c r="AE85" s="59">
        <v>2012.71</v>
      </c>
    </row>
    <row r="86" spans="1:31">
      <c r="A86" s="59"/>
      <c r="B86" s="59"/>
      <c r="C86" s="59"/>
      <c r="D86" s="59" t="s">
        <v>118</v>
      </c>
      <c r="E86" s="59">
        <v>0.1</v>
      </c>
      <c r="F86" s="59">
        <v>0.1</v>
      </c>
      <c r="G86" s="59">
        <v>0.1</v>
      </c>
      <c r="H86" s="59">
        <v>0.1</v>
      </c>
      <c r="I86" s="59">
        <v>0.1</v>
      </c>
      <c r="J86" s="59">
        <v>0.1</v>
      </c>
      <c r="K86" s="59">
        <v>0.3</v>
      </c>
      <c r="L86" s="59">
        <v>0.7</v>
      </c>
      <c r="M86" s="59">
        <v>0.7</v>
      </c>
      <c r="N86" s="59">
        <v>0.7</v>
      </c>
      <c r="O86" s="59">
        <v>0.2</v>
      </c>
      <c r="P86" s="59">
        <v>0.2</v>
      </c>
      <c r="Q86" s="59">
        <v>0.2</v>
      </c>
      <c r="R86" s="59">
        <v>0.2</v>
      </c>
      <c r="S86" s="59">
        <v>0.2</v>
      </c>
      <c r="T86" s="59">
        <v>0.2</v>
      </c>
      <c r="U86" s="59">
        <v>0.2</v>
      </c>
      <c r="V86" s="59">
        <v>0.2</v>
      </c>
      <c r="W86" s="59">
        <v>0.2</v>
      </c>
      <c r="X86" s="59">
        <v>0.2</v>
      </c>
      <c r="Y86" s="59">
        <v>0.2</v>
      </c>
      <c r="Z86" s="59">
        <v>0.2</v>
      </c>
      <c r="AA86" s="59">
        <v>0.1</v>
      </c>
      <c r="AB86" s="59">
        <v>0.1</v>
      </c>
      <c r="AC86" s="59">
        <v>5.6</v>
      </c>
      <c r="AD86" s="59"/>
      <c r="AE86" s="59"/>
    </row>
    <row r="87" spans="1:31">
      <c r="A87" s="59"/>
      <c r="B87" s="59"/>
      <c r="C87" s="59"/>
      <c r="D87" s="59" t="s">
        <v>38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  <c r="X87" s="59">
        <v>0</v>
      </c>
      <c r="Y87" s="59">
        <v>0</v>
      </c>
      <c r="Z87" s="59">
        <v>0</v>
      </c>
      <c r="AA87" s="59">
        <v>0</v>
      </c>
      <c r="AB87" s="59">
        <v>0</v>
      </c>
      <c r="AC87" s="59">
        <v>0</v>
      </c>
      <c r="AD87" s="59"/>
      <c r="AE87" s="59"/>
    </row>
    <row r="88" spans="1:31">
      <c r="A88" s="59"/>
      <c r="B88" s="59"/>
      <c r="C88" s="59"/>
      <c r="D88" s="59" t="s">
        <v>119</v>
      </c>
      <c r="E88" s="59">
        <v>1</v>
      </c>
      <c r="F88" s="59">
        <v>1</v>
      </c>
      <c r="G88" s="59">
        <v>1</v>
      </c>
      <c r="H88" s="59">
        <v>1</v>
      </c>
      <c r="I88" s="59">
        <v>1</v>
      </c>
      <c r="J88" s="59">
        <v>1</v>
      </c>
      <c r="K88" s="59">
        <v>1</v>
      </c>
      <c r="L88" s="59">
        <v>1</v>
      </c>
      <c r="M88" s="59">
        <v>1</v>
      </c>
      <c r="N88" s="59">
        <v>1</v>
      </c>
      <c r="O88" s="59">
        <v>1</v>
      </c>
      <c r="P88" s="59">
        <v>1</v>
      </c>
      <c r="Q88" s="59">
        <v>1</v>
      </c>
      <c r="R88" s="59">
        <v>1</v>
      </c>
      <c r="S88" s="59">
        <v>1</v>
      </c>
      <c r="T88" s="59">
        <v>1</v>
      </c>
      <c r="U88" s="59">
        <v>1</v>
      </c>
      <c r="V88" s="59">
        <v>1</v>
      </c>
      <c r="W88" s="59">
        <v>1</v>
      </c>
      <c r="X88" s="59">
        <v>1</v>
      </c>
      <c r="Y88" s="59">
        <v>1</v>
      </c>
      <c r="Z88" s="59">
        <v>1</v>
      </c>
      <c r="AA88" s="59">
        <v>1</v>
      </c>
      <c r="AB88" s="59">
        <v>1</v>
      </c>
      <c r="AC88" s="59">
        <v>24</v>
      </c>
      <c r="AD88" s="59"/>
      <c r="AE88" s="59"/>
    </row>
    <row r="89" spans="1:31">
      <c r="A89" s="59" t="s">
        <v>146</v>
      </c>
      <c r="B89" s="59" t="s">
        <v>376</v>
      </c>
      <c r="C89" s="59" t="s">
        <v>377</v>
      </c>
      <c r="D89" s="59" t="s">
        <v>24</v>
      </c>
      <c r="E89" s="59">
        <v>0.2</v>
      </c>
      <c r="F89" s="59">
        <v>0.2</v>
      </c>
      <c r="G89" s="59">
        <v>0.2</v>
      </c>
      <c r="H89" s="59">
        <v>0.2</v>
      </c>
      <c r="I89" s="59">
        <v>0.2</v>
      </c>
      <c r="J89" s="59">
        <v>0.2</v>
      </c>
      <c r="K89" s="59">
        <v>0.3</v>
      </c>
      <c r="L89" s="59">
        <v>0.4</v>
      </c>
      <c r="M89" s="59">
        <v>1</v>
      </c>
      <c r="N89" s="59">
        <v>1</v>
      </c>
      <c r="O89" s="59">
        <v>1</v>
      </c>
      <c r="P89" s="59">
        <v>1</v>
      </c>
      <c r="Q89" s="59">
        <v>0.5</v>
      </c>
      <c r="R89" s="59">
        <v>1</v>
      </c>
      <c r="S89" s="59">
        <v>1</v>
      </c>
      <c r="T89" s="59">
        <v>1</v>
      </c>
      <c r="U89" s="59">
        <v>1</v>
      </c>
      <c r="V89" s="59">
        <v>0.4</v>
      </c>
      <c r="W89" s="59">
        <v>0.3</v>
      </c>
      <c r="X89" s="59">
        <v>0.2</v>
      </c>
      <c r="Y89" s="59">
        <v>0.2</v>
      </c>
      <c r="Z89" s="59">
        <v>0.2</v>
      </c>
      <c r="AA89" s="59">
        <v>0.2</v>
      </c>
      <c r="AB89" s="59">
        <v>0.2</v>
      </c>
      <c r="AC89" s="59">
        <v>12.1</v>
      </c>
      <c r="AD89" s="59">
        <v>68.2</v>
      </c>
      <c r="AE89" s="59">
        <v>3556.14</v>
      </c>
    </row>
    <row r="90" spans="1:31">
      <c r="A90" s="59"/>
      <c r="B90" s="59"/>
      <c r="C90" s="59"/>
      <c r="D90" s="59" t="s">
        <v>118</v>
      </c>
      <c r="E90" s="59">
        <v>0.2</v>
      </c>
      <c r="F90" s="59">
        <v>0.2</v>
      </c>
      <c r="G90" s="59">
        <v>0.2</v>
      </c>
      <c r="H90" s="59">
        <v>0.2</v>
      </c>
      <c r="I90" s="59">
        <v>0.2</v>
      </c>
      <c r="J90" s="59">
        <v>0.2</v>
      </c>
      <c r="K90" s="59">
        <v>0.2</v>
      </c>
      <c r="L90" s="59">
        <v>0.3</v>
      </c>
      <c r="M90" s="59">
        <v>0.5</v>
      </c>
      <c r="N90" s="59">
        <v>0.5</v>
      </c>
      <c r="O90" s="59">
        <v>0.5</v>
      </c>
      <c r="P90" s="59">
        <v>0.5</v>
      </c>
      <c r="Q90" s="59">
        <v>0.5</v>
      </c>
      <c r="R90" s="59">
        <v>0.5</v>
      </c>
      <c r="S90" s="59">
        <v>0.5</v>
      </c>
      <c r="T90" s="59">
        <v>0.5</v>
      </c>
      <c r="U90" s="59">
        <v>0.5</v>
      </c>
      <c r="V90" s="59">
        <v>0.3</v>
      </c>
      <c r="W90" s="59">
        <v>0.2</v>
      </c>
      <c r="X90" s="59">
        <v>0.2</v>
      </c>
      <c r="Y90" s="59">
        <v>0.2</v>
      </c>
      <c r="Z90" s="59">
        <v>0.2</v>
      </c>
      <c r="AA90" s="59">
        <v>0.2</v>
      </c>
      <c r="AB90" s="59">
        <v>0.2</v>
      </c>
      <c r="AC90" s="59">
        <v>7.7</v>
      </c>
      <c r="AD90" s="59"/>
      <c r="AE90" s="59"/>
    </row>
    <row r="91" spans="1:31">
      <c r="A91" s="59"/>
      <c r="B91" s="59"/>
      <c r="C91" s="59"/>
      <c r="D91" s="59" t="s">
        <v>38</v>
      </c>
      <c r="E91" s="59">
        <v>0</v>
      </c>
      <c r="F91" s="59">
        <v>0</v>
      </c>
      <c r="G91" s="59">
        <v>0</v>
      </c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/>
      <c r="AE91" s="59"/>
    </row>
    <row r="92" spans="1:31">
      <c r="A92" s="59"/>
      <c r="B92" s="59"/>
      <c r="C92" s="59"/>
      <c r="D92" s="59" t="s">
        <v>119</v>
      </c>
      <c r="E92" s="59">
        <v>1</v>
      </c>
      <c r="F92" s="59">
        <v>1</v>
      </c>
      <c r="G92" s="59">
        <v>1</v>
      </c>
      <c r="H92" s="59">
        <v>1</v>
      </c>
      <c r="I92" s="59">
        <v>1</v>
      </c>
      <c r="J92" s="59">
        <v>1</v>
      </c>
      <c r="K92" s="59">
        <v>1</v>
      </c>
      <c r="L92" s="59">
        <v>1</v>
      </c>
      <c r="M92" s="59">
        <v>1</v>
      </c>
      <c r="N92" s="59">
        <v>1</v>
      </c>
      <c r="O92" s="59">
        <v>1</v>
      </c>
      <c r="P92" s="59">
        <v>1</v>
      </c>
      <c r="Q92" s="59">
        <v>1</v>
      </c>
      <c r="R92" s="59">
        <v>1</v>
      </c>
      <c r="S92" s="59">
        <v>1</v>
      </c>
      <c r="T92" s="59">
        <v>1</v>
      </c>
      <c r="U92" s="59">
        <v>1</v>
      </c>
      <c r="V92" s="59">
        <v>1</v>
      </c>
      <c r="W92" s="59">
        <v>1</v>
      </c>
      <c r="X92" s="59">
        <v>1</v>
      </c>
      <c r="Y92" s="59">
        <v>1</v>
      </c>
      <c r="Z92" s="59">
        <v>1</v>
      </c>
      <c r="AA92" s="59">
        <v>1</v>
      </c>
      <c r="AB92" s="59">
        <v>1</v>
      </c>
      <c r="AC92" s="59">
        <v>24</v>
      </c>
      <c r="AD92" s="59"/>
      <c r="AE92" s="59"/>
    </row>
    <row r="93" spans="1:31">
      <c r="A93" s="59" t="s">
        <v>147</v>
      </c>
      <c r="B93" s="59" t="s">
        <v>376</v>
      </c>
      <c r="C93" s="59" t="s">
        <v>377</v>
      </c>
      <c r="D93" s="59" t="s">
        <v>24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0.1</v>
      </c>
      <c r="K93" s="59">
        <v>0.1</v>
      </c>
      <c r="L93" s="59">
        <v>0.2</v>
      </c>
      <c r="M93" s="59">
        <v>0.2</v>
      </c>
      <c r="N93" s="59">
        <v>0.2</v>
      </c>
      <c r="O93" s="59">
        <v>0.2</v>
      </c>
      <c r="P93" s="59">
        <v>0.2</v>
      </c>
      <c r="Q93" s="59">
        <v>0.7</v>
      </c>
      <c r="R93" s="59">
        <v>0.2</v>
      </c>
      <c r="S93" s="59">
        <v>0.2</v>
      </c>
      <c r="T93" s="59">
        <v>0.2</v>
      </c>
      <c r="U93" s="59">
        <v>0.2</v>
      </c>
      <c r="V93" s="59">
        <v>0.2</v>
      </c>
      <c r="W93" s="59">
        <v>0.1</v>
      </c>
      <c r="X93" s="59">
        <v>0.1</v>
      </c>
      <c r="Y93" s="59">
        <v>0</v>
      </c>
      <c r="Z93" s="59">
        <v>0</v>
      </c>
      <c r="AA93" s="59">
        <v>0</v>
      </c>
      <c r="AB93" s="59">
        <v>0</v>
      </c>
      <c r="AC93" s="59">
        <v>3.1</v>
      </c>
      <c r="AD93" s="59">
        <v>16.850000000000001</v>
      </c>
      <c r="AE93" s="59">
        <v>878.61</v>
      </c>
    </row>
    <row r="94" spans="1:31">
      <c r="A94" s="59"/>
      <c r="B94" s="59"/>
      <c r="C94" s="59"/>
      <c r="D94" s="59" t="s">
        <v>118</v>
      </c>
      <c r="E94" s="59">
        <v>0</v>
      </c>
      <c r="F94" s="59">
        <v>0</v>
      </c>
      <c r="G94" s="59">
        <v>0</v>
      </c>
      <c r="H94" s="59">
        <v>0</v>
      </c>
      <c r="I94" s="59">
        <v>0</v>
      </c>
      <c r="J94" s="59">
        <v>0.05</v>
      </c>
      <c r="K94" s="59">
        <v>0.05</v>
      </c>
      <c r="L94" s="59">
        <v>0.05</v>
      </c>
      <c r="M94" s="59">
        <v>0.1</v>
      </c>
      <c r="N94" s="59">
        <v>0.1</v>
      </c>
      <c r="O94" s="59">
        <v>0.1</v>
      </c>
      <c r="P94" s="59">
        <v>0.1</v>
      </c>
      <c r="Q94" s="59">
        <v>0.2</v>
      </c>
      <c r="R94" s="59">
        <v>0.1</v>
      </c>
      <c r="S94" s="59">
        <v>0.1</v>
      </c>
      <c r="T94" s="59">
        <v>0.1</v>
      </c>
      <c r="U94" s="59">
        <v>0.1</v>
      </c>
      <c r="V94" s="59">
        <v>0.1</v>
      </c>
      <c r="W94" s="59">
        <v>0.05</v>
      </c>
      <c r="X94" s="59">
        <v>0.05</v>
      </c>
      <c r="Y94" s="59">
        <v>0</v>
      </c>
      <c r="Z94" s="59">
        <v>0</v>
      </c>
      <c r="AA94" s="59">
        <v>0</v>
      </c>
      <c r="AB94" s="59">
        <v>0</v>
      </c>
      <c r="AC94" s="59">
        <v>1.35</v>
      </c>
      <c r="AD94" s="59"/>
      <c r="AE94" s="59"/>
    </row>
    <row r="95" spans="1:31">
      <c r="A95" s="59"/>
      <c r="B95" s="59"/>
      <c r="C95" s="59"/>
      <c r="D95" s="59" t="s">
        <v>38</v>
      </c>
      <c r="E95" s="59">
        <v>0</v>
      </c>
      <c r="F95" s="59">
        <v>0</v>
      </c>
      <c r="G95" s="59">
        <v>0</v>
      </c>
      <c r="H95" s="59">
        <v>0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  <c r="Q95" s="59">
        <v>0</v>
      </c>
      <c r="R95" s="59">
        <v>0</v>
      </c>
      <c r="S95" s="59">
        <v>0</v>
      </c>
      <c r="T95" s="59">
        <v>0</v>
      </c>
      <c r="U95" s="59">
        <v>0</v>
      </c>
      <c r="V95" s="59">
        <v>0</v>
      </c>
      <c r="W95" s="59">
        <v>0</v>
      </c>
      <c r="X95" s="59">
        <v>0</v>
      </c>
      <c r="Y95" s="59">
        <v>0</v>
      </c>
      <c r="Z95" s="59">
        <v>0</v>
      </c>
      <c r="AA95" s="59">
        <v>0</v>
      </c>
      <c r="AB95" s="59">
        <v>0</v>
      </c>
      <c r="AC95" s="59">
        <v>0</v>
      </c>
      <c r="AD95" s="59"/>
      <c r="AE95" s="59"/>
    </row>
    <row r="96" spans="1:31">
      <c r="A96" s="59"/>
      <c r="B96" s="59"/>
      <c r="C96" s="59"/>
      <c r="D96" s="59" t="s">
        <v>119</v>
      </c>
      <c r="E96" s="59">
        <v>1</v>
      </c>
      <c r="F96" s="59">
        <v>1</v>
      </c>
      <c r="G96" s="59">
        <v>1</v>
      </c>
      <c r="H96" s="59">
        <v>1</v>
      </c>
      <c r="I96" s="59">
        <v>1</v>
      </c>
      <c r="J96" s="59">
        <v>1</v>
      </c>
      <c r="K96" s="59">
        <v>1</v>
      </c>
      <c r="L96" s="59">
        <v>1</v>
      </c>
      <c r="M96" s="59">
        <v>1</v>
      </c>
      <c r="N96" s="59">
        <v>1</v>
      </c>
      <c r="O96" s="59">
        <v>1</v>
      </c>
      <c r="P96" s="59">
        <v>1</v>
      </c>
      <c r="Q96" s="59">
        <v>1</v>
      </c>
      <c r="R96" s="59">
        <v>1</v>
      </c>
      <c r="S96" s="59">
        <v>1</v>
      </c>
      <c r="T96" s="59">
        <v>1</v>
      </c>
      <c r="U96" s="59">
        <v>1</v>
      </c>
      <c r="V96" s="59">
        <v>1</v>
      </c>
      <c r="W96" s="59">
        <v>1</v>
      </c>
      <c r="X96" s="59">
        <v>1</v>
      </c>
      <c r="Y96" s="59">
        <v>1</v>
      </c>
      <c r="Z96" s="59">
        <v>1</v>
      </c>
      <c r="AA96" s="59">
        <v>1</v>
      </c>
      <c r="AB96" s="59">
        <v>1</v>
      </c>
      <c r="AC96" s="59">
        <v>24</v>
      </c>
      <c r="AD96" s="59"/>
      <c r="AE96" s="59"/>
    </row>
    <row r="97" spans="1:31">
      <c r="A97" s="59" t="s">
        <v>148</v>
      </c>
      <c r="B97" s="59" t="s">
        <v>376</v>
      </c>
      <c r="C97" s="59" t="s">
        <v>377</v>
      </c>
      <c r="D97" s="59" t="s">
        <v>24</v>
      </c>
      <c r="E97" s="59">
        <v>0</v>
      </c>
      <c r="F97" s="59">
        <v>0</v>
      </c>
      <c r="G97" s="59">
        <v>0</v>
      </c>
      <c r="H97" s="59">
        <v>0</v>
      </c>
      <c r="I97" s="59">
        <v>0</v>
      </c>
      <c r="J97" s="59">
        <v>0</v>
      </c>
      <c r="K97" s="59">
        <v>0</v>
      </c>
      <c r="L97" s="59">
        <v>0.05</v>
      </c>
      <c r="M97" s="59">
        <v>0.5</v>
      </c>
      <c r="N97" s="59">
        <v>0.5</v>
      </c>
      <c r="O97" s="59">
        <v>0.2</v>
      </c>
      <c r="P97" s="59">
        <v>0.2</v>
      </c>
      <c r="Q97" s="59">
        <v>0.05</v>
      </c>
      <c r="R97" s="59">
        <v>0.5</v>
      </c>
      <c r="S97" s="59">
        <v>0.5</v>
      </c>
      <c r="T97" s="59">
        <v>0.2</v>
      </c>
      <c r="U97" s="59">
        <v>0.2</v>
      </c>
      <c r="V97" s="59">
        <v>0.2</v>
      </c>
      <c r="W97" s="59">
        <v>0.05</v>
      </c>
      <c r="X97" s="59">
        <v>0.05</v>
      </c>
      <c r="Y97" s="59">
        <v>0</v>
      </c>
      <c r="Z97" s="59">
        <v>0</v>
      </c>
      <c r="AA97" s="59">
        <v>0</v>
      </c>
      <c r="AB97" s="59">
        <v>0</v>
      </c>
      <c r="AC97" s="59">
        <v>3.2</v>
      </c>
      <c r="AD97" s="59">
        <v>19.2</v>
      </c>
      <c r="AE97" s="59">
        <v>1001.14</v>
      </c>
    </row>
    <row r="98" spans="1:31">
      <c r="A98" s="59"/>
      <c r="B98" s="59"/>
      <c r="C98" s="59"/>
      <c r="D98" s="59" t="s">
        <v>118</v>
      </c>
      <c r="E98" s="59">
        <v>0</v>
      </c>
      <c r="F98" s="59">
        <v>0</v>
      </c>
      <c r="G98" s="59">
        <v>0</v>
      </c>
      <c r="H98" s="59">
        <v>0</v>
      </c>
      <c r="I98" s="59">
        <v>0</v>
      </c>
      <c r="J98" s="59">
        <v>0</v>
      </c>
      <c r="K98" s="59">
        <v>0</v>
      </c>
      <c r="L98" s="59">
        <v>0.05</v>
      </c>
      <c r="M98" s="59">
        <v>0.5</v>
      </c>
      <c r="N98" s="59">
        <v>0.5</v>
      </c>
      <c r="O98" s="59">
        <v>0.2</v>
      </c>
      <c r="P98" s="59">
        <v>0.2</v>
      </c>
      <c r="Q98" s="59">
        <v>0.05</v>
      </c>
      <c r="R98" s="59">
        <v>0.5</v>
      </c>
      <c r="S98" s="59">
        <v>0.5</v>
      </c>
      <c r="T98" s="59">
        <v>0.2</v>
      </c>
      <c r="U98" s="59">
        <v>0.2</v>
      </c>
      <c r="V98" s="59">
        <v>0.2</v>
      </c>
      <c r="W98" s="59">
        <v>0.05</v>
      </c>
      <c r="X98" s="59">
        <v>0.05</v>
      </c>
      <c r="Y98" s="59">
        <v>0</v>
      </c>
      <c r="Z98" s="59">
        <v>0</v>
      </c>
      <c r="AA98" s="59">
        <v>0</v>
      </c>
      <c r="AB98" s="59">
        <v>0</v>
      </c>
      <c r="AC98" s="59">
        <v>3.2</v>
      </c>
      <c r="AD98" s="59"/>
      <c r="AE98" s="59"/>
    </row>
    <row r="99" spans="1:31">
      <c r="A99" s="59"/>
      <c r="B99" s="59"/>
      <c r="C99" s="59"/>
      <c r="D99" s="59" t="s">
        <v>38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/>
      <c r="AE99" s="59"/>
    </row>
    <row r="100" spans="1:31">
      <c r="A100" s="59"/>
      <c r="B100" s="59"/>
      <c r="C100" s="59"/>
      <c r="D100" s="59" t="s">
        <v>119</v>
      </c>
      <c r="E100" s="59">
        <v>1</v>
      </c>
      <c r="F100" s="59">
        <v>1</v>
      </c>
      <c r="G100" s="59">
        <v>1</v>
      </c>
      <c r="H100" s="59">
        <v>1</v>
      </c>
      <c r="I100" s="59">
        <v>1</v>
      </c>
      <c r="J100" s="59">
        <v>1</v>
      </c>
      <c r="K100" s="59">
        <v>1</v>
      </c>
      <c r="L100" s="59">
        <v>1</v>
      </c>
      <c r="M100" s="59">
        <v>1</v>
      </c>
      <c r="N100" s="59">
        <v>1</v>
      </c>
      <c r="O100" s="59">
        <v>1</v>
      </c>
      <c r="P100" s="59">
        <v>1</v>
      </c>
      <c r="Q100" s="59">
        <v>1</v>
      </c>
      <c r="R100" s="59">
        <v>1</v>
      </c>
      <c r="S100" s="59">
        <v>1</v>
      </c>
      <c r="T100" s="59">
        <v>1</v>
      </c>
      <c r="U100" s="59">
        <v>1</v>
      </c>
      <c r="V100" s="59">
        <v>1</v>
      </c>
      <c r="W100" s="59">
        <v>1</v>
      </c>
      <c r="X100" s="59">
        <v>1</v>
      </c>
      <c r="Y100" s="59">
        <v>1</v>
      </c>
      <c r="Z100" s="59">
        <v>1</v>
      </c>
      <c r="AA100" s="59">
        <v>1</v>
      </c>
      <c r="AB100" s="59">
        <v>1</v>
      </c>
      <c r="AC100" s="59">
        <v>24</v>
      </c>
      <c r="AD100" s="59"/>
      <c r="AE100" s="59"/>
    </row>
    <row r="101" spans="1:31">
      <c r="A101" s="59" t="s">
        <v>149</v>
      </c>
      <c r="B101" s="59" t="s">
        <v>376</v>
      </c>
      <c r="C101" s="59" t="s">
        <v>377</v>
      </c>
      <c r="D101" s="59" t="s">
        <v>24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0.09</v>
      </c>
      <c r="N101" s="59">
        <v>0.09</v>
      </c>
      <c r="O101" s="59">
        <v>0.18</v>
      </c>
      <c r="P101" s="59">
        <v>0.18</v>
      </c>
      <c r="Q101" s="59">
        <v>0</v>
      </c>
      <c r="R101" s="59">
        <v>0.18</v>
      </c>
      <c r="S101" s="59">
        <v>0.18</v>
      </c>
      <c r="T101" s="59">
        <v>0.18</v>
      </c>
      <c r="U101" s="59">
        <v>0.09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1.17</v>
      </c>
      <c r="AD101" s="59">
        <v>7.02</v>
      </c>
      <c r="AE101" s="59">
        <v>366.04</v>
      </c>
    </row>
    <row r="102" spans="1:31">
      <c r="A102" s="59"/>
      <c r="B102" s="59"/>
      <c r="C102" s="59"/>
      <c r="D102" s="59" t="s">
        <v>118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0.09</v>
      </c>
      <c r="N102" s="59">
        <v>0.09</v>
      </c>
      <c r="O102" s="59">
        <v>0.18</v>
      </c>
      <c r="P102" s="59">
        <v>0.18</v>
      </c>
      <c r="Q102" s="59">
        <v>0</v>
      </c>
      <c r="R102" s="59">
        <v>0.18</v>
      </c>
      <c r="S102" s="59">
        <v>0.18</v>
      </c>
      <c r="T102" s="59">
        <v>0.18</v>
      </c>
      <c r="U102" s="59">
        <v>0.09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1.17</v>
      </c>
      <c r="AD102" s="59"/>
      <c r="AE102" s="59"/>
    </row>
    <row r="103" spans="1:31">
      <c r="A103" s="59"/>
      <c r="B103" s="59"/>
      <c r="C103" s="59"/>
      <c r="D103" s="59" t="s">
        <v>38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/>
      <c r="AE103" s="59"/>
    </row>
    <row r="104" spans="1:31">
      <c r="A104" s="59"/>
      <c r="B104" s="59"/>
      <c r="C104" s="59"/>
      <c r="D104" s="59" t="s">
        <v>119</v>
      </c>
      <c r="E104" s="59">
        <v>1</v>
      </c>
      <c r="F104" s="59">
        <v>1</v>
      </c>
      <c r="G104" s="59">
        <v>1</v>
      </c>
      <c r="H104" s="59">
        <v>1</v>
      </c>
      <c r="I104" s="59">
        <v>1</v>
      </c>
      <c r="J104" s="59">
        <v>1</v>
      </c>
      <c r="K104" s="59">
        <v>1</v>
      </c>
      <c r="L104" s="59">
        <v>1</v>
      </c>
      <c r="M104" s="59">
        <v>1</v>
      </c>
      <c r="N104" s="59">
        <v>1</v>
      </c>
      <c r="O104" s="59">
        <v>1</v>
      </c>
      <c r="P104" s="59">
        <v>1</v>
      </c>
      <c r="Q104" s="59">
        <v>1</v>
      </c>
      <c r="R104" s="59">
        <v>1</v>
      </c>
      <c r="S104" s="59">
        <v>1</v>
      </c>
      <c r="T104" s="59">
        <v>1</v>
      </c>
      <c r="U104" s="59">
        <v>1</v>
      </c>
      <c r="V104" s="59">
        <v>1</v>
      </c>
      <c r="W104" s="59">
        <v>1</v>
      </c>
      <c r="X104" s="59">
        <v>1</v>
      </c>
      <c r="Y104" s="59">
        <v>1</v>
      </c>
      <c r="Z104" s="59">
        <v>1</v>
      </c>
      <c r="AA104" s="59">
        <v>1</v>
      </c>
      <c r="AB104" s="59">
        <v>1</v>
      </c>
      <c r="AC104" s="59">
        <v>24</v>
      </c>
      <c r="AD104" s="59"/>
      <c r="AE104" s="59"/>
    </row>
    <row r="105" spans="1:31">
      <c r="A105" s="59" t="s">
        <v>150</v>
      </c>
      <c r="B105" s="59" t="s">
        <v>376</v>
      </c>
      <c r="C105" s="59" t="s">
        <v>377</v>
      </c>
      <c r="D105" s="59" t="s">
        <v>378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0.5</v>
      </c>
      <c r="L105" s="59">
        <v>1</v>
      </c>
      <c r="M105" s="59">
        <v>1</v>
      </c>
      <c r="N105" s="59">
        <v>1</v>
      </c>
      <c r="O105" s="59">
        <v>1</v>
      </c>
      <c r="P105" s="59">
        <v>0.5</v>
      </c>
      <c r="Q105" s="59">
        <v>0</v>
      </c>
      <c r="R105" s="59">
        <v>1</v>
      </c>
      <c r="S105" s="59">
        <v>1</v>
      </c>
      <c r="T105" s="59">
        <v>1</v>
      </c>
      <c r="U105" s="59">
        <v>1</v>
      </c>
      <c r="V105" s="59">
        <v>1</v>
      </c>
      <c r="W105" s="59">
        <v>1</v>
      </c>
      <c r="X105" s="59">
        <v>1</v>
      </c>
      <c r="Y105" s="59">
        <v>1</v>
      </c>
      <c r="Z105" s="59">
        <v>1</v>
      </c>
      <c r="AA105" s="59">
        <v>0.5</v>
      </c>
      <c r="AB105" s="59">
        <v>0</v>
      </c>
      <c r="AC105" s="59">
        <v>14.5</v>
      </c>
      <c r="AD105" s="59">
        <v>101.5</v>
      </c>
      <c r="AE105" s="59">
        <v>5292.5</v>
      </c>
    </row>
    <row r="106" spans="1:31">
      <c r="A106" s="59" t="s">
        <v>371</v>
      </c>
      <c r="B106" s="59" t="s">
        <v>33</v>
      </c>
      <c r="C106" s="59" t="s">
        <v>377</v>
      </c>
      <c r="D106" s="59" t="s">
        <v>378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</row>
    <row r="107" spans="1:31">
      <c r="A107" s="59" t="s">
        <v>30</v>
      </c>
      <c r="B107" s="59" t="s">
        <v>33</v>
      </c>
      <c r="C107" s="59" t="s">
        <v>377</v>
      </c>
      <c r="D107" s="59" t="s">
        <v>378</v>
      </c>
      <c r="E107" s="59">
        <v>0.5</v>
      </c>
      <c r="F107" s="59">
        <v>0.5</v>
      </c>
      <c r="G107" s="59">
        <v>0.5</v>
      </c>
      <c r="H107" s="59">
        <v>0.5</v>
      </c>
      <c r="I107" s="59">
        <v>0.5</v>
      </c>
      <c r="J107" s="59">
        <v>0.5</v>
      </c>
      <c r="K107" s="59">
        <v>0.5</v>
      </c>
      <c r="L107" s="59">
        <v>0.5</v>
      </c>
      <c r="M107" s="59">
        <v>0.5</v>
      </c>
      <c r="N107" s="59">
        <v>0.5</v>
      </c>
      <c r="O107" s="59">
        <v>0.5</v>
      </c>
      <c r="P107" s="59">
        <v>0.5</v>
      </c>
      <c r="Q107" s="59">
        <v>0.5</v>
      </c>
      <c r="R107" s="59">
        <v>0.5</v>
      </c>
      <c r="S107" s="59">
        <v>0.5</v>
      </c>
      <c r="T107" s="59">
        <v>0.5</v>
      </c>
      <c r="U107" s="59">
        <v>0.5</v>
      </c>
      <c r="V107" s="59">
        <v>0.5</v>
      </c>
      <c r="W107" s="59">
        <v>0.5</v>
      </c>
      <c r="X107" s="59">
        <v>0.5</v>
      </c>
      <c r="Y107" s="59">
        <v>0.5</v>
      </c>
      <c r="Z107" s="59">
        <v>0.5</v>
      </c>
      <c r="AA107" s="59">
        <v>0.5</v>
      </c>
      <c r="AB107" s="59">
        <v>0.5</v>
      </c>
      <c r="AC107" s="59">
        <v>12</v>
      </c>
      <c r="AD107" s="59">
        <v>84</v>
      </c>
      <c r="AE107" s="59">
        <v>4380</v>
      </c>
    </row>
    <row r="108" spans="1:31">
      <c r="A108" s="59" t="s">
        <v>151</v>
      </c>
      <c r="B108" s="59" t="s">
        <v>33</v>
      </c>
      <c r="C108" s="59" t="s">
        <v>377</v>
      </c>
      <c r="D108" s="59" t="s">
        <v>378</v>
      </c>
      <c r="E108" s="59">
        <v>0.25</v>
      </c>
      <c r="F108" s="59">
        <v>0.25</v>
      </c>
      <c r="G108" s="59">
        <v>0.25</v>
      </c>
      <c r="H108" s="59">
        <v>0.25</v>
      </c>
      <c r="I108" s="59">
        <v>0.25</v>
      </c>
      <c r="J108" s="59">
        <v>0.25</v>
      </c>
      <c r="K108" s="59">
        <v>0.25</v>
      </c>
      <c r="L108" s="59">
        <v>0.25</v>
      </c>
      <c r="M108" s="59">
        <v>0.25</v>
      </c>
      <c r="N108" s="59">
        <v>0.25</v>
      </c>
      <c r="O108" s="59">
        <v>0.25</v>
      </c>
      <c r="P108" s="59">
        <v>0.25</v>
      </c>
      <c r="Q108" s="59">
        <v>0.25</v>
      </c>
      <c r="R108" s="59">
        <v>0.25</v>
      </c>
      <c r="S108" s="59">
        <v>0.25</v>
      </c>
      <c r="T108" s="59">
        <v>0.25</v>
      </c>
      <c r="U108" s="59">
        <v>0.25</v>
      </c>
      <c r="V108" s="59">
        <v>0.25</v>
      </c>
      <c r="W108" s="59">
        <v>0.25</v>
      </c>
      <c r="X108" s="59">
        <v>0.25</v>
      </c>
      <c r="Y108" s="59">
        <v>0.25</v>
      </c>
      <c r="Z108" s="59">
        <v>0.25</v>
      </c>
      <c r="AA108" s="59">
        <v>0.25</v>
      </c>
      <c r="AB108" s="59">
        <v>0.25</v>
      </c>
      <c r="AC108" s="59">
        <v>6</v>
      </c>
      <c r="AD108" s="59">
        <v>42</v>
      </c>
      <c r="AE108" s="59">
        <v>2190</v>
      </c>
    </row>
    <row r="109" spans="1:31">
      <c r="A109" s="59" t="s">
        <v>372</v>
      </c>
      <c r="B109" s="59" t="s">
        <v>376</v>
      </c>
      <c r="C109" s="59" t="s">
        <v>377</v>
      </c>
      <c r="D109" s="59" t="s">
        <v>21</v>
      </c>
      <c r="E109" s="59">
        <v>0.2</v>
      </c>
      <c r="F109" s="59">
        <v>0.15</v>
      </c>
      <c r="G109" s="59">
        <v>0.15</v>
      </c>
      <c r="H109" s="59">
        <v>0.15</v>
      </c>
      <c r="I109" s="59">
        <v>0.2</v>
      </c>
      <c r="J109" s="59">
        <v>0.25</v>
      </c>
      <c r="K109" s="59">
        <v>0.5</v>
      </c>
      <c r="L109" s="59">
        <v>0.6</v>
      </c>
      <c r="M109" s="59">
        <v>0.55000000000000004</v>
      </c>
      <c r="N109" s="59">
        <v>0.45</v>
      </c>
      <c r="O109" s="59">
        <v>0.4</v>
      </c>
      <c r="P109" s="59">
        <v>0.45</v>
      </c>
      <c r="Q109" s="59">
        <v>0.4</v>
      </c>
      <c r="R109" s="59">
        <v>0.35</v>
      </c>
      <c r="S109" s="59">
        <v>0.3</v>
      </c>
      <c r="T109" s="59">
        <v>0.3</v>
      </c>
      <c r="U109" s="59">
        <v>0.3</v>
      </c>
      <c r="V109" s="59">
        <v>0.4</v>
      </c>
      <c r="W109" s="59">
        <v>0.55000000000000004</v>
      </c>
      <c r="X109" s="59">
        <v>0.6</v>
      </c>
      <c r="Y109" s="59">
        <v>0.5</v>
      </c>
      <c r="Z109" s="59">
        <v>0.55000000000000004</v>
      </c>
      <c r="AA109" s="59">
        <v>0.45</v>
      </c>
      <c r="AB109" s="59">
        <v>0.25</v>
      </c>
      <c r="AC109" s="59">
        <v>9</v>
      </c>
      <c r="AD109" s="59">
        <v>63.3</v>
      </c>
      <c r="AE109" s="59">
        <v>3300.64</v>
      </c>
    </row>
    <row r="110" spans="1:31">
      <c r="A110" s="59"/>
      <c r="B110" s="59"/>
      <c r="C110" s="59"/>
      <c r="D110" s="59" t="s">
        <v>28</v>
      </c>
      <c r="E110" s="59">
        <v>0.2</v>
      </c>
      <c r="F110" s="59">
        <v>0.15</v>
      </c>
      <c r="G110" s="59">
        <v>0.15</v>
      </c>
      <c r="H110" s="59">
        <v>0.15</v>
      </c>
      <c r="I110" s="59">
        <v>0.2</v>
      </c>
      <c r="J110" s="59">
        <v>0.25</v>
      </c>
      <c r="K110" s="59">
        <v>0.4</v>
      </c>
      <c r="L110" s="59">
        <v>0.5</v>
      </c>
      <c r="M110" s="59">
        <v>0.5</v>
      </c>
      <c r="N110" s="59">
        <v>0.5</v>
      </c>
      <c r="O110" s="59">
        <v>0.45</v>
      </c>
      <c r="P110" s="59">
        <v>0.5</v>
      </c>
      <c r="Q110" s="59">
        <v>0.5</v>
      </c>
      <c r="R110" s="59">
        <v>0.45</v>
      </c>
      <c r="S110" s="59">
        <v>0.4</v>
      </c>
      <c r="T110" s="59">
        <v>0.4</v>
      </c>
      <c r="U110" s="59">
        <v>0.35</v>
      </c>
      <c r="V110" s="59">
        <v>0.4</v>
      </c>
      <c r="W110" s="59">
        <v>0.55000000000000004</v>
      </c>
      <c r="X110" s="59">
        <v>0.55000000000000004</v>
      </c>
      <c r="Y110" s="59">
        <v>0.5</v>
      </c>
      <c r="Z110" s="59">
        <v>0.55000000000000004</v>
      </c>
      <c r="AA110" s="59">
        <v>0.4</v>
      </c>
      <c r="AB110" s="59">
        <v>0.3</v>
      </c>
      <c r="AC110" s="59">
        <v>9.3000000000000007</v>
      </c>
      <c r="AD110" s="59"/>
      <c r="AE110" s="59"/>
    </row>
    <row r="111" spans="1:31">
      <c r="A111" s="59"/>
      <c r="B111" s="59"/>
      <c r="C111" s="59"/>
      <c r="D111" s="59" t="s">
        <v>29</v>
      </c>
      <c r="E111" s="59">
        <v>0.25</v>
      </c>
      <c r="F111" s="59">
        <v>0.2</v>
      </c>
      <c r="G111" s="59">
        <v>0.2</v>
      </c>
      <c r="H111" s="59">
        <v>0.2</v>
      </c>
      <c r="I111" s="59">
        <v>0.2</v>
      </c>
      <c r="J111" s="59">
        <v>0.3</v>
      </c>
      <c r="K111" s="59">
        <v>0.5</v>
      </c>
      <c r="L111" s="59">
        <v>0.5</v>
      </c>
      <c r="M111" s="59">
        <v>0.5</v>
      </c>
      <c r="N111" s="59">
        <v>0.55000000000000004</v>
      </c>
      <c r="O111" s="59">
        <v>0.5</v>
      </c>
      <c r="P111" s="59">
        <v>0.5</v>
      </c>
      <c r="Q111" s="59">
        <v>0.4</v>
      </c>
      <c r="R111" s="59">
        <v>0.4</v>
      </c>
      <c r="S111" s="59">
        <v>0.3</v>
      </c>
      <c r="T111" s="59">
        <v>0.3</v>
      </c>
      <c r="U111" s="59">
        <v>0.3</v>
      </c>
      <c r="V111" s="59">
        <v>0.4</v>
      </c>
      <c r="W111" s="59">
        <v>0.5</v>
      </c>
      <c r="X111" s="59">
        <v>0.5</v>
      </c>
      <c r="Y111" s="59">
        <v>0.4</v>
      </c>
      <c r="Z111" s="59">
        <v>0.5</v>
      </c>
      <c r="AA111" s="59">
        <v>0.4</v>
      </c>
      <c r="AB111" s="59">
        <v>0.2</v>
      </c>
      <c r="AC111" s="59">
        <v>9</v>
      </c>
      <c r="AD111" s="59"/>
      <c r="AE111" s="59"/>
    </row>
    <row r="112" spans="1:31">
      <c r="A112" s="59" t="s">
        <v>152</v>
      </c>
      <c r="B112" s="59" t="s">
        <v>376</v>
      </c>
      <c r="C112" s="59" t="s">
        <v>377</v>
      </c>
      <c r="D112" s="59" t="s">
        <v>24</v>
      </c>
      <c r="E112" s="59">
        <v>0.2</v>
      </c>
      <c r="F112" s="59">
        <v>0.15</v>
      </c>
      <c r="G112" s="59">
        <v>0.15</v>
      </c>
      <c r="H112" s="59">
        <v>0.15</v>
      </c>
      <c r="I112" s="59">
        <v>0.2</v>
      </c>
      <c r="J112" s="59">
        <v>0.35</v>
      </c>
      <c r="K112" s="59">
        <v>0.6</v>
      </c>
      <c r="L112" s="59">
        <v>0.8</v>
      </c>
      <c r="M112" s="59">
        <v>0.55000000000000004</v>
      </c>
      <c r="N112" s="59">
        <v>0.4</v>
      </c>
      <c r="O112" s="59">
        <v>0.3</v>
      </c>
      <c r="P112" s="59">
        <v>0.2</v>
      </c>
      <c r="Q112" s="59">
        <v>0.2</v>
      </c>
      <c r="R112" s="59">
        <v>0.2</v>
      </c>
      <c r="S112" s="59">
        <v>0.2</v>
      </c>
      <c r="T112" s="59">
        <v>0.2</v>
      </c>
      <c r="U112" s="59">
        <v>0.2</v>
      </c>
      <c r="V112" s="59">
        <v>0.3</v>
      </c>
      <c r="W112" s="59">
        <v>0.55000000000000004</v>
      </c>
      <c r="X112" s="59">
        <v>0.4</v>
      </c>
      <c r="Y112" s="59">
        <v>0.4</v>
      </c>
      <c r="Z112" s="59">
        <v>0.6</v>
      </c>
      <c r="AA112" s="59">
        <v>0.45</v>
      </c>
      <c r="AB112" s="59">
        <v>0.25</v>
      </c>
      <c r="AC112" s="59">
        <v>8</v>
      </c>
      <c r="AD112" s="59">
        <v>40</v>
      </c>
      <c r="AE112" s="59">
        <v>2085.71</v>
      </c>
    </row>
    <row r="113" spans="1:31">
      <c r="A113" s="59"/>
      <c r="B113" s="59"/>
      <c r="C113" s="59"/>
      <c r="D113" s="59" t="s">
        <v>264</v>
      </c>
      <c r="E113" s="59">
        <v>0.2</v>
      </c>
      <c r="F113" s="59">
        <v>0.15</v>
      </c>
      <c r="G113" s="59">
        <v>0.15</v>
      </c>
      <c r="H113" s="59">
        <v>0.15</v>
      </c>
      <c r="I113" s="59">
        <v>0.2</v>
      </c>
      <c r="J113" s="59">
        <v>0.25</v>
      </c>
      <c r="K113" s="59">
        <v>0.35</v>
      </c>
      <c r="L113" s="59">
        <v>0.6</v>
      </c>
      <c r="M113" s="59">
        <v>0.8</v>
      </c>
      <c r="N113" s="59">
        <v>0.55000000000000004</v>
      </c>
      <c r="O113" s="59">
        <v>0.4</v>
      </c>
      <c r="P113" s="59">
        <v>0.3</v>
      </c>
      <c r="Q113" s="59">
        <v>0.2</v>
      </c>
      <c r="R113" s="59">
        <v>0.2</v>
      </c>
      <c r="S113" s="59">
        <v>0.2</v>
      </c>
      <c r="T113" s="59">
        <v>0.2</v>
      </c>
      <c r="U113" s="59">
        <v>0.2</v>
      </c>
      <c r="V113" s="59">
        <v>0.25</v>
      </c>
      <c r="W113" s="59">
        <v>0.3</v>
      </c>
      <c r="X113" s="59">
        <v>0.4</v>
      </c>
      <c r="Y113" s="59">
        <v>0.4</v>
      </c>
      <c r="Z113" s="59">
        <v>0.4</v>
      </c>
      <c r="AA113" s="59">
        <v>0.6</v>
      </c>
      <c r="AB113" s="59">
        <v>0.35</v>
      </c>
      <c r="AC113" s="59">
        <v>7.8</v>
      </c>
      <c r="AD113" s="59"/>
      <c r="AE113" s="59"/>
    </row>
    <row r="114" spans="1:31">
      <c r="A114" s="59" t="s">
        <v>153</v>
      </c>
      <c r="B114" s="59" t="s">
        <v>376</v>
      </c>
      <c r="C114" s="59" t="s">
        <v>377</v>
      </c>
      <c r="D114" s="59" t="s">
        <v>378</v>
      </c>
      <c r="E114" s="59">
        <v>0</v>
      </c>
      <c r="F114" s="59">
        <v>0</v>
      </c>
      <c r="G114" s="59">
        <v>0</v>
      </c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59">
        <v>1</v>
      </c>
      <c r="N114" s="59">
        <v>1</v>
      </c>
      <c r="O114" s="59">
        <v>1</v>
      </c>
      <c r="P114" s="59">
        <v>1</v>
      </c>
      <c r="Q114" s="59">
        <v>1</v>
      </c>
      <c r="R114" s="59">
        <v>1</v>
      </c>
      <c r="S114" s="59">
        <v>1</v>
      </c>
      <c r="T114" s="59">
        <v>1</v>
      </c>
      <c r="U114" s="59">
        <v>0</v>
      </c>
      <c r="V114" s="59">
        <v>0</v>
      </c>
      <c r="W114" s="59">
        <v>0</v>
      </c>
      <c r="X114" s="59">
        <v>0</v>
      </c>
      <c r="Y114" s="59">
        <v>0</v>
      </c>
      <c r="Z114" s="59">
        <v>0</v>
      </c>
      <c r="AA114" s="59">
        <v>0</v>
      </c>
      <c r="AB114" s="59">
        <v>0</v>
      </c>
      <c r="AC114" s="59">
        <v>8</v>
      </c>
      <c r="AD114" s="59">
        <v>56</v>
      </c>
      <c r="AE114" s="59">
        <v>2920</v>
      </c>
    </row>
    <row r="115" spans="1:31">
      <c r="A115" s="59" t="s">
        <v>20</v>
      </c>
      <c r="B115" s="59" t="s">
        <v>31</v>
      </c>
      <c r="C115" s="59" t="s">
        <v>377</v>
      </c>
      <c r="D115" s="59" t="s">
        <v>378</v>
      </c>
      <c r="E115" s="59">
        <v>1</v>
      </c>
      <c r="F115" s="59">
        <v>1</v>
      </c>
      <c r="G115" s="59">
        <v>1</v>
      </c>
      <c r="H115" s="59">
        <v>1</v>
      </c>
      <c r="I115" s="59">
        <v>1</v>
      </c>
      <c r="J115" s="59">
        <v>1</v>
      </c>
      <c r="K115" s="59">
        <v>1</v>
      </c>
      <c r="L115" s="59">
        <v>1</v>
      </c>
      <c r="M115" s="59">
        <v>1</v>
      </c>
      <c r="N115" s="59">
        <v>1</v>
      </c>
      <c r="O115" s="59">
        <v>1</v>
      </c>
      <c r="P115" s="59">
        <v>1</v>
      </c>
      <c r="Q115" s="59">
        <v>1</v>
      </c>
      <c r="R115" s="59">
        <v>1</v>
      </c>
      <c r="S115" s="59">
        <v>1</v>
      </c>
      <c r="T115" s="59">
        <v>1</v>
      </c>
      <c r="U115" s="59">
        <v>1</v>
      </c>
      <c r="V115" s="59">
        <v>1</v>
      </c>
      <c r="W115" s="59">
        <v>1</v>
      </c>
      <c r="X115" s="59">
        <v>1</v>
      </c>
      <c r="Y115" s="59">
        <v>1</v>
      </c>
      <c r="Z115" s="59">
        <v>1</v>
      </c>
      <c r="AA115" s="59">
        <v>1</v>
      </c>
      <c r="AB115" s="59">
        <v>1</v>
      </c>
      <c r="AC115" s="59">
        <v>24</v>
      </c>
      <c r="AD115" s="59">
        <v>168</v>
      </c>
      <c r="AE115" s="59">
        <v>8760</v>
      </c>
    </row>
    <row r="116" spans="1:31">
      <c r="A116" s="59" t="s">
        <v>381</v>
      </c>
      <c r="B116" s="59" t="s">
        <v>376</v>
      </c>
      <c r="C116" s="59" t="s">
        <v>377</v>
      </c>
      <c r="D116" s="59" t="s">
        <v>378</v>
      </c>
      <c r="E116" s="59">
        <v>1</v>
      </c>
      <c r="F116" s="59">
        <v>1</v>
      </c>
      <c r="G116" s="59">
        <v>1</v>
      </c>
      <c r="H116" s="59">
        <v>1</v>
      </c>
      <c r="I116" s="59">
        <v>1</v>
      </c>
      <c r="J116" s="59">
        <v>1</v>
      </c>
      <c r="K116" s="59">
        <v>1</v>
      </c>
      <c r="L116" s="59">
        <v>1</v>
      </c>
      <c r="M116" s="59">
        <v>1</v>
      </c>
      <c r="N116" s="59">
        <v>1</v>
      </c>
      <c r="O116" s="59">
        <v>1</v>
      </c>
      <c r="P116" s="59">
        <v>1</v>
      </c>
      <c r="Q116" s="59">
        <v>1</v>
      </c>
      <c r="R116" s="59">
        <v>1</v>
      </c>
      <c r="S116" s="59">
        <v>1</v>
      </c>
      <c r="T116" s="59">
        <v>1</v>
      </c>
      <c r="U116" s="59">
        <v>1</v>
      </c>
      <c r="V116" s="59">
        <v>1</v>
      </c>
      <c r="W116" s="59">
        <v>1</v>
      </c>
      <c r="X116" s="59">
        <v>1</v>
      </c>
      <c r="Y116" s="59">
        <v>1</v>
      </c>
      <c r="Z116" s="59">
        <v>1</v>
      </c>
      <c r="AA116" s="59">
        <v>1</v>
      </c>
      <c r="AB116" s="59">
        <v>1</v>
      </c>
      <c r="AC116" s="59">
        <v>24</v>
      </c>
      <c r="AD116" s="59">
        <v>168</v>
      </c>
      <c r="AE116" s="59">
        <v>8760</v>
      </c>
    </row>
    <row r="117" spans="1:31">
      <c r="A117" s="59" t="s">
        <v>0</v>
      </c>
      <c r="B117" s="59" t="s">
        <v>376</v>
      </c>
      <c r="C117" s="59" t="s">
        <v>377</v>
      </c>
      <c r="D117" s="59" t="s">
        <v>378</v>
      </c>
      <c r="E117" s="59">
        <v>0</v>
      </c>
      <c r="F117" s="59">
        <v>0</v>
      </c>
      <c r="G117" s="59">
        <v>0</v>
      </c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  <c r="S117" s="59">
        <v>0</v>
      </c>
      <c r="T117" s="59">
        <v>0</v>
      </c>
      <c r="U117" s="59">
        <v>0</v>
      </c>
      <c r="V117" s="59">
        <v>0</v>
      </c>
      <c r="W117" s="59">
        <v>0</v>
      </c>
      <c r="X117" s="59">
        <v>0</v>
      </c>
      <c r="Y117" s="59">
        <v>0</v>
      </c>
      <c r="Z117" s="59">
        <v>0</v>
      </c>
      <c r="AA117" s="59">
        <v>0</v>
      </c>
      <c r="AB117" s="59">
        <v>0</v>
      </c>
      <c r="AC117" s="59">
        <v>0</v>
      </c>
      <c r="AD117" s="59">
        <v>0</v>
      </c>
      <c r="AE117" s="59">
        <v>0</v>
      </c>
    </row>
    <row r="118" spans="1:31">
      <c r="A118" s="59" t="s">
        <v>22</v>
      </c>
      <c r="B118" s="59" t="s">
        <v>31</v>
      </c>
      <c r="C118" s="59" t="s">
        <v>377</v>
      </c>
      <c r="D118" s="59" t="s">
        <v>378</v>
      </c>
      <c r="E118" s="59">
        <v>1</v>
      </c>
      <c r="F118" s="59">
        <v>1</v>
      </c>
      <c r="G118" s="59">
        <v>1</v>
      </c>
      <c r="H118" s="59">
        <v>1</v>
      </c>
      <c r="I118" s="59">
        <v>1</v>
      </c>
      <c r="J118" s="59">
        <v>1</v>
      </c>
      <c r="K118" s="59">
        <v>1</v>
      </c>
      <c r="L118" s="59">
        <v>1</v>
      </c>
      <c r="M118" s="59">
        <v>1</v>
      </c>
      <c r="N118" s="59">
        <v>1</v>
      </c>
      <c r="O118" s="59">
        <v>1</v>
      </c>
      <c r="P118" s="59">
        <v>1</v>
      </c>
      <c r="Q118" s="59">
        <v>1</v>
      </c>
      <c r="R118" s="59">
        <v>1</v>
      </c>
      <c r="S118" s="59">
        <v>1</v>
      </c>
      <c r="T118" s="59">
        <v>1</v>
      </c>
      <c r="U118" s="59">
        <v>1</v>
      </c>
      <c r="V118" s="59">
        <v>1</v>
      </c>
      <c r="W118" s="59">
        <v>1</v>
      </c>
      <c r="X118" s="59">
        <v>1</v>
      </c>
      <c r="Y118" s="59">
        <v>1</v>
      </c>
      <c r="Z118" s="59">
        <v>1</v>
      </c>
      <c r="AA118" s="59">
        <v>1</v>
      </c>
      <c r="AB118" s="59">
        <v>1</v>
      </c>
      <c r="AC118" s="59">
        <v>24</v>
      </c>
      <c r="AD118" s="59">
        <v>168</v>
      </c>
      <c r="AE118" s="59">
        <v>8760</v>
      </c>
    </row>
    <row r="119" spans="1:31">
      <c r="A119" s="59" t="s">
        <v>8</v>
      </c>
      <c r="B119" s="59" t="s">
        <v>382</v>
      </c>
      <c r="C119" s="59" t="s">
        <v>377</v>
      </c>
      <c r="D119" s="59" t="s">
        <v>378</v>
      </c>
      <c r="E119" s="59">
        <v>1</v>
      </c>
      <c r="F119" s="59">
        <v>1</v>
      </c>
      <c r="G119" s="59">
        <v>1</v>
      </c>
      <c r="H119" s="59">
        <v>1</v>
      </c>
      <c r="I119" s="59">
        <v>1</v>
      </c>
      <c r="J119" s="59">
        <v>1</v>
      </c>
      <c r="K119" s="59">
        <v>1</v>
      </c>
      <c r="L119" s="59">
        <v>1</v>
      </c>
      <c r="M119" s="59">
        <v>1</v>
      </c>
      <c r="N119" s="59">
        <v>1</v>
      </c>
      <c r="O119" s="59">
        <v>1</v>
      </c>
      <c r="P119" s="59">
        <v>1</v>
      </c>
      <c r="Q119" s="59">
        <v>1</v>
      </c>
      <c r="R119" s="59">
        <v>1</v>
      </c>
      <c r="S119" s="59">
        <v>1</v>
      </c>
      <c r="T119" s="59">
        <v>1</v>
      </c>
      <c r="U119" s="59">
        <v>1</v>
      </c>
      <c r="V119" s="59">
        <v>1</v>
      </c>
      <c r="W119" s="59">
        <v>1</v>
      </c>
      <c r="X119" s="59">
        <v>1</v>
      </c>
      <c r="Y119" s="59">
        <v>1</v>
      </c>
      <c r="Z119" s="59">
        <v>1</v>
      </c>
      <c r="AA119" s="59">
        <v>1</v>
      </c>
      <c r="AB119" s="59">
        <v>1</v>
      </c>
      <c r="AC119" s="59">
        <v>24</v>
      </c>
      <c r="AD119" s="59">
        <v>168</v>
      </c>
      <c r="AE119" s="59">
        <v>8760</v>
      </c>
    </row>
    <row r="120" spans="1:31">
      <c r="A120" s="59" t="s">
        <v>9</v>
      </c>
      <c r="B120" s="59" t="s">
        <v>376</v>
      </c>
      <c r="C120" s="59" t="s">
        <v>377</v>
      </c>
      <c r="D120" s="59" t="s">
        <v>378</v>
      </c>
      <c r="E120" s="59">
        <v>1</v>
      </c>
      <c r="F120" s="59">
        <v>1</v>
      </c>
      <c r="G120" s="59">
        <v>1</v>
      </c>
      <c r="H120" s="59">
        <v>1</v>
      </c>
      <c r="I120" s="59">
        <v>1</v>
      </c>
      <c r="J120" s="59">
        <v>1</v>
      </c>
      <c r="K120" s="59">
        <v>1</v>
      </c>
      <c r="L120" s="59">
        <v>1</v>
      </c>
      <c r="M120" s="59">
        <v>1</v>
      </c>
      <c r="N120" s="59">
        <v>1</v>
      </c>
      <c r="O120" s="59">
        <v>1</v>
      </c>
      <c r="P120" s="59">
        <v>1</v>
      </c>
      <c r="Q120" s="59">
        <v>1</v>
      </c>
      <c r="R120" s="59">
        <v>1</v>
      </c>
      <c r="S120" s="59">
        <v>1</v>
      </c>
      <c r="T120" s="59">
        <v>1</v>
      </c>
      <c r="U120" s="59">
        <v>1</v>
      </c>
      <c r="V120" s="59">
        <v>1</v>
      </c>
      <c r="W120" s="59">
        <v>1</v>
      </c>
      <c r="X120" s="59">
        <v>1</v>
      </c>
      <c r="Y120" s="59">
        <v>1</v>
      </c>
      <c r="Z120" s="59">
        <v>1</v>
      </c>
      <c r="AA120" s="59">
        <v>1</v>
      </c>
      <c r="AB120" s="59">
        <v>1</v>
      </c>
      <c r="AC120" s="59">
        <v>24</v>
      </c>
      <c r="AD120" s="59">
        <v>168</v>
      </c>
      <c r="AE120" s="59">
        <v>8760</v>
      </c>
    </row>
    <row r="121" spans="1:31">
      <c r="A121" s="59" t="s">
        <v>10</v>
      </c>
      <c r="B121" s="59" t="s">
        <v>376</v>
      </c>
      <c r="C121" s="59" t="s">
        <v>377</v>
      </c>
      <c r="D121" s="59" t="s">
        <v>378</v>
      </c>
      <c r="E121" s="59">
        <v>1</v>
      </c>
      <c r="F121" s="59">
        <v>1</v>
      </c>
      <c r="G121" s="59">
        <v>1</v>
      </c>
      <c r="H121" s="59">
        <v>1</v>
      </c>
      <c r="I121" s="59">
        <v>1</v>
      </c>
      <c r="J121" s="59">
        <v>1</v>
      </c>
      <c r="K121" s="59">
        <v>1</v>
      </c>
      <c r="L121" s="59">
        <v>1</v>
      </c>
      <c r="M121" s="59">
        <v>1</v>
      </c>
      <c r="N121" s="59">
        <v>1</v>
      </c>
      <c r="O121" s="59">
        <v>1</v>
      </c>
      <c r="P121" s="59">
        <v>1</v>
      </c>
      <c r="Q121" s="59">
        <v>1</v>
      </c>
      <c r="R121" s="59">
        <v>1</v>
      </c>
      <c r="S121" s="59">
        <v>1</v>
      </c>
      <c r="T121" s="59">
        <v>1</v>
      </c>
      <c r="U121" s="59">
        <v>1</v>
      </c>
      <c r="V121" s="59">
        <v>1</v>
      </c>
      <c r="W121" s="59">
        <v>1</v>
      </c>
      <c r="X121" s="59">
        <v>1</v>
      </c>
      <c r="Y121" s="59">
        <v>1</v>
      </c>
      <c r="Z121" s="59">
        <v>1</v>
      </c>
      <c r="AA121" s="59">
        <v>1</v>
      </c>
      <c r="AB121" s="59">
        <v>1</v>
      </c>
      <c r="AC121" s="59">
        <v>24</v>
      </c>
      <c r="AD121" s="59">
        <v>168</v>
      </c>
      <c r="AE121" s="59">
        <v>8760</v>
      </c>
    </row>
    <row r="122" spans="1:31">
      <c r="A122" s="59" t="s">
        <v>11</v>
      </c>
      <c r="B122" s="59" t="s">
        <v>376</v>
      </c>
      <c r="C122" s="59" t="s">
        <v>377</v>
      </c>
      <c r="D122" s="59" t="s">
        <v>378</v>
      </c>
      <c r="E122" s="59">
        <v>1</v>
      </c>
      <c r="F122" s="59">
        <v>1</v>
      </c>
      <c r="G122" s="59">
        <v>1</v>
      </c>
      <c r="H122" s="59">
        <v>1</v>
      </c>
      <c r="I122" s="59">
        <v>1</v>
      </c>
      <c r="J122" s="59">
        <v>1</v>
      </c>
      <c r="K122" s="59">
        <v>1</v>
      </c>
      <c r="L122" s="59">
        <v>1</v>
      </c>
      <c r="M122" s="59">
        <v>1</v>
      </c>
      <c r="N122" s="59">
        <v>1</v>
      </c>
      <c r="O122" s="59">
        <v>1</v>
      </c>
      <c r="P122" s="59">
        <v>1</v>
      </c>
      <c r="Q122" s="59">
        <v>1</v>
      </c>
      <c r="R122" s="59">
        <v>1</v>
      </c>
      <c r="S122" s="59">
        <v>1</v>
      </c>
      <c r="T122" s="59">
        <v>1</v>
      </c>
      <c r="U122" s="59">
        <v>1</v>
      </c>
      <c r="V122" s="59">
        <v>1</v>
      </c>
      <c r="W122" s="59">
        <v>1</v>
      </c>
      <c r="X122" s="59">
        <v>1</v>
      </c>
      <c r="Y122" s="59">
        <v>1</v>
      </c>
      <c r="Z122" s="59">
        <v>1</v>
      </c>
      <c r="AA122" s="59">
        <v>1</v>
      </c>
      <c r="AB122" s="59">
        <v>1</v>
      </c>
      <c r="AC122" s="59">
        <v>24</v>
      </c>
      <c r="AD122" s="59">
        <v>168</v>
      </c>
      <c r="AE122" s="59">
        <v>8760</v>
      </c>
    </row>
    <row r="123" spans="1:31">
      <c r="A123" s="59" t="s">
        <v>354</v>
      </c>
      <c r="B123" s="59" t="s">
        <v>379</v>
      </c>
      <c r="C123" s="59" t="s">
        <v>377</v>
      </c>
      <c r="D123" s="59" t="s">
        <v>378</v>
      </c>
      <c r="E123" s="59">
        <v>21</v>
      </c>
      <c r="F123" s="59">
        <v>21</v>
      </c>
      <c r="G123" s="59">
        <v>21</v>
      </c>
      <c r="H123" s="59">
        <v>21</v>
      </c>
      <c r="I123" s="59">
        <v>21</v>
      </c>
      <c r="J123" s="59">
        <v>21</v>
      </c>
      <c r="K123" s="59">
        <v>21</v>
      </c>
      <c r="L123" s="59">
        <v>21</v>
      </c>
      <c r="M123" s="59">
        <v>21</v>
      </c>
      <c r="N123" s="59">
        <v>21</v>
      </c>
      <c r="O123" s="59">
        <v>21</v>
      </c>
      <c r="P123" s="59">
        <v>21</v>
      </c>
      <c r="Q123" s="59">
        <v>21</v>
      </c>
      <c r="R123" s="59">
        <v>21</v>
      </c>
      <c r="S123" s="59">
        <v>21</v>
      </c>
      <c r="T123" s="59">
        <v>21</v>
      </c>
      <c r="U123" s="59">
        <v>21</v>
      </c>
      <c r="V123" s="59">
        <v>21</v>
      </c>
      <c r="W123" s="59">
        <v>21</v>
      </c>
      <c r="X123" s="59">
        <v>21</v>
      </c>
      <c r="Y123" s="59">
        <v>21</v>
      </c>
      <c r="Z123" s="59">
        <v>21</v>
      </c>
      <c r="AA123" s="59">
        <v>21</v>
      </c>
      <c r="AB123" s="59">
        <v>21</v>
      </c>
      <c r="AC123" s="59">
        <v>504</v>
      </c>
      <c r="AD123" s="59">
        <v>3528</v>
      </c>
      <c r="AE123" s="59">
        <v>183960</v>
      </c>
    </row>
    <row r="124" spans="1:31">
      <c r="A124" s="59" t="s">
        <v>262</v>
      </c>
      <c r="B124" s="59" t="s">
        <v>379</v>
      </c>
      <c r="C124" s="59" t="s">
        <v>377</v>
      </c>
      <c r="D124" s="59" t="s">
        <v>263</v>
      </c>
      <c r="E124" s="59">
        <v>21</v>
      </c>
      <c r="F124" s="59">
        <v>21</v>
      </c>
      <c r="G124" s="59">
        <v>21</v>
      </c>
      <c r="H124" s="59">
        <v>21</v>
      </c>
      <c r="I124" s="59">
        <v>21</v>
      </c>
      <c r="J124" s="59">
        <v>21</v>
      </c>
      <c r="K124" s="59">
        <v>21</v>
      </c>
      <c r="L124" s="59">
        <v>21</v>
      </c>
      <c r="M124" s="59">
        <v>21</v>
      </c>
      <c r="N124" s="59">
        <v>21</v>
      </c>
      <c r="O124" s="59">
        <v>21</v>
      </c>
      <c r="P124" s="59">
        <v>21</v>
      </c>
      <c r="Q124" s="59">
        <v>21</v>
      </c>
      <c r="R124" s="59">
        <v>21</v>
      </c>
      <c r="S124" s="59">
        <v>21</v>
      </c>
      <c r="T124" s="59">
        <v>21</v>
      </c>
      <c r="U124" s="59">
        <v>21</v>
      </c>
      <c r="V124" s="59">
        <v>21</v>
      </c>
      <c r="W124" s="59">
        <v>21</v>
      </c>
      <c r="X124" s="59">
        <v>21</v>
      </c>
      <c r="Y124" s="59">
        <v>21</v>
      </c>
      <c r="Z124" s="59">
        <v>21</v>
      </c>
      <c r="AA124" s="59">
        <v>21</v>
      </c>
      <c r="AB124" s="59">
        <v>21</v>
      </c>
      <c r="AC124" s="59">
        <v>504</v>
      </c>
      <c r="AD124" s="59">
        <v>0</v>
      </c>
      <c r="AE124" s="59">
        <v>0</v>
      </c>
    </row>
    <row r="125" spans="1:31">
      <c r="A125" s="59"/>
      <c r="B125" s="59"/>
      <c r="C125" s="59"/>
      <c r="D125" s="59" t="s">
        <v>264</v>
      </c>
      <c r="E125" s="59">
        <v>21</v>
      </c>
      <c r="F125" s="59">
        <v>21</v>
      </c>
      <c r="G125" s="59">
        <v>21</v>
      </c>
      <c r="H125" s="59">
        <v>21</v>
      </c>
      <c r="I125" s="59">
        <v>21</v>
      </c>
      <c r="J125" s="59">
        <v>21</v>
      </c>
      <c r="K125" s="59">
        <v>21</v>
      </c>
      <c r="L125" s="59">
        <v>20</v>
      </c>
      <c r="M125" s="59">
        <v>20</v>
      </c>
      <c r="N125" s="59">
        <v>20</v>
      </c>
      <c r="O125" s="59">
        <v>19</v>
      </c>
      <c r="P125" s="59">
        <v>19</v>
      </c>
      <c r="Q125" s="59">
        <v>19</v>
      </c>
      <c r="R125" s="59">
        <v>19</v>
      </c>
      <c r="S125" s="59">
        <v>19</v>
      </c>
      <c r="T125" s="59">
        <v>19</v>
      </c>
      <c r="U125" s="59">
        <v>20</v>
      </c>
      <c r="V125" s="59">
        <v>20</v>
      </c>
      <c r="W125" s="59">
        <v>20</v>
      </c>
      <c r="X125" s="59">
        <v>21</v>
      </c>
      <c r="Y125" s="59">
        <v>21</v>
      </c>
      <c r="Z125" s="59">
        <v>21</v>
      </c>
      <c r="AA125" s="59">
        <v>21</v>
      </c>
      <c r="AB125" s="59">
        <v>21</v>
      </c>
      <c r="AC125" s="59">
        <v>486</v>
      </c>
      <c r="AD125" s="59"/>
      <c r="AE125" s="59"/>
    </row>
    <row r="126" spans="1:31">
      <c r="A126" s="59" t="s">
        <v>355</v>
      </c>
      <c r="B126" s="59" t="s">
        <v>379</v>
      </c>
      <c r="C126" s="59" t="s">
        <v>377</v>
      </c>
      <c r="D126" s="59" t="s">
        <v>378</v>
      </c>
      <c r="E126" s="59">
        <v>24</v>
      </c>
      <c r="F126" s="59">
        <v>24</v>
      </c>
      <c r="G126" s="59">
        <v>24</v>
      </c>
      <c r="H126" s="59">
        <v>24</v>
      </c>
      <c r="I126" s="59">
        <v>24</v>
      </c>
      <c r="J126" s="59">
        <v>24</v>
      </c>
      <c r="K126" s="59">
        <v>24</v>
      </c>
      <c r="L126" s="59">
        <v>24</v>
      </c>
      <c r="M126" s="59">
        <v>24</v>
      </c>
      <c r="N126" s="59">
        <v>24</v>
      </c>
      <c r="O126" s="59">
        <v>24</v>
      </c>
      <c r="P126" s="59">
        <v>24</v>
      </c>
      <c r="Q126" s="59">
        <v>24</v>
      </c>
      <c r="R126" s="59">
        <v>24</v>
      </c>
      <c r="S126" s="59">
        <v>24</v>
      </c>
      <c r="T126" s="59">
        <v>24</v>
      </c>
      <c r="U126" s="59">
        <v>24</v>
      </c>
      <c r="V126" s="59">
        <v>24</v>
      </c>
      <c r="W126" s="59">
        <v>24</v>
      </c>
      <c r="X126" s="59">
        <v>24</v>
      </c>
      <c r="Y126" s="59">
        <v>24</v>
      </c>
      <c r="Z126" s="59">
        <v>24</v>
      </c>
      <c r="AA126" s="59">
        <v>24</v>
      </c>
      <c r="AB126" s="59">
        <v>24</v>
      </c>
      <c r="AC126" s="59">
        <v>576</v>
      </c>
      <c r="AD126" s="59">
        <v>4032</v>
      </c>
      <c r="AE126" s="59">
        <v>210240</v>
      </c>
    </row>
    <row r="127" spans="1:31">
      <c r="A127" s="59" t="s">
        <v>265</v>
      </c>
      <c r="B127" s="59" t="s">
        <v>379</v>
      </c>
      <c r="C127" s="59" t="s">
        <v>377</v>
      </c>
      <c r="D127" s="59" t="s">
        <v>263</v>
      </c>
      <c r="E127" s="59">
        <v>24</v>
      </c>
      <c r="F127" s="59">
        <v>24</v>
      </c>
      <c r="G127" s="59">
        <v>24</v>
      </c>
      <c r="H127" s="59">
        <v>24</v>
      </c>
      <c r="I127" s="59">
        <v>24</v>
      </c>
      <c r="J127" s="59">
        <v>24</v>
      </c>
      <c r="K127" s="59">
        <v>24</v>
      </c>
      <c r="L127" s="59">
        <v>24</v>
      </c>
      <c r="M127" s="59">
        <v>24</v>
      </c>
      <c r="N127" s="59">
        <v>24</v>
      </c>
      <c r="O127" s="59">
        <v>24</v>
      </c>
      <c r="P127" s="59">
        <v>24</v>
      </c>
      <c r="Q127" s="59">
        <v>24</v>
      </c>
      <c r="R127" s="59">
        <v>24</v>
      </c>
      <c r="S127" s="59">
        <v>24</v>
      </c>
      <c r="T127" s="59">
        <v>24</v>
      </c>
      <c r="U127" s="59">
        <v>24</v>
      </c>
      <c r="V127" s="59">
        <v>24</v>
      </c>
      <c r="W127" s="59">
        <v>24</v>
      </c>
      <c r="X127" s="59">
        <v>24</v>
      </c>
      <c r="Y127" s="59">
        <v>24</v>
      </c>
      <c r="Z127" s="59">
        <v>24</v>
      </c>
      <c r="AA127" s="59">
        <v>24</v>
      </c>
      <c r="AB127" s="59">
        <v>24</v>
      </c>
      <c r="AC127" s="59">
        <v>576</v>
      </c>
      <c r="AD127" s="59">
        <v>0</v>
      </c>
      <c r="AE127" s="59">
        <v>0</v>
      </c>
    </row>
    <row r="128" spans="1:31">
      <c r="A128" s="59"/>
      <c r="B128" s="59"/>
      <c r="C128" s="59"/>
      <c r="D128" s="59" t="s">
        <v>264</v>
      </c>
      <c r="E128" s="59">
        <v>24</v>
      </c>
      <c r="F128" s="59">
        <v>24</v>
      </c>
      <c r="G128" s="59">
        <v>24</v>
      </c>
      <c r="H128" s="59">
        <v>24</v>
      </c>
      <c r="I128" s="59">
        <v>24</v>
      </c>
      <c r="J128" s="59">
        <v>24</v>
      </c>
      <c r="K128" s="59">
        <v>24</v>
      </c>
      <c r="L128" s="59">
        <v>25</v>
      </c>
      <c r="M128" s="59">
        <v>25</v>
      </c>
      <c r="N128" s="59">
        <v>25</v>
      </c>
      <c r="O128" s="59">
        <v>26</v>
      </c>
      <c r="P128" s="59">
        <v>26</v>
      </c>
      <c r="Q128" s="59">
        <v>26</v>
      </c>
      <c r="R128" s="59">
        <v>26</v>
      </c>
      <c r="S128" s="59">
        <v>26</v>
      </c>
      <c r="T128" s="59">
        <v>26</v>
      </c>
      <c r="U128" s="59">
        <v>25</v>
      </c>
      <c r="V128" s="59">
        <v>25</v>
      </c>
      <c r="W128" s="59">
        <v>25</v>
      </c>
      <c r="X128" s="59">
        <v>24</v>
      </c>
      <c r="Y128" s="59">
        <v>24</v>
      </c>
      <c r="Z128" s="59">
        <v>24</v>
      </c>
      <c r="AA128" s="59">
        <v>24</v>
      </c>
      <c r="AB128" s="59">
        <v>24</v>
      </c>
      <c r="AC128" s="59">
        <v>594</v>
      </c>
      <c r="AD128" s="59"/>
      <c r="AE128" s="59"/>
    </row>
    <row r="129" spans="1:31">
      <c r="A129" s="59" t="s">
        <v>154</v>
      </c>
      <c r="B129" s="59" t="s">
        <v>379</v>
      </c>
      <c r="C129" s="59" t="s">
        <v>377</v>
      </c>
      <c r="D129" s="59" t="s">
        <v>378</v>
      </c>
      <c r="E129" s="59">
        <v>7.2</v>
      </c>
      <c r="F129" s="59">
        <v>7.2</v>
      </c>
      <c r="G129" s="59">
        <v>7.2</v>
      </c>
      <c r="H129" s="59">
        <v>7.2</v>
      </c>
      <c r="I129" s="59">
        <v>7.2</v>
      </c>
      <c r="J129" s="59">
        <v>7.2</v>
      </c>
      <c r="K129" s="59">
        <v>7.2</v>
      </c>
      <c r="L129" s="59">
        <v>7.2</v>
      </c>
      <c r="M129" s="59">
        <v>7.2</v>
      </c>
      <c r="N129" s="59">
        <v>7.2</v>
      </c>
      <c r="O129" s="59">
        <v>7.2</v>
      </c>
      <c r="P129" s="59">
        <v>7.2</v>
      </c>
      <c r="Q129" s="59">
        <v>7.2</v>
      </c>
      <c r="R129" s="59">
        <v>7.2</v>
      </c>
      <c r="S129" s="59">
        <v>7.2</v>
      </c>
      <c r="T129" s="59">
        <v>7.2</v>
      </c>
      <c r="U129" s="59">
        <v>7.2</v>
      </c>
      <c r="V129" s="59">
        <v>7.2</v>
      </c>
      <c r="W129" s="59">
        <v>7.2</v>
      </c>
      <c r="X129" s="59">
        <v>7.2</v>
      </c>
      <c r="Y129" s="59">
        <v>7.2</v>
      </c>
      <c r="Z129" s="59">
        <v>7.2</v>
      </c>
      <c r="AA129" s="59">
        <v>7.2</v>
      </c>
      <c r="AB129" s="59">
        <v>7.2</v>
      </c>
      <c r="AC129" s="59">
        <v>172.8</v>
      </c>
      <c r="AD129" s="59">
        <v>1209.5999999999999</v>
      </c>
      <c r="AE129" s="59">
        <v>63072</v>
      </c>
    </row>
    <row r="130" spans="1:31">
      <c r="A130" s="59" t="s">
        <v>155</v>
      </c>
      <c r="B130" s="59" t="s">
        <v>379</v>
      </c>
      <c r="C130" s="59" t="s">
        <v>377</v>
      </c>
      <c r="D130" s="59" t="s">
        <v>378</v>
      </c>
      <c r="E130" s="59">
        <v>21.1</v>
      </c>
      <c r="F130" s="59">
        <v>21.1</v>
      </c>
      <c r="G130" s="59">
        <v>21.1</v>
      </c>
      <c r="H130" s="59">
        <v>21.1</v>
      </c>
      <c r="I130" s="59">
        <v>21.1</v>
      </c>
      <c r="J130" s="59">
        <v>21.1</v>
      </c>
      <c r="K130" s="59">
        <v>21.1</v>
      </c>
      <c r="L130" s="59">
        <v>21.1</v>
      </c>
      <c r="M130" s="59">
        <v>21.1</v>
      </c>
      <c r="N130" s="59">
        <v>21.1</v>
      </c>
      <c r="O130" s="59">
        <v>21.1</v>
      </c>
      <c r="P130" s="59">
        <v>21.1</v>
      </c>
      <c r="Q130" s="59">
        <v>21.1</v>
      </c>
      <c r="R130" s="59">
        <v>21.1</v>
      </c>
      <c r="S130" s="59">
        <v>21.1</v>
      </c>
      <c r="T130" s="59">
        <v>21.1</v>
      </c>
      <c r="U130" s="59">
        <v>21.1</v>
      </c>
      <c r="V130" s="59">
        <v>21.1</v>
      </c>
      <c r="W130" s="59">
        <v>21.1</v>
      </c>
      <c r="X130" s="59">
        <v>21.1</v>
      </c>
      <c r="Y130" s="59">
        <v>21.1</v>
      </c>
      <c r="Z130" s="59">
        <v>21.1</v>
      </c>
      <c r="AA130" s="59">
        <v>21.1</v>
      </c>
      <c r="AB130" s="59">
        <v>21.1</v>
      </c>
      <c r="AC130" s="59">
        <v>506.4</v>
      </c>
      <c r="AD130" s="59">
        <v>3544.8</v>
      </c>
      <c r="AE130" s="59">
        <v>184836</v>
      </c>
    </row>
    <row r="131" spans="1:31">
      <c r="A131" s="59" t="s">
        <v>156</v>
      </c>
      <c r="B131" s="59" t="s">
        <v>379</v>
      </c>
      <c r="C131" s="59" t="s">
        <v>377</v>
      </c>
      <c r="D131" s="59" t="s">
        <v>378</v>
      </c>
      <c r="E131" s="59">
        <v>21.1</v>
      </c>
      <c r="F131" s="59">
        <v>21.1</v>
      </c>
      <c r="G131" s="59">
        <v>21.1</v>
      </c>
      <c r="H131" s="59">
        <v>21.1</v>
      </c>
      <c r="I131" s="59">
        <v>21.1</v>
      </c>
      <c r="J131" s="59">
        <v>21.1</v>
      </c>
      <c r="K131" s="59">
        <v>21.1</v>
      </c>
      <c r="L131" s="59">
        <v>21.1</v>
      </c>
      <c r="M131" s="59">
        <v>21.1</v>
      </c>
      <c r="N131" s="59">
        <v>21.1</v>
      </c>
      <c r="O131" s="59">
        <v>21.1</v>
      </c>
      <c r="P131" s="59">
        <v>21.1</v>
      </c>
      <c r="Q131" s="59">
        <v>21.1</v>
      </c>
      <c r="R131" s="59">
        <v>21.1</v>
      </c>
      <c r="S131" s="59">
        <v>21.1</v>
      </c>
      <c r="T131" s="59">
        <v>21.1</v>
      </c>
      <c r="U131" s="59">
        <v>21.1</v>
      </c>
      <c r="V131" s="59">
        <v>21.1</v>
      </c>
      <c r="W131" s="59">
        <v>21.1</v>
      </c>
      <c r="X131" s="59">
        <v>21.1</v>
      </c>
      <c r="Y131" s="59">
        <v>21.1</v>
      </c>
      <c r="Z131" s="59">
        <v>21.1</v>
      </c>
      <c r="AA131" s="59">
        <v>21.1</v>
      </c>
      <c r="AB131" s="59">
        <v>21.1</v>
      </c>
      <c r="AC131" s="59">
        <v>506.4</v>
      </c>
      <c r="AD131" s="59">
        <v>3544.8</v>
      </c>
      <c r="AE131" s="59">
        <v>184836</v>
      </c>
    </row>
    <row r="132" spans="1:31">
      <c r="A132" s="59" t="s">
        <v>157</v>
      </c>
      <c r="B132" s="59" t="s">
        <v>379</v>
      </c>
      <c r="C132" s="59" t="s">
        <v>377</v>
      </c>
      <c r="D132" s="59" t="s">
        <v>378</v>
      </c>
      <c r="E132" s="59">
        <v>18.899999999999999</v>
      </c>
      <c r="F132" s="59">
        <v>18.899999999999999</v>
      </c>
      <c r="G132" s="59">
        <v>18.899999999999999</v>
      </c>
      <c r="H132" s="59">
        <v>18.899999999999999</v>
      </c>
      <c r="I132" s="59">
        <v>18.899999999999999</v>
      </c>
      <c r="J132" s="59">
        <v>18.899999999999999</v>
      </c>
      <c r="K132" s="59">
        <v>18.899999999999999</v>
      </c>
      <c r="L132" s="59">
        <v>18.899999999999999</v>
      </c>
      <c r="M132" s="59">
        <v>18.899999999999999</v>
      </c>
      <c r="N132" s="59">
        <v>18.899999999999999</v>
      </c>
      <c r="O132" s="59">
        <v>18.899999999999999</v>
      </c>
      <c r="P132" s="59">
        <v>18.899999999999999</v>
      </c>
      <c r="Q132" s="59">
        <v>18.899999999999999</v>
      </c>
      <c r="R132" s="59">
        <v>18.899999999999999</v>
      </c>
      <c r="S132" s="59">
        <v>18.899999999999999</v>
      </c>
      <c r="T132" s="59">
        <v>18.899999999999999</v>
      </c>
      <c r="U132" s="59">
        <v>18.899999999999999</v>
      </c>
      <c r="V132" s="59">
        <v>18.899999999999999</v>
      </c>
      <c r="W132" s="59">
        <v>18.899999999999999</v>
      </c>
      <c r="X132" s="59">
        <v>18.899999999999999</v>
      </c>
      <c r="Y132" s="59">
        <v>18.899999999999999</v>
      </c>
      <c r="Z132" s="59">
        <v>18.899999999999999</v>
      </c>
      <c r="AA132" s="59">
        <v>18.899999999999999</v>
      </c>
      <c r="AB132" s="59">
        <v>18.899999999999999</v>
      </c>
      <c r="AC132" s="59">
        <v>453.6</v>
      </c>
      <c r="AD132" s="59">
        <v>3175.2</v>
      </c>
      <c r="AE132" s="59">
        <v>165564</v>
      </c>
    </row>
    <row r="133" spans="1:31">
      <c r="A133" s="59" t="s">
        <v>158</v>
      </c>
      <c r="B133" s="59" t="s">
        <v>379</v>
      </c>
      <c r="C133" s="59" t="s">
        <v>377</v>
      </c>
      <c r="D133" s="59" t="s">
        <v>378</v>
      </c>
      <c r="E133" s="59">
        <v>23.3</v>
      </c>
      <c r="F133" s="59">
        <v>23.3</v>
      </c>
      <c r="G133" s="59">
        <v>23.3</v>
      </c>
      <c r="H133" s="59">
        <v>23.3</v>
      </c>
      <c r="I133" s="59">
        <v>23.3</v>
      </c>
      <c r="J133" s="59">
        <v>23.3</v>
      </c>
      <c r="K133" s="59">
        <v>23.3</v>
      </c>
      <c r="L133" s="59">
        <v>23.3</v>
      </c>
      <c r="M133" s="59">
        <v>23.3</v>
      </c>
      <c r="N133" s="59">
        <v>23.3</v>
      </c>
      <c r="O133" s="59">
        <v>23.3</v>
      </c>
      <c r="P133" s="59">
        <v>23.3</v>
      </c>
      <c r="Q133" s="59">
        <v>23.3</v>
      </c>
      <c r="R133" s="59">
        <v>23.3</v>
      </c>
      <c r="S133" s="59">
        <v>23.3</v>
      </c>
      <c r="T133" s="59">
        <v>23.3</v>
      </c>
      <c r="U133" s="59">
        <v>23.3</v>
      </c>
      <c r="V133" s="59">
        <v>23.3</v>
      </c>
      <c r="W133" s="59">
        <v>23.3</v>
      </c>
      <c r="X133" s="59">
        <v>23.3</v>
      </c>
      <c r="Y133" s="59">
        <v>23.3</v>
      </c>
      <c r="Z133" s="59">
        <v>23.3</v>
      </c>
      <c r="AA133" s="59">
        <v>23.3</v>
      </c>
      <c r="AB133" s="59">
        <v>23.3</v>
      </c>
      <c r="AC133" s="59">
        <v>559.20000000000005</v>
      </c>
      <c r="AD133" s="59">
        <v>3914.4</v>
      </c>
      <c r="AE133" s="59">
        <v>204108</v>
      </c>
    </row>
    <row r="134" spans="1:31">
      <c r="A134" s="59" t="s">
        <v>159</v>
      </c>
      <c r="B134" s="59" t="s">
        <v>379</v>
      </c>
      <c r="C134" s="59" t="s">
        <v>377</v>
      </c>
      <c r="D134" s="59" t="s">
        <v>378</v>
      </c>
      <c r="E134" s="59">
        <v>21.1</v>
      </c>
      <c r="F134" s="59">
        <v>21.1</v>
      </c>
      <c r="G134" s="59">
        <v>21.1</v>
      </c>
      <c r="H134" s="59">
        <v>21.1</v>
      </c>
      <c r="I134" s="59">
        <v>21.1</v>
      </c>
      <c r="J134" s="59">
        <v>21.1</v>
      </c>
      <c r="K134" s="59">
        <v>21.1</v>
      </c>
      <c r="L134" s="59">
        <v>21.1</v>
      </c>
      <c r="M134" s="59">
        <v>21.1</v>
      </c>
      <c r="N134" s="59">
        <v>21.1</v>
      </c>
      <c r="O134" s="59">
        <v>21.1</v>
      </c>
      <c r="P134" s="59">
        <v>21.1</v>
      </c>
      <c r="Q134" s="59">
        <v>21.1</v>
      </c>
      <c r="R134" s="59">
        <v>21.1</v>
      </c>
      <c r="S134" s="59">
        <v>21.1</v>
      </c>
      <c r="T134" s="59">
        <v>21.1</v>
      </c>
      <c r="U134" s="59">
        <v>21.1</v>
      </c>
      <c r="V134" s="59">
        <v>21.1</v>
      </c>
      <c r="W134" s="59">
        <v>21.1</v>
      </c>
      <c r="X134" s="59">
        <v>21.1</v>
      </c>
      <c r="Y134" s="59">
        <v>21.1</v>
      </c>
      <c r="Z134" s="59">
        <v>21.1</v>
      </c>
      <c r="AA134" s="59">
        <v>21.1</v>
      </c>
      <c r="AB134" s="59">
        <v>21.1</v>
      </c>
      <c r="AC134" s="59">
        <v>506.4</v>
      </c>
      <c r="AD134" s="59">
        <v>3544.8</v>
      </c>
      <c r="AE134" s="59">
        <v>184836</v>
      </c>
    </row>
    <row r="135" spans="1:31">
      <c r="A135" s="59" t="s">
        <v>160</v>
      </c>
      <c r="B135" s="59" t="s">
        <v>379</v>
      </c>
      <c r="C135" s="59" t="s">
        <v>377</v>
      </c>
      <c r="D135" s="59" t="s">
        <v>378</v>
      </c>
      <c r="E135" s="59">
        <v>23.9</v>
      </c>
      <c r="F135" s="59">
        <v>23.9</v>
      </c>
      <c r="G135" s="59">
        <v>23.9</v>
      </c>
      <c r="H135" s="59">
        <v>23.9</v>
      </c>
      <c r="I135" s="59">
        <v>23.9</v>
      </c>
      <c r="J135" s="59">
        <v>23.9</v>
      </c>
      <c r="K135" s="59">
        <v>23.9</v>
      </c>
      <c r="L135" s="59">
        <v>23.9</v>
      </c>
      <c r="M135" s="59">
        <v>23.9</v>
      </c>
      <c r="N135" s="59">
        <v>23.9</v>
      </c>
      <c r="O135" s="59">
        <v>23.9</v>
      </c>
      <c r="P135" s="59">
        <v>23.9</v>
      </c>
      <c r="Q135" s="59">
        <v>23.9</v>
      </c>
      <c r="R135" s="59">
        <v>23.9</v>
      </c>
      <c r="S135" s="59">
        <v>23.9</v>
      </c>
      <c r="T135" s="59">
        <v>23.9</v>
      </c>
      <c r="U135" s="59">
        <v>23.9</v>
      </c>
      <c r="V135" s="59">
        <v>23.9</v>
      </c>
      <c r="W135" s="59">
        <v>23.9</v>
      </c>
      <c r="X135" s="59">
        <v>23.9</v>
      </c>
      <c r="Y135" s="59">
        <v>23.9</v>
      </c>
      <c r="Z135" s="59">
        <v>23.9</v>
      </c>
      <c r="AA135" s="59">
        <v>23.9</v>
      </c>
      <c r="AB135" s="59">
        <v>23.9</v>
      </c>
      <c r="AC135" s="59">
        <v>573.6</v>
      </c>
      <c r="AD135" s="59">
        <v>4015.2</v>
      </c>
      <c r="AE135" s="59">
        <v>209364</v>
      </c>
    </row>
    <row r="136" spans="1:31">
      <c r="A136" s="59" t="s">
        <v>161</v>
      </c>
      <c r="B136" s="59" t="s">
        <v>382</v>
      </c>
      <c r="C136" s="59" t="s">
        <v>377</v>
      </c>
      <c r="D136" s="59" t="s">
        <v>378</v>
      </c>
      <c r="E136" s="59">
        <v>0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1</v>
      </c>
      <c r="N136" s="59">
        <v>1</v>
      </c>
      <c r="O136" s="59">
        <v>1</v>
      </c>
      <c r="P136" s="59">
        <v>1</v>
      </c>
      <c r="Q136" s="59">
        <v>1</v>
      </c>
      <c r="R136" s="59">
        <v>1</v>
      </c>
      <c r="S136" s="59">
        <v>1</v>
      </c>
      <c r="T136" s="59">
        <v>1</v>
      </c>
      <c r="U136" s="59">
        <v>1</v>
      </c>
      <c r="V136" s="59">
        <v>1</v>
      </c>
      <c r="W136" s="59">
        <v>0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9">
        <v>10</v>
      </c>
      <c r="AD136" s="59">
        <v>70</v>
      </c>
      <c r="AE136" s="59">
        <v>3650</v>
      </c>
    </row>
    <row r="137" spans="1:31">
      <c r="A137" s="59" t="s">
        <v>12</v>
      </c>
      <c r="B137" s="59" t="s">
        <v>13</v>
      </c>
      <c r="C137" s="59" t="s">
        <v>377</v>
      </c>
      <c r="D137" s="59" t="s">
        <v>21</v>
      </c>
      <c r="E137" s="59">
        <v>50</v>
      </c>
      <c r="F137" s="59">
        <v>50</v>
      </c>
      <c r="G137" s="59">
        <v>50</v>
      </c>
      <c r="H137" s="59">
        <v>50</v>
      </c>
      <c r="I137" s="59">
        <v>50</v>
      </c>
      <c r="J137" s="59">
        <v>50</v>
      </c>
      <c r="K137" s="59">
        <v>50</v>
      </c>
      <c r="L137" s="59">
        <v>50</v>
      </c>
      <c r="M137" s="59">
        <v>50</v>
      </c>
      <c r="N137" s="59">
        <v>50</v>
      </c>
      <c r="O137" s="59">
        <v>50</v>
      </c>
      <c r="P137" s="59">
        <v>50</v>
      </c>
      <c r="Q137" s="59">
        <v>50</v>
      </c>
      <c r="R137" s="59">
        <v>50</v>
      </c>
      <c r="S137" s="59">
        <v>50</v>
      </c>
      <c r="T137" s="59">
        <v>50</v>
      </c>
      <c r="U137" s="59">
        <v>50</v>
      </c>
      <c r="V137" s="59">
        <v>50</v>
      </c>
      <c r="W137" s="59">
        <v>50</v>
      </c>
      <c r="X137" s="59">
        <v>50</v>
      </c>
      <c r="Y137" s="59">
        <v>50</v>
      </c>
      <c r="Z137" s="59">
        <v>50</v>
      </c>
      <c r="AA137" s="59">
        <v>50</v>
      </c>
      <c r="AB137" s="59">
        <v>50</v>
      </c>
      <c r="AC137" s="59">
        <v>1200</v>
      </c>
      <c r="AD137" s="59">
        <v>8400</v>
      </c>
      <c r="AE137" s="59">
        <v>438000</v>
      </c>
    </row>
    <row r="138" spans="1:31">
      <c r="A138" s="59"/>
      <c r="B138" s="59"/>
      <c r="C138" s="59"/>
      <c r="D138" s="59" t="s">
        <v>28</v>
      </c>
      <c r="E138" s="59">
        <v>50</v>
      </c>
      <c r="F138" s="59">
        <v>50</v>
      </c>
      <c r="G138" s="59">
        <v>50</v>
      </c>
      <c r="H138" s="59">
        <v>50</v>
      </c>
      <c r="I138" s="59">
        <v>50</v>
      </c>
      <c r="J138" s="59">
        <v>50</v>
      </c>
      <c r="K138" s="59">
        <v>50</v>
      </c>
      <c r="L138" s="59">
        <v>50</v>
      </c>
      <c r="M138" s="59">
        <v>50</v>
      </c>
      <c r="N138" s="59">
        <v>50</v>
      </c>
      <c r="O138" s="59">
        <v>50</v>
      </c>
      <c r="P138" s="59">
        <v>50</v>
      </c>
      <c r="Q138" s="59">
        <v>50</v>
      </c>
      <c r="R138" s="59">
        <v>50</v>
      </c>
      <c r="S138" s="59">
        <v>50</v>
      </c>
      <c r="T138" s="59">
        <v>50</v>
      </c>
      <c r="U138" s="59">
        <v>50</v>
      </c>
      <c r="V138" s="59">
        <v>50</v>
      </c>
      <c r="W138" s="59">
        <v>50</v>
      </c>
      <c r="X138" s="59">
        <v>50</v>
      </c>
      <c r="Y138" s="59">
        <v>50</v>
      </c>
      <c r="Z138" s="59">
        <v>50</v>
      </c>
      <c r="AA138" s="59">
        <v>50</v>
      </c>
      <c r="AB138" s="59">
        <v>50</v>
      </c>
      <c r="AC138" s="59">
        <v>1200</v>
      </c>
      <c r="AD138" s="59"/>
      <c r="AE138" s="59"/>
    </row>
    <row r="139" spans="1:31">
      <c r="A139" s="59"/>
      <c r="B139" s="59"/>
      <c r="C139" s="59"/>
      <c r="D139" s="59" t="s">
        <v>29</v>
      </c>
      <c r="E139" s="59">
        <v>50</v>
      </c>
      <c r="F139" s="59">
        <v>50</v>
      </c>
      <c r="G139" s="59">
        <v>50</v>
      </c>
      <c r="H139" s="59">
        <v>50</v>
      </c>
      <c r="I139" s="59">
        <v>50</v>
      </c>
      <c r="J139" s="59">
        <v>50</v>
      </c>
      <c r="K139" s="59">
        <v>50</v>
      </c>
      <c r="L139" s="59">
        <v>50</v>
      </c>
      <c r="M139" s="59">
        <v>50</v>
      </c>
      <c r="N139" s="59">
        <v>50</v>
      </c>
      <c r="O139" s="59">
        <v>50</v>
      </c>
      <c r="P139" s="59">
        <v>50</v>
      </c>
      <c r="Q139" s="59">
        <v>50</v>
      </c>
      <c r="R139" s="59">
        <v>50</v>
      </c>
      <c r="S139" s="59">
        <v>50</v>
      </c>
      <c r="T139" s="59">
        <v>50</v>
      </c>
      <c r="U139" s="59">
        <v>50</v>
      </c>
      <c r="V139" s="59">
        <v>50</v>
      </c>
      <c r="W139" s="59">
        <v>50</v>
      </c>
      <c r="X139" s="59">
        <v>50</v>
      </c>
      <c r="Y139" s="59">
        <v>50</v>
      </c>
      <c r="Z139" s="59">
        <v>50</v>
      </c>
      <c r="AA139" s="59">
        <v>50</v>
      </c>
      <c r="AB139" s="59">
        <v>50</v>
      </c>
      <c r="AC139" s="59">
        <v>1200</v>
      </c>
      <c r="AD139" s="59"/>
      <c r="AE139" s="59"/>
    </row>
    <row r="140" spans="1:31">
      <c r="A140" s="59" t="s">
        <v>26</v>
      </c>
      <c r="B140" s="59" t="s">
        <v>376</v>
      </c>
      <c r="C140" s="59" t="s">
        <v>377</v>
      </c>
      <c r="D140" s="59" t="s">
        <v>378</v>
      </c>
      <c r="E140" s="59">
        <v>1</v>
      </c>
      <c r="F140" s="59">
        <v>1</v>
      </c>
      <c r="G140" s="59">
        <v>1</v>
      </c>
      <c r="H140" s="59">
        <v>1</v>
      </c>
      <c r="I140" s="59">
        <v>1</v>
      </c>
      <c r="J140" s="59">
        <v>1</v>
      </c>
      <c r="K140" s="59">
        <v>1</v>
      </c>
      <c r="L140" s="59">
        <v>1</v>
      </c>
      <c r="M140" s="59">
        <v>1</v>
      </c>
      <c r="N140" s="59">
        <v>1</v>
      </c>
      <c r="O140" s="59">
        <v>1</v>
      </c>
      <c r="P140" s="59">
        <v>1</v>
      </c>
      <c r="Q140" s="59">
        <v>1</v>
      </c>
      <c r="R140" s="59">
        <v>1</v>
      </c>
      <c r="S140" s="59">
        <v>1</v>
      </c>
      <c r="T140" s="59">
        <v>1</v>
      </c>
      <c r="U140" s="59">
        <v>1</v>
      </c>
      <c r="V140" s="59">
        <v>1</v>
      </c>
      <c r="W140" s="59">
        <v>1</v>
      </c>
      <c r="X140" s="59">
        <v>1</v>
      </c>
      <c r="Y140" s="59">
        <v>1</v>
      </c>
      <c r="Z140" s="59">
        <v>1</v>
      </c>
      <c r="AA140" s="59">
        <v>1</v>
      </c>
      <c r="AB140" s="59">
        <v>1</v>
      </c>
      <c r="AC140" s="59">
        <v>24</v>
      </c>
      <c r="AD140" s="59">
        <v>168</v>
      </c>
      <c r="AE140" s="59">
        <v>8760</v>
      </c>
    </row>
    <row r="141" spans="1:31">
      <c r="A141" s="59" t="s">
        <v>25</v>
      </c>
      <c r="B141" s="59" t="s">
        <v>376</v>
      </c>
      <c r="C141" s="59" t="s">
        <v>377</v>
      </c>
      <c r="D141" s="59" t="s">
        <v>378</v>
      </c>
      <c r="E141" s="59">
        <v>1</v>
      </c>
      <c r="F141" s="59">
        <v>1</v>
      </c>
      <c r="G141" s="59">
        <v>1</v>
      </c>
      <c r="H141" s="59">
        <v>1</v>
      </c>
      <c r="I141" s="59">
        <v>1</v>
      </c>
      <c r="J141" s="59">
        <v>1</v>
      </c>
      <c r="K141" s="59">
        <v>1</v>
      </c>
      <c r="L141" s="59">
        <v>1</v>
      </c>
      <c r="M141" s="59">
        <v>1</v>
      </c>
      <c r="N141" s="59">
        <v>1</v>
      </c>
      <c r="O141" s="59">
        <v>1</v>
      </c>
      <c r="P141" s="59">
        <v>1</v>
      </c>
      <c r="Q141" s="59">
        <v>1</v>
      </c>
      <c r="R141" s="59">
        <v>1</v>
      </c>
      <c r="S141" s="59">
        <v>1</v>
      </c>
      <c r="T141" s="59">
        <v>1</v>
      </c>
      <c r="U141" s="59">
        <v>1</v>
      </c>
      <c r="V141" s="59">
        <v>1</v>
      </c>
      <c r="W141" s="59">
        <v>1</v>
      </c>
      <c r="X141" s="59">
        <v>1</v>
      </c>
      <c r="Y141" s="59">
        <v>1</v>
      </c>
      <c r="Z141" s="59">
        <v>1</v>
      </c>
      <c r="AA141" s="59">
        <v>1</v>
      </c>
      <c r="AB141" s="59">
        <v>1</v>
      </c>
      <c r="AC141" s="59">
        <v>24</v>
      </c>
      <c r="AD141" s="59">
        <v>168</v>
      </c>
      <c r="AE141" s="59">
        <v>8760</v>
      </c>
    </row>
    <row r="142" spans="1:31">
      <c r="A142" s="59" t="s">
        <v>14</v>
      </c>
      <c r="B142" s="59" t="s">
        <v>15</v>
      </c>
      <c r="C142" s="59" t="s">
        <v>377</v>
      </c>
      <c r="D142" s="59" t="s">
        <v>378</v>
      </c>
      <c r="E142" s="59">
        <v>4</v>
      </c>
      <c r="F142" s="59">
        <v>4</v>
      </c>
      <c r="G142" s="59">
        <v>4</v>
      </c>
      <c r="H142" s="59">
        <v>4</v>
      </c>
      <c r="I142" s="59">
        <v>4</v>
      </c>
      <c r="J142" s="59">
        <v>4</v>
      </c>
      <c r="K142" s="59">
        <v>4</v>
      </c>
      <c r="L142" s="59">
        <v>4</v>
      </c>
      <c r="M142" s="59">
        <v>4</v>
      </c>
      <c r="N142" s="59">
        <v>4</v>
      </c>
      <c r="O142" s="59">
        <v>4</v>
      </c>
      <c r="P142" s="59">
        <v>4</v>
      </c>
      <c r="Q142" s="59">
        <v>4</v>
      </c>
      <c r="R142" s="59">
        <v>4</v>
      </c>
      <c r="S142" s="59">
        <v>4</v>
      </c>
      <c r="T142" s="59">
        <v>4</v>
      </c>
      <c r="U142" s="59">
        <v>4</v>
      </c>
      <c r="V142" s="59">
        <v>4</v>
      </c>
      <c r="W142" s="59">
        <v>4</v>
      </c>
      <c r="X142" s="59">
        <v>4</v>
      </c>
      <c r="Y142" s="59">
        <v>4</v>
      </c>
      <c r="Z142" s="59">
        <v>4</v>
      </c>
      <c r="AA142" s="59">
        <v>4</v>
      </c>
      <c r="AB142" s="59">
        <v>4</v>
      </c>
      <c r="AC142" s="59">
        <v>96</v>
      </c>
      <c r="AD142" s="59">
        <v>672</v>
      </c>
      <c r="AE142" s="59">
        <v>35040</v>
      </c>
    </row>
    <row r="143" spans="1:31">
      <c r="A143" s="59" t="s">
        <v>16</v>
      </c>
      <c r="B143" s="59" t="s">
        <v>379</v>
      </c>
      <c r="C143" s="59" t="s">
        <v>34</v>
      </c>
      <c r="D143" s="59" t="s">
        <v>378</v>
      </c>
      <c r="E143" s="59">
        <v>13</v>
      </c>
      <c r="F143" s="59">
        <v>13</v>
      </c>
      <c r="G143" s="59">
        <v>13</v>
      </c>
      <c r="H143" s="59">
        <v>13</v>
      </c>
      <c r="I143" s="59">
        <v>13</v>
      </c>
      <c r="J143" s="59">
        <v>13</v>
      </c>
      <c r="K143" s="59">
        <v>13</v>
      </c>
      <c r="L143" s="59">
        <v>13</v>
      </c>
      <c r="M143" s="59">
        <v>13</v>
      </c>
      <c r="N143" s="59">
        <v>13</v>
      </c>
      <c r="O143" s="59">
        <v>13</v>
      </c>
      <c r="P143" s="59">
        <v>13</v>
      </c>
      <c r="Q143" s="59">
        <v>13</v>
      </c>
      <c r="R143" s="59">
        <v>13</v>
      </c>
      <c r="S143" s="59">
        <v>13</v>
      </c>
      <c r="T143" s="59">
        <v>13</v>
      </c>
      <c r="U143" s="59">
        <v>13</v>
      </c>
      <c r="V143" s="59">
        <v>13</v>
      </c>
      <c r="W143" s="59">
        <v>13</v>
      </c>
      <c r="X143" s="59">
        <v>13</v>
      </c>
      <c r="Y143" s="59">
        <v>13</v>
      </c>
      <c r="Z143" s="59">
        <v>13</v>
      </c>
      <c r="AA143" s="59">
        <v>13</v>
      </c>
      <c r="AB143" s="59">
        <v>13</v>
      </c>
      <c r="AC143" s="59">
        <v>312</v>
      </c>
      <c r="AD143" s="59">
        <v>2184</v>
      </c>
      <c r="AE143" s="59">
        <v>113880</v>
      </c>
    </row>
    <row r="144" spans="1:31">
      <c r="A144" s="59"/>
      <c r="B144" s="59"/>
      <c r="C144" s="59" t="s">
        <v>35</v>
      </c>
      <c r="D144" s="59" t="s">
        <v>378</v>
      </c>
      <c r="E144" s="59">
        <v>13</v>
      </c>
      <c r="F144" s="59">
        <v>13</v>
      </c>
      <c r="G144" s="59">
        <v>13</v>
      </c>
      <c r="H144" s="59">
        <v>13</v>
      </c>
      <c r="I144" s="59">
        <v>13</v>
      </c>
      <c r="J144" s="59">
        <v>13</v>
      </c>
      <c r="K144" s="59">
        <v>13</v>
      </c>
      <c r="L144" s="59">
        <v>13</v>
      </c>
      <c r="M144" s="59">
        <v>13</v>
      </c>
      <c r="N144" s="59">
        <v>13</v>
      </c>
      <c r="O144" s="59">
        <v>13</v>
      </c>
      <c r="P144" s="59">
        <v>13</v>
      </c>
      <c r="Q144" s="59">
        <v>13</v>
      </c>
      <c r="R144" s="59">
        <v>13</v>
      </c>
      <c r="S144" s="59">
        <v>13</v>
      </c>
      <c r="T144" s="59">
        <v>13</v>
      </c>
      <c r="U144" s="59">
        <v>13</v>
      </c>
      <c r="V144" s="59">
        <v>13</v>
      </c>
      <c r="W144" s="59">
        <v>13</v>
      </c>
      <c r="X144" s="59">
        <v>13</v>
      </c>
      <c r="Y144" s="59">
        <v>13</v>
      </c>
      <c r="Z144" s="59">
        <v>13</v>
      </c>
      <c r="AA144" s="59">
        <v>13</v>
      </c>
      <c r="AB144" s="59">
        <v>13</v>
      </c>
      <c r="AC144" s="59">
        <v>312</v>
      </c>
      <c r="AD144" s="59">
        <v>2184</v>
      </c>
      <c r="AE144" s="59"/>
    </row>
    <row r="145" spans="1:31">
      <c r="A145" s="59"/>
      <c r="B145" s="59"/>
      <c r="C145" s="59" t="s">
        <v>377</v>
      </c>
      <c r="D145" s="59" t="s">
        <v>378</v>
      </c>
      <c r="E145" s="59">
        <v>13</v>
      </c>
      <c r="F145" s="59">
        <v>13</v>
      </c>
      <c r="G145" s="59">
        <v>13</v>
      </c>
      <c r="H145" s="59">
        <v>13</v>
      </c>
      <c r="I145" s="59">
        <v>13</v>
      </c>
      <c r="J145" s="59">
        <v>13</v>
      </c>
      <c r="K145" s="59">
        <v>13</v>
      </c>
      <c r="L145" s="59">
        <v>13</v>
      </c>
      <c r="M145" s="59">
        <v>13</v>
      </c>
      <c r="N145" s="59">
        <v>13</v>
      </c>
      <c r="O145" s="59">
        <v>13</v>
      </c>
      <c r="P145" s="59">
        <v>13</v>
      </c>
      <c r="Q145" s="59">
        <v>13</v>
      </c>
      <c r="R145" s="59">
        <v>13</v>
      </c>
      <c r="S145" s="59">
        <v>13</v>
      </c>
      <c r="T145" s="59">
        <v>13</v>
      </c>
      <c r="U145" s="59">
        <v>13</v>
      </c>
      <c r="V145" s="59">
        <v>13</v>
      </c>
      <c r="W145" s="59">
        <v>13</v>
      </c>
      <c r="X145" s="59">
        <v>13</v>
      </c>
      <c r="Y145" s="59">
        <v>13</v>
      </c>
      <c r="Z145" s="59">
        <v>13</v>
      </c>
      <c r="AA145" s="59">
        <v>13</v>
      </c>
      <c r="AB145" s="59">
        <v>13</v>
      </c>
      <c r="AC145" s="59">
        <v>312</v>
      </c>
      <c r="AD145" s="59">
        <v>2184</v>
      </c>
      <c r="AE145" s="59"/>
    </row>
    <row r="146" spans="1:31">
      <c r="A146" s="59" t="s">
        <v>17</v>
      </c>
      <c r="B146" s="59" t="s">
        <v>379</v>
      </c>
      <c r="C146" s="59" t="s">
        <v>377</v>
      </c>
      <c r="D146" s="59" t="s">
        <v>378</v>
      </c>
      <c r="E146" s="59">
        <v>6.7</v>
      </c>
      <c r="F146" s="59">
        <v>6.7</v>
      </c>
      <c r="G146" s="59">
        <v>6.7</v>
      </c>
      <c r="H146" s="59">
        <v>6.7</v>
      </c>
      <c r="I146" s="59">
        <v>6.7</v>
      </c>
      <c r="J146" s="59">
        <v>6.7</v>
      </c>
      <c r="K146" s="59">
        <v>6.7</v>
      </c>
      <c r="L146" s="59">
        <v>6.7</v>
      </c>
      <c r="M146" s="59">
        <v>6.7</v>
      </c>
      <c r="N146" s="59">
        <v>6.7</v>
      </c>
      <c r="O146" s="59">
        <v>6.7</v>
      </c>
      <c r="P146" s="59">
        <v>6.7</v>
      </c>
      <c r="Q146" s="59">
        <v>6.7</v>
      </c>
      <c r="R146" s="59">
        <v>6.7</v>
      </c>
      <c r="S146" s="59">
        <v>6.7</v>
      </c>
      <c r="T146" s="59">
        <v>6.7</v>
      </c>
      <c r="U146" s="59">
        <v>6.7</v>
      </c>
      <c r="V146" s="59">
        <v>6.7</v>
      </c>
      <c r="W146" s="59">
        <v>6.7</v>
      </c>
      <c r="X146" s="59">
        <v>6.7</v>
      </c>
      <c r="Y146" s="59">
        <v>6.7</v>
      </c>
      <c r="Z146" s="59">
        <v>6.7</v>
      </c>
      <c r="AA146" s="59">
        <v>6.7</v>
      </c>
      <c r="AB146" s="59">
        <v>6.7</v>
      </c>
      <c r="AC146" s="59">
        <v>160.80000000000001</v>
      </c>
      <c r="AD146" s="59">
        <v>1125.5999999999999</v>
      </c>
      <c r="AE146" s="59">
        <v>58692</v>
      </c>
    </row>
    <row r="147" spans="1:31">
      <c r="A147" s="59" t="s">
        <v>18</v>
      </c>
      <c r="B147" s="59" t="s">
        <v>379</v>
      </c>
      <c r="C147" s="59" t="s">
        <v>377</v>
      </c>
      <c r="D147" s="59" t="s">
        <v>378</v>
      </c>
      <c r="E147" s="59">
        <v>60</v>
      </c>
      <c r="F147" s="59">
        <v>60</v>
      </c>
      <c r="G147" s="59">
        <v>60</v>
      </c>
      <c r="H147" s="59">
        <v>60</v>
      </c>
      <c r="I147" s="59">
        <v>60</v>
      </c>
      <c r="J147" s="59">
        <v>60</v>
      </c>
      <c r="K147" s="59">
        <v>60</v>
      </c>
      <c r="L147" s="59">
        <v>60</v>
      </c>
      <c r="M147" s="59">
        <v>60</v>
      </c>
      <c r="N147" s="59">
        <v>60</v>
      </c>
      <c r="O147" s="59">
        <v>60</v>
      </c>
      <c r="P147" s="59">
        <v>60</v>
      </c>
      <c r="Q147" s="59">
        <v>60</v>
      </c>
      <c r="R147" s="59">
        <v>60</v>
      </c>
      <c r="S147" s="59">
        <v>60</v>
      </c>
      <c r="T147" s="59">
        <v>60</v>
      </c>
      <c r="U147" s="59">
        <v>60</v>
      </c>
      <c r="V147" s="59">
        <v>60</v>
      </c>
      <c r="W147" s="59">
        <v>60</v>
      </c>
      <c r="X147" s="59">
        <v>60</v>
      </c>
      <c r="Y147" s="59">
        <v>60</v>
      </c>
      <c r="Z147" s="59">
        <v>60</v>
      </c>
      <c r="AA147" s="59">
        <v>60</v>
      </c>
      <c r="AB147" s="59">
        <v>60</v>
      </c>
      <c r="AC147" s="59">
        <v>1440</v>
      </c>
      <c r="AD147" s="59">
        <v>10080</v>
      </c>
      <c r="AE147" s="59">
        <v>525600</v>
      </c>
    </row>
    <row r="148" spans="1:31">
      <c r="A148" s="59" t="s">
        <v>19</v>
      </c>
      <c r="B148" s="59" t="s">
        <v>379</v>
      </c>
      <c r="C148" s="59" t="s">
        <v>377</v>
      </c>
      <c r="D148" s="59" t="s">
        <v>378</v>
      </c>
      <c r="E148" s="59">
        <v>16</v>
      </c>
      <c r="F148" s="59">
        <v>16</v>
      </c>
      <c r="G148" s="59">
        <v>16</v>
      </c>
      <c r="H148" s="59">
        <v>16</v>
      </c>
      <c r="I148" s="59">
        <v>16</v>
      </c>
      <c r="J148" s="59">
        <v>16</v>
      </c>
      <c r="K148" s="59">
        <v>16</v>
      </c>
      <c r="L148" s="59">
        <v>16</v>
      </c>
      <c r="M148" s="59">
        <v>16</v>
      </c>
      <c r="N148" s="59">
        <v>16</v>
      </c>
      <c r="O148" s="59">
        <v>16</v>
      </c>
      <c r="P148" s="59">
        <v>16</v>
      </c>
      <c r="Q148" s="59">
        <v>16</v>
      </c>
      <c r="R148" s="59">
        <v>16</v>
      </c>
      <c r="S148" s="59">
        <v>16</v>
      </c>
      <c r="T148" s="59">
        <v>16</v>
      </c>
      <c r="U148" s="59">
        <v>16</v>
      </c>
      <c r="V148" s="59">
        <v>16</v>
      </c>
      <c r="W148" s="59">
        <v>16</v>
      </c>
      <c r="X148" s="59">
        <v>16</v>
      </c>
      <c r="Y148" s="59">
        <v>16</v>
      </c>
      <c r="Z148" s="59">
        <v>16</v>
      </c>
      <c r="AA148" s="59">
        <v>16</v>
      </c>
      <c r="AB148" s="59">
        <v>16</v>
      </c>
      <c r="AC148" s="59">
        <v>384</v>
      </c>
      <c r="AD148" s="59">
        <v>2688</v>
      </c>
      <c r="AE148" s="59">
        <v>140160</v>
      </c>
    </row>
    <row r="149" spans="1:31">
      <c r="A149" s="59" t="s">
        <v>27</v>
      </c>
      <c r="B149" s="59" t="s">
        <v>3</v>
      </c>
      <c r="C149" s="59" t="s">
        <v>377</v>
      </c>
      <c r="D149" s="59" t="s">
        <v>378</v>
      </c>
      <c r="E149" s="59">
        <v>120</v>
      </c>
      <c r="F149" s="59">
        <v>120</v>
      </c>
      <c r="G149" s="59">
        <v>120</v>
      </c>
      <c r="H149" s="59">
        <v>120</v>
      </c>
      <c r="I149" s="59">
        <v>120</v>
      </c>
      <c r="J149" s="59">
        <v>120</v>
      </c>
      <c r="K149" s="59">
        <v>120</v>
      </c>
      <c r="L149" s="59">
        <v>120</v>
      </c>
      <c r="M149" s="59">
        <v>120</v>
      </c>
      <c r="N149" s="59">
        <v>120</v>
      </c>
      <c r="O149" s="59">
        <v>120</v>
      </c>
      <c r="P149" s="59">
        <v>120</v>
      </c>
      <c r="Q149" s="59">
        <v>120</v>
      </c>
      <c r="R149" s="59">
        <v>120</v>
      </c>
      <c r="S149" s="59">
        <v>120</v>
      </c>
      <c r="T149" s="59">
        <v>120</v>
      </c>
      <c r="U149" s="59">
        <v>120</v>
      </c>
      <c r="V149" s="59">
        <v>120</v>
      </c>
      <c r="W149" s="59">
        <v>120</v>
      </c>
      <c r="X149" s="59">
        <v>120</v>
      </c>
      <c r="Y149" s="59">
        <v>120</v>
      </c>
      <c r="Z149" s="59">
        <v>120</v>
      </c>
      <c r="AA149" s="59">
        <v>120</v>
      </c>
      <c r="AB149" s="59">
        <v>120</v>
      </c>
      <c r="AC149" s="59">
        <v>2880</v>
      </c>
      <c r="AD149" s="59">
        <v>20160</v>
      </c>
      <c r="AE149" s="59">
        <v>1051200</v>
      </c>
    </row>
    <row r="150" spans="1:31">
      <c r="A150" s="59" t="s">
        <v>1</v>
      </c>
      <c r="B150" s="59" t="s">
        <v>376</v>
      </c>
      <c r="C150" s="59" t="s">
        <v>377</v>
      </c>
      <c r="D150" s="59" t="s">
        <v>378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0</v>
      </c>
      <c r="K150" s="59">
        <v>0</v>
      </c>
      <c r="L150" s="59">
        <v>0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T150" s="59">
        <v>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9">
        <v>0</v>
      </c>
      <c r="AD150" s="59">
        <v>0</v>
      </c>
      <c r="AE150" s="59">
        <v>0</v>
      </c>
    </row>
    <row r="151" spans="1:31">
      <c r="A151" s="59" t="s">
        <v>2</v>
      </c>
      <c r="B151" s="59" t="s">
        <v>3</v>
      </c>
      <c r="C151" s="59" t="s">
        <v>377</v>
      </c>
      <c r="D151" s="59" t="s">
        <v>378</v>
      </c>
      <c r="E151" s="59">
        <v>0.2</v>
      </c>
      <c r="F151" s="59">
        <v>0.2</v>
      </c>
      <c r="G151" s="59">
        <v>0.2</v>
      </c>
      <c r="H151" s="59">
        <v>0.2</v>
      </c>
      <c r="I151" s="59">
        <v>0.2</v>
      </c>
      <c r="J151" s="59">
        <v>0.2</v>
      </c>
      <c r="K151" s="59">
        <v>0.2</v>
      </c>
      <c r="L151" s="59">
        <v>0.2</v>
      </c>
      <c r="M151" s="59">
        <v>0.2</v>
      </c>
      <c r="N151" s="59">
        <v>0.2</v>
      </c>
      <c r="O151" s="59">
        <v>0.2</v>
      </c>
      <c r="P151" s="59">
        <v>0.2</v>
      </c>
      <c r="Q151" s="59">
        <v>0.2</v>
      </c>
      <c r="R151" s="59">
        <v>0.2</v>
      </c>
      <c r="S151" s="59">
        <v>0.2</v>
      </c>
      <c r="T151" s="59">
        <v>0.2</v>
      </c>
      <c r="U151" s="59">
        <v>0.2</v>
      </c>
      <c r="V151" s="59">
        <v>0.2</v>
      </c>
      <c r="W151" s="59">
        <v>0.2</v>
      </c>
      <c r="X151" s="59">
        <v>0.2</v>
      </c>
      <c r="Y151" s="59">
        <v>0.2</v>
      </c>
      <c r="Z151" s="59">
        <v>0.2</v>
      </c>
      <c r="AA151" s="59">
        <v>0.2</v>
      </c>
      <c r="AB151" s="59">
        <v>0.2</v>
      </c>
      <c r="AC151" s="59">
        <v>4.8</v>
      </c>
      <c r="AD151" s="59">
        <v>33.6</v>
      </c>
      <c r="AE151" s="59">
        <v>1752</v>
      </c>
    </row>
    <row r="152" spans="1:31">
      <c r="A152" s="59" t="s">
        <v>4</v>
      </c>
      <c r="B152" s="59" t="s">
        <v>3</v>
      </c>
      <c r="C152" s="59" t="s">
        <v>5</v>
      </c>
      <c r="D152" s="59" t="s">
        <v>378</v>
      </c>
      <c r="E152" s="59">
        <v>1</v>
      </c>
      <c r="F152" s="59">
        <v>1</v>
      </c>
      <c r="G152" s="59">
        <v>1</v>
      </c>
      <c r="H152" s="59">
        <v>1</v>
      </c>
      <c r="I152" s="59">
        <v>1</v>
      </c>
      <c r="J152" s="59">
        <v>1</v>
      </c>
      <c r="K152" s="59">
        <v>1</v>
      </c>
      <c r="L152" s="59">
        <v>1</v>
      </c>
      <c r="M152" s="59">
        <v>1</v>
      </c>
      <c r="N152" s="59">
        <v>1</v>
      </c>
      <c r="O152" s="59">
        <v>1</v>
      </c>
      <c r="P152" s="59">
        <v>1</v>
      </c>
      <c r="Q152" s="59">
        <v>1</v>
      </c>
      <c r="R152" s="59">
        <v>1</v>
      </c>
      <c r="S152" s="59">
        <v>1</v>
      </c>
      <c r="T152" s="59">
        <v>1</v>
      </c>
      <c r="U152" s="59">
        <v>1</v>
      </c>
      <c r="V152" s="59">
        <v>1</v>
      </c>
      <c r="W152" s="59">
        <v>1</v>
      </c>
      <c r="X152" s="59">
        <v>1</v>
      </c>
      <c r="Y152" s="59">
        <v>1</v>
      </c>
      <c r="Z152" s="59">
        <v>1</v>
      </c>
      <c r="AA152" s="59">
        <v>1</v>
      </c>
      <c r="AB152" s="59">
        <v>1</v>
      </c>
      <c r="AC152" s="59">
        <v>24</v>
      </c>
      <c r="AD152" s="59">
        <v>168</v>
      </c>
      <c r="AE152" s="59">
        <v>6924</v>
      </c>
    </row>
    <row r="153" spans="1:31">
      <c r="A153" s="59"/>
      <c r="B153" s="59"/>
      <c r="C153" s="59" t="s">
        <v>6</v>
      </c>
      <c r="D153" s="59" t="s">
        <v>378</v>
      </c>
      <c r="E153" s="59">
        <v>0.5</v>
      </c>
      <c r="F153" s="59">
        <v>0.5</v>
      </c>
      <c r="G153" s="59">
        <v>0.5</v>
      </c>
      <c r="H153" s="59">
        <v>0.5</v>
      </c>
      <c r="I153" s="59">
        <v>0.5</v>
      </c>
      <c r="J153" s="59">
        <v>0.5</v>
      </c>
      <c r="K153" s="59">
        <v>0.5</v>
      </c>
      <c r="L153" s="59">
        <v>0.5</v>
      </c>
      <c r="M153" s="59">
        <v>0.5</v>
      </c>
      <c r="N153" s="59">
        <v>0.5</v>
      </c>
      <c r="O153" s="59">
        <v>0.5</v>
      </c>
      <c r="P153" s="59">
        <v>0.5</v>
      </c>
      <c r="Q153" s="59">
        <v>0.5</v>
      </c>
      <c r="R153" s="59">
        <v>0.5</v>
      </c>
      <c r="S153" s="59">
        <v>0.5</v>
      </c>
      <c r="T153" s="59">
        <v>0.5</v>
      </c>
      <c r="U153" s="59">
        <v>0.5</v>
      </c>
      <c r="V153" s="59">
        <v>0.5</v>
      </c>
      <c r="W153" s="59">
        <v>0.5</v>
      </c>
      <c r="X153" s="59">
        <v>0.5</v>
      </c>
      <c r="Y153" s="59">
        <v>0.5</v>
      </c>
      <c r="Z153" s="59">
        <v>0.5</v>
      </c>
      <c r="AA153" s="59">
        <v>0.5</v>
      </c>
      <c r="AB153" s="59">
        <v>0.5</v>
      </c>
      <c r="AC153" s="59">
        <v>12</v>
      </c>
      <c r="AD153" s="59">
        <v>84</v>
      </c>
      <c r="AE153" s="59"/>
    </row>
    <row r="154" spans="1:31">
      <c r="A154" s="59"/>
      <c r="B154" s="59"/>
      <c r="C154" s="59" t="s">
        <v>377</v>
      </c>
      <c r="D154" s="59" t="s">
        <v>378</v>
      </c>
      <c r="E154" s="59">
        <v>1</v>
      </c>
      <c r="F154" s="59">
        <v>1</v>
      </c>
      <c r="G154" s="59">
        <v>1</v>
      </c>
      <c r="H154" s="59">
        <v>1</v>
      </c>
      <c r="I154" s="59">
        <v>1</v>
      </c>
      <c r="J154" s="59">
        <v>1</v>
      </c>
      <c r="K154" s="59">
        <v>1</v>
      </c>
      <c r="L154" s="59">
        <v>1</v>
      </c>
      <c r="M154" s="59">
        <v>1</v>
      </c>
      <c r="N154" s="59">
        <v>1</v>
      </c>
      <c r="O154" s="59">
        <v>1</v>
      </c>
      <c r="P154" s="59">
        <v>1</v>
      </c>
      <c r="Q154" s="59">
        <v>1</v>
      </c>
      <c r="R154" s="59">
        <v>1</v>
      </c>
      <c r="S154" s="59">
        <v>1</v>
      </c>
      <c r="T154" s="59">
        <v>1</v>
      </c>
      <c r="U154" s="59">
        <v>1</v>
      </c>
      <c r="V154" s="59">
        <v>1</v>
      </c>
      <c r="W154" s="59">
        <v>1</v>
      </c>
      <c r="X154" s="59">
        <v>1</v>
      </c>
      <c r="Y154" s="59">
        <v>1</v>
      </c>
      <c r="Z154" s="59">
        <v>1</v>
      </c>
      <c r="AA154" s="59">
        <v>1</v>
      </c>
      <c r="AB154" s="59">
        <v>1</v>
      </c>
      <c r="AC154" s="59">
        <v>24</v>
      </c>
      <c r="AD154" s="59">
        <v>168</v>
      </c>
      <c r="AE154" s="59"/>
    </row>
    <row r="155" spans="1:31">
      <c r="A155" s="59" t="s">
        <v>7</v>
      </c>
      <c r="B155" s="59" t="s">
        <v>3</v>
      </c>
      <c r="C155" s="59" t="s">
        <v>377</v>
      </c>
      <c r="D155" s="59" t="s">
        <v>378</v>
      </c>
      <c r="E155" s="59">
        <v>0</v>
      </c>
      <c r="F155" s="59">
        <v>0</v>
      </c>
      <c r="G155" s="59">
        <v>0</v>
      </c>
      <c r="H155" s="59">
        <v>0</v>
      </c>
      <c r="I155" s="59">
        <v>0</v>
      </c>
      <c r="J155" s="59">
        <v>0</v>
      </c>
      <c r="K155" s="59">
        <v>0</v>
      </c>
      <c r="L155" s="59">
        <v>0</v>
      </c>
      <c r="M155" s="59">
        <v>0</v>
      </c>
      <c r="N155" s="59">
        <v>0</v>
      </c>
      <c r="O155" s="59">
        <v>0</v>
      </c>
      <c r="P155" s="59">
        <v>0</v>
      </c>
      <c r="Q155" s="59">
        <v>0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9">
        <v>0</v>
      </c>
      <c r="AD155" s="59">
        <v>0</v>
      </c>
      <c r="AE155" s="59">
        <v>0</v>
      </c>
    </row>
    <row r="156" spans="1:31">
      <c r="A156" s="59" t="s">
        <v>380</v>
      </c>
      <c r="B156" s="59" t="s">
        <v>379</v>
      </c>
      <c r="C156" s="59" t="s">
        <v>377</v>
      </c>
      <c r="D156" s="59" t="s">
        <v>378</v>
      </c>
      <c r="E156" s="59">
        <v>60</v>
      </c>
      <c r="F156" s="59">
        <v>60</v>
      </c>
      <c r="G156" s="59">
        <v>60</v>
      </c>
      <c r="H156" s="59">
        <v>60</v>
      </c>
      <c r="I156" s="59">
        <v>60</v>
      </c>
      <c r="J156" s="59">
        <v>60</v>
      </c>
      <c r="K156" s="59">
        <v>60</v>
      </c>
      <c r="L156" s="59">
        <v>60</v>
      </c>
      <c r="M156" s="59">
        <v>60</v>
      </c>
      <c r="N156" s="59">
        <v>60</v>
      </c>
      <c r="O156" s="59">
        <v>60</v>
      </c>
      <c r="P156" s="59">
        <v>60</v>
      </c>
      <c r="Q156" s="59">
        <v>60</v>
      </c>
      <c r="R156" s="59">
        <v>60</v>
      </c>
      <c r="S156" s="59">
        <v>60</v>
      </c>
      <c r="T156" s="59">
        <v>60</v>
      </c>
      <c r="U156" s="59">
        <v>60</v>
      </c>
      <c r="V156" s="59">
        <v>60</v>
      </c>
      <c r="W156" s="59">
        <v>60</v>
      </c>
      <c r="X156" s="59">
        <v>60</v>
      </c>
      <c r="Y156" s="59">
        <v>60</v>
      </c>
      <c r="Z156" s="59">
        <v>60</v>
      </c>
      <c r="AA156" s="59">
        <v>60</v>
      </c>
      <c r="AB156" s="59">
        <v>60</v>
      </c>
      <c r="AC156" s="59">
        <v>1440</v>
      </c>
      <c r="AD156" s="59">
        <v>10080</v>
      </c>
      <c r="AE156" s="59">
        <v>525600</v>
      </c>
    </row>
    <row r="157" spans="1:31">
      <c r="A157" s="59" t="s">
        <v>162</v>
      </c>
      <c r="B157" s="59" t="s">
        <v>379</v>
      </c>
      <c r="C157" s="59" t="s">
        <v>377</v>
      </c>
      <c r="D157" s="59" t="s">
        <v>378</v>
      </c>
      <c r="E157" s="59">
        <v>60</v>
      </c>
      <c r="F157" s="59">
        <v>60</v>
      </c>
      <c r="G157" s="59">
        <v>60</v>
      </c>
      <c r="H157" s="59">
        <v>60</v>
      </c>
      <c r="I157" s="59">
        <v>60</v>
      </c>
      <c r="J157" s="59">
        <v>60</v>
      </c>
      <c r="K157" s="59">
        <v>60</v>
      </c>
      <c r="L157" s="59">
        <v>60</v>
      </c>
      <c r="M157" s="59">
        <v>60</v>
      </c>
      <c r="N157" s="59">
        <v>60</v>
      </c>
      <c r="O157" s="59">
        <v>60</v>
      </c>
      <c r="P157" s="59">
        <v>60</v>
      </c>
      <c r="Q157" s="59">
        <v>60</v>
      </c>
      <c r="R157" s="59">
        <v>60</v>
      </c>
      <c r="S157" s="59">
        <v>60</v>
      </c>
      <c r="T157" s="59">
        <v>60</v>
      </c>
      <c r="U157" s="59">
        <v>60</v>
      </c>
      <c r="V157" s="59">
        <v>60</v>
      </c>
      <c r="W157" s="59">
        <v>60</v>
      </c>
      <c r="X157" s="59">
        <v>60</v>
      </c>
      <c r="Y157" s="59">
        <v>60</v>
      </c>
      <c r="Z157" s="59">
        <v>60</v>
      </c>
      <c r="AA157" s="59">
        <v>60</v>
      </c>
      <c r="AB157" s="59">
        <v>60</v>
      </c>
      <c r="AC157" s="59">
        <v>1440</v>
      </c>
      <c r="AD157" s="59">
        <v>10080</v>
      </c>
      <c r="AE157" s="59">
        <v>525600</v>
      </c>
    </row>
    <row r="158" spans="1:31">
      <c r="A158" s="59" t="s">
        <v>163</v>
      </c>
      <c r="B158" s="59" t="s">
        <v>379</v>
      </c>
      <c r="C158" s="59" t="s">
        <v>377</v>
      </c>
      <c r="D158" s="59" t="s">
        <v>378</v>
      </c>
      <c r="E158" s="59">
        <v>22</v>
      </c>
      <c r="F158" s="59">
        <v>22</v>
      </c>
      <c r="G158" s="59">
        <v>22</v>
      </c>
      <c r="H158" s="59">
        <v>22</v>
      </c>
      <c r="I158" s="59">
        <v>22</v>
      </c>
      <c r="J158" s="59">
        <v>22</v>
      </c>
      <c r="K158" s="59">
        <v>22</v>
      </c>
      <c r="L158" s="59">
        <v>22</v>
      </c>
      <c r="M158" s="59">
        <v>22</v>
      </c>
      <c r="N158" s="59">
        <v>22</v>
      </c>
      <c r="O158" s="59">
        <v>22</v>
      </c>
      <c r="P158" s="59">
        <v>22</v>
      </c>
      <c r="Q158" s="59">
        <v>22</v>
      </c>
      <c r="R158" s="59">
        <v>22</v>
      </c>
      <c r="S158" s="59">
        <v>22</v>
      </c>
      <c r="T158" s="59">
        <v>22</v>
      </c>
      <c r="U158" s="59">
        <v>22</v>
      </c>
      <c r="V158" s="59">
        <v>22</v>
      </c>
      <c r="W158" s="59">
        <v>22</v>
      </c>
      <c r="X158" s="59">
        <v>22</v>
      </c>
      <c r="Y158" s="59">
        <v>22</v>
      </c>
      <c r="Z158" s="59">
        <v>22</v>
      </c>
      <c r="AA158" s="59">
        <v>22</v>
      </c>
      <c r="AB158" s="59">
        <v>22</v>
      </c>
      <c r="AC158" s="59">
        <v>528</v>
      </c>
      <c r="AD158" s="59">
        <v>3696</v>
      </c>
      <c r="AE158" s="59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887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14" customWidth="1"/>
    <col min="2" max="2" width="39.83203125" style="6" bestFit="1" customWidth="1"/>
    <col min="3" max="18" width="17" style="3" customWidth="1"/>
    <col min="19" max="16384" width="9.33203125" style="3"/>
  </cols>
  <sheetData>
    <row r="1" spans="1:18" ht="20.25">
      <c r="A1" s="1" t="s">
        <v>214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6" customFormat="1">
      <c r="A2" s="88"/>
      <c r="B2" s="88"/>
      <c r="C2" s="5" t="s">
        <v>356</v>
      </c>
      <c r="D2" s="5" t="s">
        <v>357</v>
      </c>
      <c r="E2" s="5" t="s">
        <v>358</v>
      </c>
      <c r="F2" s="5" t="s">
        <v>359</v>
      </c>
      <c r="G2" s="5" t="s">
        <v>360</v>
      </c>
      <c r="H2" s="5" t="s">
        <v>361</v>
      </c>
      <c r="I2" s="5" t="s">
        <v>362</v>
      </c>
      <c r="J2" s="5" t="s">
        <v>363</v>
      </c>
      <c r="K2" s="5" t="s">
        <v>364</v>
      </c>
      <c r="L2" s="5" t="s">
        <v>365</v>
      </c>
      <c r="M2" s="5" t="s">
        <v>408</v>
      </c>
      <c r="N2" s="5" t="s">
        <v>366</v>
      </c>
      <c r="O2" s="5" t="s">
        <v>367</v>
      </c>
      <c r="P2" s="5" t="s">
        <v>368</v>
      </c>
      <c r="Q2" s="5" t="s">
        <v>369</v>
      </c>
      <c r="R2" s="5" t="s">
        <v>370</v>
      </c>
    </row>
    <row r="3" spans="1:18">
      <c r="A3" s="7" t="s">
        <v>266</v>
      </c>
      <c r="B3" s="8"/>
    </row>
    <row r="4" spans="1:18">
      <c r="A4" s="4"/>
      <c r="B4" s="9" t="s">
        <v>268</v>
      </c>
      <c r="C4" s="76" t="s">
        <v>269</v>
      </c>
      <c r="D4" s="76" t="s">
        <v>270</v>
      </c>
      <c r="E4" s="76" t="s">
        <v>271</v>
      </c>
      <c r="F4" s="76" t="s">
        <v>272</v>
      </c>
      <c r="G4" s="76" t="s">
        <v>931</v>
      </c>
      <c r="H4" s="76" t="s">
        <v>273</v>
      </c>
      <c r="I4" s="76" t="s">
        <v>274</v>
      </c>
      <c r="J4" s="76" t="s">
        <v>275</v>
      </c>
      <c r="K4" s="76" t="s">
        <v>276</v>
      </c>
      <c r="L4" s="76" t="s">
        <v>277</v>
      </c>
      <c r="M4" s="76" t="s">
        <v>278</v>
      </c>
      <c r="N4" s="76" t="s">
        <v>279</v>
      </c>
      <c r="O4" s="76" t="s">
        <v>280</v>
      </c>
      <c r="P4" s="76" t="s">
        <v>281</v>
      </c>
      <c r="Q4" s="76">
        <v>7</v>
      </c>
      <c r="R4" s="76">
        <v>8</v>
      </c>
    </row>
    <row r="5" spans="1:18">
      <c r="A5" s="4"/>
      <c r="B5" s="9" t="s">
        <v>282</v>
      </c>
      <c r="C5" s="76" t="s">
        <v>283</v>
      </c>
      <c r="D5" s="76" t="s">
        <v>283</v>
      </c>
      <c r="E5" s="76" t="s">
        <v>283</v>
      </c>
      <c r="F5" s="76" t="s">
        <v>283</v>
      </c>
      <c r="G5" s="76" t="s">
        <v>283</v>
      </c>
      <c r="H5" s="76" t="s">
        <v>283</v>
      </c>
      <c r="I5" s="76" t="s">
        <v>283</v>
      </c>
      <c r="J5" s="76" t="s">
        <v>283</v>
      </c>
      <c r="K5" s="76" t="s">
        <v>283</v>
      </c>
      <c r="L5" s="76" t="s">
        <v>283</v>
      </c>
      <c r="M5" s="76" t="s">
        <v>283</v>
      </c>
      <c r="N5" s="76" t="s">
        <v>283</v>
      </c>
      <c r="O5" s="76" t="s">
        <v>283</v>
      </c>
      <c r="P5" s="76" t="s">
        <v>283</v>
      </c>
      <c r="Q5" s="76" t="s">
        <v>283</v>
      </c>
      <c r="R5" s="76" t="s">
        <v>283</v>
      </c>
    </row>
    <row r="6" spans="1:18">
      <c r="A6" s="4"/>
      <c r="B6" s="9"/>
      <c r="C6" s="77"/>
      <c r="D6" s="78"/>
      <c r="E6" s="78"/>
      <c r="F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</row>
    <row r="7" spans="1:18">
      <c r="A7" s="7" t="s">
        <v>295</v>
      </c>
      <c r="B7" s="8"/>
      <c r="C7" s="72"/>
      <c r="D7" s="72"/>
      <c r="E7" s="72"/>
      <c r="F7" s="72"/>
      <c r="G7" s="72"/>
      <c r="H7" s="79"/>
      <c r="I7" s="72"/>
      <c r="J7" s="72"/>
      <c r="K7" s="72"/>
      <c r="L7" s="72"/>
      <c r="M7" s="72"/>
      <c r="N7" s="72"/>
      <c r="O7" s="72"/>
      <c r="P7" s="72"/>
      <c r="Q7" s="72"/>
      <c r="R7" s="72"/>
    </row>
    <row r="8" spans="1:18">
      <c r="A8" s="4"/>
      <c r="B8" s="7" t="s">
        <v>296</v>
      </c>
    </row>
    <row r="9" spans="1:18">
      <c r="A9" s="4"/>
      <c r="B9" s="9" t="s">
        <v>297</v>
      </c>
      <c r="C9" s="10" t="str">
        <f>BuildingSummary!$C$27</f>
        <v>Steel frame</v>
      </c>
      <c r="D9" s="10" t="str">
        <f>BuildingSummary!$C$27</f>
        <v>Steel frame</v>
      </c>
      <c r="E9" s="10" t="str">
        <f>BuildingSummary!$C$27</f>
        <v>Steel frame</v>
      </c>
      <c r="F9" s="10" t="str">
        <f>BuildingSummary!$C$27</f>
        <v>Steel frame</v>
      </c>
      <c r="G9" s="10" t="str">
        <f>BuildingSummary!$C$27</f>
        <v>Steel frame</v>
      </c>
      <c r="H9" s="10" t="str">
        <f>BuildingSummary!$C$27</f>
        <v>Steel frame</v>
      </c>
      <c r="I9" s="10" t="str">
        <f>BuildingSummary!$C$27</f>
        <v>Steel frame</v>
      </c>
      <c r="J9" s="10" t="str">
        <f>BuildingSummary!$C$27</f>
        <v>Steel frame</v>
      </c>
      <c r="K9" s="10" t="str">
        <f>BuildingSummary!$C$27</f>
        <v>Steel frame</v>
      </c>
      <c r="L9" s="10" t="str">
        <f>BuildingSummary!$C$27</f>
        <v>Steel frame</v>
      </c>
      <c r="M9" s="10" t="str">
        <f>BuildingSummary!$C$27</f>
        <v>Steel frame</v>
      </c>
      <c r="N9" s="10" t="str">
        <f>BuildingSummary!$C$27</f>
        <v>Steel frame</v>
      </c>
      <c r="O9" s="10" t="str">
        <f>BuildingSummary!$C$27</f>
        <v>Steel frame</v>
      </c>
      <c r="P9" s="10" t="str">
        <f>BuildingSummary!$C$27</f>
        <v>Steel frame</v>
      </c>
      <c r="Q9" s="10" t="str">
        <f>BuildingSummary!$C$27</f>
        <v>Steel frame</v>
      </c>
      <c r="R9" s="10" t="str">
        <f>BuildingSummary!$C$27</f>
        <v>Steel frame</v>
      </c>
    </row>
    <row r="10" spans="1:18">
      <c r="A10" s="4"/>
      <c r="B10" s="9" t="s">
        <v>251</v>
      </c>
      <c r="C10" s="10">
        <f>1/Miami!$D$104</f>
        <v>0.76569678407350683</v>
      </c>
      <c r="D10" s="10">
        <f>1/Houston!$D$104</f>
        <v>0.76569678407350683</v>
      </c>
      <c r="E10" s="10">
        <f>1/Phoenix!$D$104</f>
        <v>0.76569678407350683</v>
      </c>
      <c r="F10" s="10">
        <f>1/Atlanta!$D$104</f>
        <v>0.78247261345852892</v>
      </c>
      <c r="G10" s="10">
        <f>1/LosAngeles!$D$104</f>
        <v>0.76569678407350683</v>
      </c>
      <c r="H10" s="10">
        <f>1/LasVegas!$D$104</f>
        <v>0.76569678407350683</v>
      </c>
      <c r="I10" s="10">
        <f>1/SanFrancisco!$D$104</f>
        <v>0.78616352201257855</v>
      </c>
      <c r="J10" s="10">
        <f>1/Baltimore!$D$104</f>
        <v>0.98911968348170143</v>
      </c>
      <c r="K10" s="10">
        <f>1/Albuquerque!$D$104</f>
        <v>0.95693779904306231</v>
      </c>
      <c r="L10" s="10">
        <f>1/Seattle!$D$104</f>
        <v>1.0060362173038229</v>
      </c>
      <c r="M10" s="10">
        <f>1/Chicago!$D$104</f>
        <v>1.1286681715575622</v>
      </c>
      <c r="N10" s="10">
        <f>1/Boulder!$D$104</f>
        <v>1.0940919037199124</v>
      </c>
      <c r="O10" s="10">
        <f>1/Minneapolis!$D$104</f>
        <v>1.2150668286755772</v>
      </c>
      <c r="P10" s="10">
        <f>1/Helena!$D$104</f>
        <v>1.2150668286755772</v>
      </c>
      <c r="Q10" s="10">
        <f>1/Duluth!$D$104</f>
        <v>1.2953367875647668</v>
      </c>
      <c r="R10" s="10">
        <f>1/Fairbanks!$D$104</f>
        <v>1.4084507042253522</v>
      </c>
    </row>
    <row r="11" spans="1:18">
      <c r="A11" s="4"/>
      <c r="B11" s="7" t="s">
        <v>299</v>
      </c>
    </row>
    <row r="12" spans="1:18">
      <c r="A12" s="4"/>
      <c r="B12" s="11" t="s">
        <v>297</v>
      </c>
      <c r="C12" s="10" t="str">
        <f>BuildingSummary!$C$32</f>
        <v>Attic</v>
      </c>
      <c r="D12" s="10" t="str">
        <f>BuildingSummary!$C$32</f>
        <v>Attic</v>
      </c>
      <c r="E12" s="10" t="str">
        <f>BuildingSummary!$C$32</f>
        <v>Attic</v>
      </c>
      <c r="F12" s="10" t="str">
        <f>BuildingSummary!$C$32</f>
        <v>Attic</v>
      </c>
      <c r="G12" s="10" t="str">
        <f>BuildingSummary!$C$32</f>
        <v>Attic</v>
      </c>
      <c r="H12" s="10" t="str">
        <f>BuildingSummary!$C$32</f>
        <v>Attic</v>
      </c>
      <c r="I12" s="10" t="str">
        <f>BuildingSummary!$C$32</f>
        <v>Attic</v>
      </c>
      <c r="J12" s="10" t="str">
        <f>BuildingSummary!$C$32</f>
        <v>Attic</v>
      </c>
      <c r="K12" s="10" t="str">
        <f>BuildingSummary!$C$32</f>
        <v>Attic</v>
      </c>
      <c r="L12" s="10" t="str">
        <f>BuildingSummary!$C$32</f>
        <v>Attic</v>
      </c>
      <c r="M12" s="10" t="str">
        <f>BuildingSummary!$C$32</f>
        <v>Attic</v>
      </c>
      <c r="N12" s="10" t="str">
        <f>BuildingSummary!$C$32</f>
        <v>Attic</v>
      </c>
      <c r="O12" s="10" t="str">
        <f>BuildingSummary!$C$32</f>
        <v>Attic</v>
      </c>
      <c r="P12" s="10" t="str">
        <f>BuildingSummary!$C$32</f>
        <v>Attic</v>
      </c>
      <c r="Q12" s="10" t="str">
        <f>BuildingSummary!$C$32</f>
        <v>Attic</v>
      </c>
      <c r="R12" s="10" t="str">
        <f>BuildingSummary!$C$32</f>
        <v>Attic</v>
      </c>
    </row>
    <row r="13" spans="1:18">
      <c r="A13" s="4"/>
      <c r="B13" s="9" t="s">
        <v>1124</v>
      </c>
      <c r="C13" s="10">
        <f>1/Miami!$D$215</f>
        <v>1.7605633802816902</v>
      </c>
      <c r="D13" s="10">
        <f>1/Houston!$D$215</f>
        <v>1.7605633802816902</v>
      </c>
      <c r="E13" s="10">
        <f>1/Phoenix!$D$215</f>
        <v>1.7605633802816902</v>
      </c>
      <c r="F13" s="10">
        <f>1/Atlanta!$D$215</f>
        <v>1.7605633802816902</v>
      </c>
      <c r="G13" s="10">
        <f>1/LosAngeles!$D$215</f>
        <v>1.7605633802816902</v>
      </c>
      <c r="H13" s="10">
        <f>1/LasVegas!$D$215</f>
        <v>1.7605633802816902</v>
      </c>
      <c r="I13" s="10">
        <f>1/SanFrancisco!$D$215</f>
        <v>1.7605633802816902</v>
      </c>
      <c r="J13" s="10">
        <f>1/Baltimore!$D$215</f>
        <v>2.0491803278688523</v>
      </c>
      <c r="K13" s="10">
        <f>1/Albuquerque!$D$215</f>
        <v>1.9801980198019802</v>
      </c>
      <c r="L13" s="10">
        <f>1/Seattle!$D$215</f>
        <v>2.0703933747412009</v>
      </c>
      <c r="M13" s="10">
        <f>1/Chicago!$D$215</f>
        <v>2.5</v>
      </c>
      <c r="N13" s="10">
        <f>1/Boulder!$D$215</f>
        <v>2.3696682464454977</v>
      </c>
      <c r="O13" s="10">
        <f>1/Minneapolis!$D$215</f>
        <v>2.9940119760479038</v>
      </c>
      <c r="P13" s="10">
        <f>1/Helena!$D$215</f>
        <v>2.9940119760479038</v>
      </c>
      <c r="Q13" s="10">
        <f>1/Duluth!$D$215</f>
        <v>2.9325513196480935</v>
      </c>
      <c r="R13" s="10">
        <f>1/Fairbanks!$D$215</f>
        <v>2.9940119760479038</v>
      </c>
    </row>
    <row r="14" spans="1:18">
      <c r="A14" s="4"/>
      <c r="B14" s="7" t="s">
        <v>301</v>
      </c>
    </row>
    <row r="15" spans="1:18">
      <c r="A15" s="4"/>
      <c r="B15" s="9" t="s">
        <v>252</v>
      </c>
      <c r="C15" s="10">
        <f>Miami!$E$232</f>
        <v>5.835</v>
      </c>
      <c r="D15" s="10">
        <f>Houston!$E$232</f>
        <v>5.835</v>
      </c>
      <c r="E15" s="10">
        <f>Phoenix!$E$232</f>
        <v>5.835</v>
      </c>
      <c r="F15" s="10">
        <f>Atlanta!$E$232</f>
        <v>5.835</v>
      </c>
      <c r="G15" s="10">
        <f>LosAngeles!$E$232</f>
        <v>5.835</v>
      </c>
      <c r="H15" s="10">
        <f>LasVegas!$E$232</f>
        <v>5.835</v>
      </c>
      <c r="I15" s="10">
        <f>SanFrancisco!$E$232</f>
        <v>5.835</v>
      </c>
      <c r="J15" s="10">
        <f>Baltimore!$E$232</f>
        <v>5.835</v>
      </c>
      <c r="K15" s="10">
        <f>Albuquerque!$E$232</f>
        <v>5.835</v>
      </c>
      <c r="L15" s="10">
        <f>Seattle!$E$232</f>
        <v>5.835</v>
      </c>
      <c r="M15" s="10">
        <f>Chicago!$E$232</f>
        <v>3.5249999999999999</v>
      </c>
      <c r="N15" s="10">
        <f>Boulder!$E$232</f>
        <v>3.5249999999999999</v>
      </c>
      <c r="O15" s="10">
        <f>Minneapolis!$E$232</f>
        <v>3.5249999999999999</v>
      </c>
      <c r="P15" s="10">
        <f>Helena!$E$232</f>
        <v>3.5249999999999999</v>
      </c>
      <c r="Q15" s="10">
        <f>Duluth!$E$232</f>
        <v>3.5249999999999999</v>
      </c>
      <c r="R15" s="10">
        <f>Fairbanks!$E$232</f>
        <v>3.5249999999999999</v>
      </c>
    </row>
    <row r="16" spans="1:18">
      <c r="A16" s="4"/>
      <c r="B16" s="9" t="s">
        <v>302</v>
      </c>
      <c r="C16" s="10">
        <f>Miami!$F$232</f>
        <v>0.54</v>
      </c>
      <c r="D16" s="10">
        <f>Houston!$F$232</f>
        <v>0.54</v>
      </c>
      <c r="E16" s="10">
        <f>Phoenix!$F$232</f>
        <v>0.54</v>
      </c>
      <c r="F16" s="10">
        <f>Atlanta!$F$232</f>
        <v>0.54</v>
      </c>
      <c r="G16" s="10">
        <f>LosAngeles!$F$232</f>
        <v>0.54</v>
      </c>
      <c r="H16" s="10">
        <f>LasVegas!$F$232</f>
        <v>0.54</v>
      </c>
      <c r="I16" s="10">
        <f>SanFrancisco!$F$232</f>
        <v>0.54</v>
      </c>
      <c r="J16" s="10">
        <f>Baltimore!$F$232</f>
        <v>0.54</v>
      </c>
      <c r="K16" s="10">
        <f>Albuquerque!$F$232</f>
        <v>0.54</v>
      </c>
      <c r="L16" s="10">
        <f>Seattle!$F$232</f>
        <v>0.54</v>
      </c>
      <c r="M16" s="10">
        <f>Chicago!$F$232</f>
        <v>0.40699999999999997</v>
      </c>
      <c r="N16" s="10">
        <f>Boulder!$F$232</f>
        <v>0.40699999999999997</v>
      </c>
      <c r="O16" s="10">
        <f>Minneapolis!$F$232</f>
        <v>0.40699999999999997</v>
      </c>
      <c r="P16" s="10">
        <f>Helena!$F$232</f>
        <v>0.40699999999999997</v>
      </c>
      <c r="Q16" s="10">
        <f>Duluth!$F$232</f>
        <v>0.40699999999999997</v>
      </c>
      <c r="R16" s="10">
        <f>Fairbanks!$F$232</f>
        <v>0.40699999999999997</v>
      </c>
    </row>
    <row r="17" spans="1:18">
      <c r="A17" s="4"/>
      <c r="B17" s="9" t="s">
        <v>303</v>
      </c>
      <c r="C17" s="10">
        <f>Miami!$G$232</f>
        <v>0.38400000000000001</v>
      </c>
      <c r="D17" s="10">
        <f>Houston!$G$232</f>
        <v>0.38400000000000001</v>
      </c>
      <c r="E17" s="10">
        <f>Phoenix!$G$232</f>
        <v>0.38400000000000001</v>
      </c>
      <c r="F17" s="10">
        <f>Atlanta!$G$232</f>
        <v>0.38400000000000001</v>
      </c>
      <c r="G17" s="10">
        <f>LosAngeles!$G$232</f>
        <v>0.38400000000000001</v>
      </c>
      <c r="H17" s="10">
        <f>LasVegas!$G$232</f>
        <v>0.38400000000000001</v>
      </c>
      <c r="I17" s="10">
        <f>SanFrancisco!$G$232</f>
        <v>0.38400000000000001</v>
      </c>
      <c r="J17" s="10">
        <f>Baltimore!$G$232</f>
        <v>0.38400000000000001</v>
      </c>
      <c r="K17" s="10">
        <f>Albuquerque!$G$232</f>
        <v>0.38400000000000001</v>
      </c>
      <c r="L17" s="10">
        <f>Seattle!$G$232</f>
        <v>0.38400000000000001</v>
      </c>
      <c r="M17" s="10">
        <f>Chicago!$G$232</f>
        <v>0.316</v>
      </c>
      <c r="N17" s="10">
        <f>Boulder!$G$232</f>
        <v>0.316</v>
      </c>
      <c r="O17" s="10">
        <f>Minneapolis!$G$232</f>
        <v>0.316</v>
      </c>
      <c r="P17" s="10">
        <f>Helena!$G$232</f>
        <v>0.316</v>
      </c>
      <c r="Q17" s="10">
        <f>Duluth!$G$232</f>
        <v>0.316</v>
      </c>
      <c r="R17" s="10">
        <f>Fairbanks!$G$232</f>
        <v>0.316</v>
      </c>
    </row>
    <row r="18" spans="1:18">
      <c r="A18" s="4"/>
      <c r="B18" s="7" t="s">
        <v>304</v>
      </c>
    </row>
    <row r="19" spans="1:18">
      <c r="A19" s="4"/>
      <c r="B19" s="9" t="s">
        <v>252</v>
      </c>
      <c r="C19" s="10" t="s">
        <v>261</v>
      </c>
      <c r="D19" s="10" t="s">
        <v>261</v>
      </c>
      <c r="E19" s="10" t="s">
        <v>261</v>
      </c>
      <c r="F19" s="10" t="s">
        <v>261</v>
      </c>
      <c r="G19" s="10" t="s">
        <v>261</v>
      </c>
      <c r="H19" s="10" t="s">
        <v>261</v>
      </c>
      <c r="I19" s="10" t="s">
        <v>261</v>
      </c>
      <c r="J19" s="10" t="s">
        <v>261</v>
      </c>
      <c r="K19" s="10" t="s">
        <v>261</v>
      </c>
      <c r="L19" s="10" t="s">
        <v>261</v>
      </c>
      <c r="M19" s="10" t="s">
        <v>261</v>
      </c>
      <c r="N19" s="10" t="s">
        <v>261</v>
      </c>
      <c r="O19" s="10" t="s">
        <v>261</v>
      </c>
      <c r="P19" s="10" t="s">
        <v>261</v>
      </c>
      <c r="Q19" s="10" t="s">
        <v>261</v>
      </c>
      <c r="R19" s="10" t="s">
        <v>261</v>
      </c>
    </row>
    <row r="20" spans="1:18">
      <c r="A20" s="4"/>
      <c r="B20" s="9" t="s">
        <v>302</v>
      </c>
      <c r="C20" s="10" t="s">
        <v>261</v>
      </c>
      <c r="D20" s="10" t="s">
        <v>261</v>
      </c>
      <c r="E20" s="10" t="s">
        <v>261</v>
      </c>
      <c r="F20" s="10" t="s">
        <v>261</v>
      </c>
      <c r="G20" s="10" t="s">
        <v>261</v>
      </c>
      <c r="H20" s="10" t="s">
        <v>261</v>
      </c>
      <c r="I20" s="10" t="s">
        <v>261</v>
      </c>
      <c r="J20" s="10" t="s">
        <v>261</v>
      </c>
      <c r="K20" s="10" t="s">
        <v>261</v>
      </c>
      <c r="L20" s="10" t="s">
        <v>261</v>
      </c>
      <c r="M20" s="10" t="s">
        <v>261</v>
      </c>
      <c r="N20" s="10" t="s">
        <v>261</v>
      </c>
      <c r="O20" s="10" t="s">
        <v>261</v>
      </c>
      <c r="P20" s="10" t="s">
        <v>261</v>
      </c>
      <c r="Q20" s="10" t="s">
        <v>261</v>
      </c>
      <c r="R20" s="10" t="s">
        <v>261</v>
      </c>
    </row>
    <row r="21" spans="1:18">
      <c r="A21" s="4"/>
      <c r="B21" s="9" t="s">
        <v>303</v>
      </c>
      <c r="C21" s="10" t="s">
        <v>261</v>
      </c>
      <c r="D21" s="10" t="s">
        <v>261</v>
      </c>
      <c r="E21" s="10" t="s">
        <v>261</v>
      </c>
      <c r="F21" s="10" t="s">
        <v>261</v>
      </c>
      <c r="G21" s="10" t="s">
        <v>261</v>
      </c>
      <c r="H21" s="10" t="s">
        <v>261</v>
      </c>
      <c r="I21" s="10" t="s">
        <v>261</v>
      </c>
      <c r="J21" s="10" t="s">
        <v>261</v>
      </c>
      <c r="K21" s="10" t="s">
        <v>261</v>
      </c>
      <c r="L21" s="10" t="s">
        <v>261</v>
      </c>
      <c r="M21" s="10" t="s">
        <v>261</v>
      </c>
      <c r="N21" s="10" t="s">
        <v>261</v>
      </c>
      <c r="O21" s="10" t="s">
        <v>261</v>
      </c>
      <c r="P21" s="10" t="s">
        <v>261</v>
      </c>
      <c r="Q21" s="10" t="s">
        <v>261</v>
      </c>
      <c r="R21" s="10" t="s">
        <v>261</v>
      </c>
    </row>
    <row r="22" spans="1:18">
      <c r="A22" s="4"/>
      <c r="B22" s="7" t="s">
        <v>305</v>
      </c>
    </row>
    <row r="23" spans="1:18">
      <c r="A23" s="4"/>
      <c r="B23" s="9" t="s">
        <v>306</v>
      </c>
      <c r="C23" s="10" t="str">
        <f>BuildingSummary!$C$47</f>
        <v>Mass Floor</v>
      </c>
      <c r="D23" s="10" t="str">
        <f>BuildingSummary!$C$47</f>
        <v>Mass Floor</v>
      </c>
      <c r="E23" s="10" t="str">
        <f>BuildingSummary!$C$47</f>
        <v>Mass Floor</v>
      </c>
      <c r="F23" s="10" t="str">
        <f>BuildingSummary!$C$47</f>
        <v>Mass Floor</v>
      </c>
      <c r="G23" s="10" t="str">
        <f>BuildingSummary!$C$47</f>
        <v>Mass Floor</v>
      </c>
      <c r="H23" s="10" t="str">
        <f>BuildingSummary!$C$47</f>
        <v>Mass Floor</v>
      </c>
      <c r="I23" s="10" t="str">
        <f>BuildingSummary!$C$47</f>
        <v>Mass Floor</v>
      </c>
      <c r="J23" s="10" t="str">
        <f>BuildingSummary!$C$47</f>
        <v>Mass Floor</v>
      </c>
      <c r="K23" s="10" t="str">
        <f>BuildingSummary!$C$47</f>
        <v>Mass Floor</v>
      </c>
      <c r="L23" s="10" t="str">
        <f>BuildingSummary!$C$47</f>
        <v>Mass Floor</v>
      </c>
      <c r="M23" s="10" t="str">
        <f>BuildingSummary!$C$47</f>
        <v>Mass Floor</v>
      </c>
      <c r="N23" s="10" t="str">
        <f>BuildingSummary!$C$47</f>
        <v>Mass Floor</v>
      </c>
      <c r="O23" s="10" t="str">
        <f>BuildingSummary!$C$47</f>
        <v>Mass Floor</v>
      </c>
      <c r="P23" s="10" t="str">
        <f>BuildingSummary!$C$47</f>
        <v>Mass Floor</v>
      </c>
      <c r="Q23" s="10" t="str">
        <f>BuildingSummary!$C$47</f>
        <v>Mass Floor</v>
      </c>
      <c r="R23" s="10" t="str">
        <f>BuildingSummary!$C$47</f>
        <v>Mass Floor</v>
      </c>
    </row>
    <row r="24" spans="1:18">
      <c r="A24" s="4"/>
      <c r="B24" s="11" t="s">
        <v>308</v>
      </c>
      <c r="C24" s="10" t="str">
        <f>BuildingSummary!$C$48</f>
        <v>4 in slab w/carpet</v>
      </c>
      <c r="D24" s="10" t="str">
        <f>BuildingSummary!$C$48</f>
        <v>4 in slab w/carpet</v>
      </c>
      <c r="E24" s="10" t="str">
        <f>BuildingSummary!$C$48</f>
        <v>4 in slab w/carpet</v>
      </c>
      <c r="F24" s="10" t="str">
        <f>BuildingSummary!$C$48</f>
        <v>4 in slab w/carpet</v>
      </c>
      <c r="G24" s="10" t="str">
        <f>BuildingSummary!$C$48</f>
        <v>4 in slab w/carpet</v>
      </c>
      <c r="H24" s="10" t="str">
        <f>BuildingSummary!$C$48</f>
        <v>4 in slab w/carpet</v>
      </c>
      <c r="I24" s="10" t="str">
        <f>BuildingSummary!$C$48</f>
        <v>4 in slab w/carpet</v>
      </c>
      <c r="J24" s="10" t="str">
        <f>BuildingSummary!$C$48</f>
        <v>4 in slab w/carpet</v>
      </c>
      <c r="K24" s="10" t="str">
        <f>BuildingSummary!$C$48</f>
        <v>4 in slab w/carpet</v>
      </c>
      <c r="L24" s="10" t="str">
        <f>BuildingSummary!$C$48</f>
        <v>4 in slab w/carpet</v>
      </c>
      <c r="M24" s="10" t="str">
        <f>BuildingSummary!$C$48</f>
        <v>4 in slab w/carpet</v>
      </c>
      <c r="N24" s="10" t="str">
        <f>BuildingSummary!$C$48</f>
        <v>4 in slab w/carpet</v>
      </c>
      <c r="O24" s="10" t="str">
        <f>BuildingSummary!$C$48</f>
        <v>4 in slab w/carpet</v>
      </c>
      <c r="P24" s="10" t="str">
        <f>BuildingSummary!$C$48</f>
        <v>4 in slab w/carpet</v>
      </c>
      <c r="Q24" s="10" t="str">
        <f>BuildingSummary!$C$48</f>
        <v>4 in slab w/carpet</v>
      </c>
      <c r="R24" s="10" t="str">
        <f>BuildingSummary!$C$48</f>
        <v>4 in slab w/carpet</v>
      </c>
    </row>
    <row r="25" spans="1:18">
      <c r="A25" s="4"/>
      <c r="B25" s="9" t="s">
        <v>251</v>
      </c>
      <c r="C25" s="10">
        <f>1/Miami!$D$108</f>
        <v>0.53705692803437166</v>
      </c>
      <c r="D25" s="10">
        <f>1/Houston!$D$108</f>
        <v>0.53705692803437166</v>
      </c>
      <c r="E25" s="10">
        <f>1/Phoenix!$D$108</f>
        <v>0.53705692803437166</v>
      </c>
      <c r="F25" s="10">
        <f>1/Atlanta!$D$108</f>
        <v>0.53705692803437166</v>
      </c>
      <c r="G25" s="10">
        <f>1/LosAngeles!$D$108</f>
        <v>0.53705692803437166</v>
      </c>
      <c r="H25" s="10">
        <f>1/LasVegas!$D$108</f>
        <v>0.53705692803437166</v>
      </c>
      <c r="I25" s="10">
        <f>1/SanFrancisco!$D$108</f>
        <v>0.53705692803437166</v>
      </c>
      <c r="J25" s="10">
        <f>1/Baltimore!$D$108</f>
        <v>0.53705692803437166</v>
      </c>
      <c r="K25" s="10">
        <f>1/Albuquerque!$D$108</f>
        <v>0.53705692803437166</v>
      </c>
      <c r="L25" s="10">
        <f>1/Seattle!$D$108</f>
        <v>0.53705692803437166</v>
      </c>
      <c r="M25" s="10">
        <f>1/Chicago!$D$108</f>
        <v>0.53705692803437166</v>
      </c>
      <c r="N25" s="10">
        <f>1/Boulder!$D$108</f>
        <v>0.53705692803437166</v>
      </c>
      <c r="O25" s="10">
        <f>1/Minneapolis!$D$108</f>
        <v>0.53705692803437166</v>
      </c>
      <c r="P25" s="10">
        <f>1/Helena!$D$108</f>
        <v>0.53705692803437166</v>
      </c>
      <c r="Q25" s="10">
        <f>1/Duluth!$D$108</f>
        <v>0.53705692803437166</v>
      </c>
      <c r="R25" s="10">
        <f>1/Fairbanks!$D$108</f>
        <v>0.53705692803437166</v>
      </c>
    </row>
    <row r="26" spans="1:18">
      <c r="A26" s="7" t="s">
        <v>314</v>
      </c>
      <c r="B26" s="8"/>
    </row>
    <row r="27" spans="1:18">
      <c r="A27" s="4"/>
      <c r="B27" s="7" t="s">
        <v>319</v>
      </c>
    </row>
    <row r="28" spans="1:18">
      <c r="A28" s="4"/>
      <c r="B28" s="9" t="s">
        <v>215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tr">
        <f>Miami!$A$336</f>
        <v>CORRIDORFLR1 PTAC DXCOIL</v>
      </c>
      <c r="C29" s="10">
        <f>10^(-3)*Miami!$C$336</f>
        <v>10.327399999999999</v>
      </c>
      <c r="D29" s="10">
        <f>10^(-3)*Houston!$C$336</f>
        <v>10.384</v>
      </c>
      <c r="E29" s="10">
        <f>10^(-3)*Phoenix!$C$336</f>
        <v>10.411700000000002</v>
      </c>
      <c r="F29" s="10">
        <f>10^(-3)*Atlanta!$C$336</f>
        <v>10.60758</v>
      </c>
      <c r="G29" s="10">
        <f>10^(-3)*LosAngeles!$C$336</f>
        <v>9.2981200000000008</v>
      </c>
      <c r="H29" s="10">
        <f>10^(-3)*LasVegas!$C$336</f>
        <v>10.087149999999999</v>
      </c>
      <c r="I29" s="10">
        <f>10^(-3)*SanFrancisco!$C$336</f>
        <v>8.0226800000000011</v>
      </c>
      <c r="J29" s="10">
        <f>10^(-3)*Baltimore!$C$336</f>
        <v>9.9494600000000002</v>
      </c>
      <c r="K29" s="10">
        <f>10^(-3)*Albuquerque!$C$336</f>
        <v>10.568479999999999</v>
      </c>
      <c r="L29" s="10">
        <f>10^(-3)*Seattle!$C$336</f>
        <v>8.7775700000000008</v>
      </c>
      <c r="M29" s="10">
        <f>10^(-3)*Chicago!$C$336</f>
        <v>9.3847100000000001</v>
      </c>
      <c r="N29" s="10">
        <f>10^(-3)*Boulder!$C$336</f>
        <v>9.8609599999999986</v>
      </c>
      <c r="O29" s="10">
        <f>10^(-3)*Minneapolis!$C$336</f>
        <v>9.3972800000000003</v>
      </c>
      <c r="P29" s="10">
        <f>10^(-3)*Helena!$C$336</f>
        <v>9.4010300000000004</v>
      </c>
      <c r="Q29" s="10">
        <f>10^(-3)*Duluth!$C$336</f>
        <v>8.4249200000000002</v>
      </c>
      <c r="R29" s="10">
        <f>10^(-3)*Fairbanks!$C$336</f>
        <v>7.2048000000000005</v>
      </c>
    </row>
    <row r="30" spans="1:18">
      <c r="A30" s="4"/>
      <c r="B30" s="9" t="str">
        <f>Miami!$A$337</f>
        <v>CORRIDORFLR2 PTAC DXCOIL</v>
      </c>
      <c r="C30" s="10">
        <f>10^(-3)*Miami!$C$337</f>
        <v>5.8821700000000003</v>
      </c>
      <c r="D30" s="10">
        <f>10^(-3)*Houston!$C$337</f>
        <v>5.9486600000000003</v>
      </c>
      <c r="E30" s="10">
        <f>10^(-3)*Phoenix!$C$337</f>
        <v>6.5346500000000001</v>
      </c>
      <c r="F30" s="10">
        <f>10^(-3)*Atlanta!$C$337</f>
        <v>6.0662799999999999</v>
      </c>
      <c r="G30" s="10">
        <f>10^(-3)*LosAngeles!$C$337</f>
        <v>5.3273999999999999</v>
      </c>
      <c r="H30" s="10">
        <f>10^(-3)*LasVegas!$C$337</f>
        <v>6.5384200000000003</v>
      </c>
      <c r="I30" s="10">
        <f>10^(-3)*SanFrancisco!$C$337</f>
        <v>5.1257399999999995</v>
      </c>
      <c r="J30" s="10">
        <f>10^(-3)*Baltimore!$C$337</f>
        <v>5.7204799999999993</v>
      </c>
      <c r="K30" s="10">
        <f>10^(-3)*Albuquerque!$C$337</f>
        <v>6.2559300000000002</v>
      </c>
      <c r="L30" s="10">
        <f>10^(-3)*Seattle!$C$337</f>
        <v>5.4283400000000004</v>
      </c>
      <c r="M30" s="10">
        <f>10^(-3)*Chicago!$C$337</f>
        <v>5.3406000000000002</v>
      </c>
      <c r="N30" s="10">
        <f>10^(-3)*Boulder!$C$337</f>
        <v>5.6757700000000009</v>
      </c>
      <c r="O30" s="10">
        <f>10^(-3)*Minneapolis!$C$337</f>
        <v>5.2904499999999999</v>
      </c>
      <c r="P30" s="10">
        <f>10^(-3)*Helena!$C$337</f>
        <v>5.4437200000000008</v>
      </c>
      <c r="Q30" s="10">
        <f>10^(-3)*Duluth!$C$337</f>
        <v>4.9650200000000009</v>
      </c>
      <c r="R30" s="10">
        <f>10^(-3)*Fairbanks!$C$337</f>
        <v>4.62704</v>
      </c>
    </row>
    <row r="31" spans="1:18">
      <c r="A31" s="4"/>
      <c r="B31" s="9" t="str">
        <f>Miami!$A$338</f>
        <v>CORRIDORFLR3 PTAC DXCOIL</v>
      </c>
      <c r="C31" s="10">
        <f>10^(-3)*Miami!$C$338</f>
        <v>5.58188</v>
      </c>
      <c r="D31" s="10">
        <f>10^(-3)*Houston!$C$338</f>
        <v>5.6517299999999997</v>
      </c>
      <c r="E31" s="10">
        <f>10^(-3)*Phoenix!$C$338</f>
        <v>6.2326100000000002</v>
      </c>
      <c r="F31" s="10">
        <f>10^(-3)*Atlanta!$C$338</f>
        <v>5.6810299999999998</v>
      </c>
      <c r="G31" s="10">
        <f>10^(-3)*LosAngeles!$C$338</f>
        <v>4.8926400000000001</v>
      </c>
      <c r="H31" s="10">
        <f>10^(-3)*LasVegas!$C$338</f>
        <v>6.2015600000000006</v>
      </c>
      <c r="I31" s="10">
        <f>10^(-3)*SanFrancisco!$C$338</f>
        <v>4.7403100000000009</v>
      </c>
      <c r="J31" s="10">
        <f>10^(-3)*Baltimore!$C$338</f>
        <v>5.3267600000000002</v>
      </c>
      <c r="K31" s="10">
        <f>10^(-3)*Albuquerque!$C$338</f>
        <v>5.7736200000000002</v>
      </c>
      <c r="L31" s="10">
        <f>10^(-3)*Seattle!$C$338</f>
        <v>5.0384700000000002</v>
      </c>
      <c r="M31" s="10">
        <f>10^(-3)*Chicago!$C$338</f>
        <v>4.9671200000000004</v>
      </c>
      <c r="N31" s="10">
        <f>10^(-3)*Boulder!$C$338</f>
        <v>5.2036600000000002</v>
      </c>
      <c r="O31" s="10">
        <f>10^(-3)*Minneapolis!$C$338</f>
        <v>4.90815</v>
      </c>
      <c r="P31" s="10">
        <f>10^(-3)*Helena!$C$338</f>
        <v>5.0131000000000006</v>
      </c>
      <c r="Q31" s="10">
        <f>10^(-3)*Duluth!$C$338</f>
        <v>4.6026000000000007</v>
      </c>
      <c r="R31" s="10">
        <f>10^(-3)*Fairbanks!$C$338</f>
        <v>4.3213900000000001</v>
      </c>
    </row>
    <row r="32" spans="1:18">
      <c r="A32" s="4"/>
      <c r="B32" s="9" t="str">
        <f>Miami!$A$339</f>
        <v>CORRIDORFLR4 PTAC DXCOIL</v>
      </c>
      <c r="C32" s="10">
        <f>10^(-3)*Miami!$C$339</f>
        <v>7.0563000000000002</v>
      </c>
      <c r="D32" s="10">
        <f>10^(-3)*Houston!$C$339</f>
        <v>7.3894099999999998</v>
      </c>
      <c r="E32" s="10">
        <f>10^(-3)*Phoenix!$C$339</f>
        <v>8.4164500000000011</v>
      </c>
      <c r="F32" s="10">
        <f>10^(-3)*Atlanta!$C$339</f>
        <v>7.4901400000000002</v>
      </c>
      <c r="G32" s="10">
        <f>10^(-3)*LosAngeles!$C$339</f>
        <v>6.0491400000000004</v>
      </c>
      <c r="H32" s="10">
        <f>10^(-3)*LasVegas!$C$339</f>
        <v>8.1206499999999995</v>
      </c>
      <c r="I32" s="10">
        <f>10^(-3)*SanFrancisco!$C$339</f>
        <v>5.6671300000000002</v>
      </c>
      <c r="J32" s="10">
        <f>10^(-3)*Baltimore!$C$339</f>
        <v>6.6817900000000003</v>
      </c>
      <c r="K32" s="10">
        <f>10^(-3)*Albuquerque!$C$339</f>
        <v>7.1442399999999999</v>
      </c>
      <c r="L32" s="10">
        <f>10^(-3)*Seattle!$C$339</f>
        <v>6.0020200000000008</v>
      </c>
      <c r="M32" s="10">
        <f>10^(-3)*Chicago!$C$339</f>
        <v>5.9308699999999996</v>
      </c>
      <c r="N32" s="10">
        <f>10^(-3)*Boulder!$C$339</f>
        <v>6.08894</v>
      </c>
      <c r="O32" s="10">
        <f>10^(-3)*Minneapolis!$C$339</f>
        <v>5.4975699999999996</v>
      </c>
      <c r="P32" s="10">
        <f>10^(-3)*Helena!$C$339</f>
        <v>5.4775100000000005</v>
      </c>
      <c r="Q32" s="10">
        <f>10^(-3)*Duluth!$C$339</f>
        <v>5.0675600000000003</v>
      </c>
      <c r="R32" s="10">
        <f>10^(-3)*Fairbanks!$C$339</f>
        <v>4.6128900000000002</v>
      </c>
    </row>
    <row r="33" spans="1:18">
      <c r="A33" s="4"/>
      <c r="B33" s="9" t="str">
        <f>Miami!$A$340</f>
        <v>EMPLOYEELOUNGEFLR1 PTAC DXCOIL</v>
      </c>
      <c r="C33" s="10">
        <f>10^(-3)*Miami!$C$340</f>
        <v>7.7983199999999995</v>
      </c>
      <c r="D33" s="10">
        <f>10^(-3)*Houston!$C$340</f>
        <v>7.6880800000000002</v>
      </c>
      <c r="E33" s="10">
        <f>10^(-3)*Phoenix!$C$340</f>
        <v>7.1076700000000006</v>
      </c>
      <c r="F33" s="10">
        <f>10^(-3)*Atlanta!$C$340</f>
        <v>7.1766100000000002</v>
      </c>
      <c r="G33" s="10">
        <f>10^(-3)*LosAngeles!$C$340</f>
        <v>5.6714899999999995</v>
      </c>
      <c r="H33" s="10">
        <f>10^(-3)*LasVegas!$C$340</f>
        <v>6.3271800000000002</v>
      </c>
      <c r="I33" s="10">
        <f>10^(-3)*SanFrancisco!$C$340</f>
        <v>5.0813000000000006</v>
      </c>
      <c r="J33" s="10">
        <f>10^(-3)*Baltimore!$C$340</f>
        <v>7.0755699999999999</v>
      </c>
      <c r="K33" s="10">
        <f>10^(-3)*Albuquerque!$C$340</f>
        <v>6.5440300000000002</v>
      </c>
      <c r="L33" s="10">
        <f>10^(-3)*Seattle!$C$340</f>
        <v>5.3279799999999993</v>
      </c>
      <c r="M33" s="10">
        <f>10^(-3)*Chicago!$C$340</f>
        <v>6.9043500000000009</v>
      </c>
      <c r="N33" s="10">
        <f>10^(-3)*Boulder!$C$340</f>
        <v>6.3399900000000002</v>
      </c>
      <c r="O33" s="10">
        <f>10^(-3)*Minneapolis!$C$340</f>
        <v>7.2607400000000002</v>
      </c>
      <c r="P33" s="10">
        <f>10^(-3)*Helena!$C$340</f>
        <v>6.0053299999999998</v>
      </c>
      <c r="Q33" s="10">
        <f>10^(-3)*Duluth!$C$340</f>
        <v>6.1252700000000004</v>
      </c>
      <c r="R33" s="10">
        <f>10^(-3)*Fairbanks!$C$340</f>
        <v>5.0224399999999996</v>
      </c>
    </row>
    <row r="34" spans="1:18">
      <c r="A34" s="4"/>
      <c r="B34" s="9" t="str">
        <f>Miami!$A$341</f>
        <v>EXERCISECENTERFLR1 PTAC DXCOIL</v>
      </c>
      <c r="C34" s="10">
        <f>10^(-3)*Miami!$C$341</f>
        <v>3.9394200000000001</v>
      </c>
      <c r="D34" s="10">
        <f>10^(-3)*Houston!$C$341</f>
        <v>3.9165700000000001</v>
      </c>
      <c r="E34" s="10">
        <f>10^(-3)*Phoenix!$C$341</f>
        <v>3.9845999999999999</v>
      </c>
      <c r="F34" s="10">
        <f>10^(-3)*Atlanta!$C$341</f>
        <v>4.0339799999999997</v>
      </c>
      <c r="G34" s="10">
        <f>10^(-3)*LosAngeles!$C$341</f>
        <v>3.17286</v>
      </c>
      <c r="H34" s="10">
        <f>10^(-3)*LasVegas!$C$341</f>
        <v>3.9773100000000001</v>
      </c>
      <c r="I34" s="10">
        <f>10^(-3)*SanFrancisco!$C$341</f>
        <v>1.98949</v>
      </c>
      <c r="J34" s="10">
        <f>10^(-3)*Baltimore!$C$341</f>
        <v>3.7056100000000001</v>
      </c>
      <c r="K34" s="10">
        <f>10^(-3)*Albuquerque!$C$341</f>
        <v>3.0095200000000002</v>
      </c>
      <c r="L34" s="10">
        <f>10^(-3)*Seattle!$C$341</f>
        <v>2.4805000000000001</v>
      </c>
      <c r="M34" s="10">
        <f>10^(-3)*Chicago!$C$341</f>
        <v>3.5848100000000001</v>
      </c>
      <c r="N34" s="10">
        <f>10^(-3)*Boulder!$C$341</f>
        <v>2.8925999999999998</v>
      </c>
      <c r="O34" s="10">
        <f>10^(-3)*Minneapolis!$C$341</f>
        <v>3.6215199999999999</v>
      </c>
      <c r="P34" s="10">
        <f>10^(-3)*Helena!$C$341</f>
        <v>2.4531499999999999</v>
      </c>
      <c r="Q34" s="10">
        <f>10^(-3)*Duluth!$C$341</f>
        <v>3.1721200000000001</v>
      </c>
      <c r="R34" s="10">
        <f>10^(-3)*Fairbanks!$C$341</f>
        <v>1.9635</v>
      </c>
    </row>
    <row r="35" spans="1:18">
      <c r="A35" s="4"/>
      <c r="B35" s="9" t="str">
        <f>Miami!$A$342</f>
        <v>FRONTLOUNGEFLR1 PTAC DXCOIL</v>
      </c>
      <c r="C35" s="10">
        <f>10^(-3)*Miami!$C$342</f>
        <v>22.496790000000001</v>
      </c>
      <c r="D35" s="10">
        <f>10^(-3)*Houston!$C$342</f>
        <v>24.082370000000001</v>
      </c>
      <c r="E35" s="10">
        <f>10^(-3)*Phoenix!$C$342</f>
        <v>26.13456</v>
      </c>
      <c r="F35" s="10">
        <f>10^(-3)*Atlanta!$C$342</f>
        <v>25.326259999999998</v>
      </c>
      <c r="G35" s="10">
        <f>10^(-3)*LosAngeles!$C$342</f>
        <v>19.84413</v>
      </c>
      <c r="H35" s="10">
        <f>10^(-3)*LasVegas!$C$342</f>
        <v>23.87773</v>
      </c>
      <c r="I35" s="10">
        <f>10^(-3)*SanFrancisco!$C$342</f>
        <v>17.800460000000001</v>
      </c>
      <c r="J35" s="10">
        <f>10^(-3)*Baltimore!$C$342</f>
        <v>25.013330000000003</v>
      </c>
      <c r="K35" s="10">
        <f>10^(-3)*Albuquerque!$C$342</f>
        <v>18.289660000000001</v>
      </c>
      <c r="L35" s="10">
        <f>10^(-3)*Seattle!$C$342</f>
        <v>18.699819999999999</v>
      </c>
      <c r="M35" s="10">
        <f>10^(-3)*Chicago!$C$342</f>
        <v>22.254709999999999</v>
      </c>
      <c r="N35" s="10">
        <f>10^(-3)*Boulder!$C$342</f>
        <v>16.973610000000001</v>
      </c>
      <c r="O35" s="10">
        <f>10^(-3)*Minneapolis!$C$342</f>
        <v>22.399340000000002</v>
      </c>
      <c r="P35" s="10">
        <f>10^(-3)*Helena!$C$342</f>
        <v>15.66039</v>
      </c>
      <c r="Q35" s="10">
        <f>10^(-3)*Duluth!$C$342</f>
        <v>19.65258</v>
      </c>
      <c r="R35" s="10">
        <f>10^(-3)*Fairbanks!$C$342</f>
        <v>14.55968</v>
      </c>
    </row>
    <row r="36" spans="1:18">
      <c r="A36" s="4"/>
      <c r="B36" s="9" t="str">
        <f>Miami!$A$343</f>
        <v>FRONTOFFICEFLR1 PTAC DXCOIL</v>
      </c>
      <c r="C36" s="10">
        <f>10^(-3)*Miami!$C$343</f>
        <v>11.056850000000001</v>
      </c>
      <c r="D36" s="10">
        <f>10^(-3)*Houston!$C$343</f>
        <v>10.81395</v>
      </c>
      <c r="E36" s="10">
        <f>10^(-3)*Phoenix!$C$343</f>
        <v>9.958219999999999</v>
      </c>
      <c r="F36" s="10">
        <f>10^(-3)*Atlanta!$C$343</f>
        <v>10.008940000000001</v>
      </c>
      <c r="G36" s="10">
        <f>10^(-3)*LosAngeles!$C$343</f>
        <v>7.2658900000000006</v>
      </c>
      <c r="H36" s="10">
        <f>10^(-3)*LasVegas!$C$343</f>
        <v>8.6762999999999995</v>
      </c>
      <c r="I36" s="10">
        <f>10^(-3)*SanFrancisco!$C$343</f>
        <v>5.8911099999999994</v>
      </c>
      <c r="J36" s="10">
        <f>10^(-3)*Baltimore!$C$343</f>
        <v>9.6782700000000013</v>
      </c>
      <c r="K36" s="10">
        <f>10^(-3)*Albuquerque!$C$343</f>
        <v>8.4885300000000008</v>
      </c>
      <c r="L36" s="10">
        <f>10^(-3)*Seattle!$C$343</f>
        <v>6.6399700000000008</v>
      </c>
      <c r="M36" s="10">
        <f>10^(-3)*Chicago!$C$343</f>
        <v>9.8206600000000002</v>
      </c>
      <c r="N36" s="10">
        <f>10^(-3)*Boulder!$C$343</f>
        <v>7.7212100000000001</v>
      </c>
      <c r="O36" s="10">
        <f>10^(-3)*Minneapolis!$C$343</f>
        <v>9.3555499999999991</v>
      </c>
      <c r="P36" s="10">
        <f>10^(-3)*Helena!$C$343</f>
        <v>7.3326500000000001</v>
      </c>
      <c r="Q36" s="10">
        <f>10^(-3)*Duluth!$C$343</f>
        <v>7.3433200000000003</v>
      </c>
      <c r="R36" s="10">
        <f>10^(-3)*Fairbanks!$C$343</f>
        <v>5.3999199999999998</v>
      </c>
    </row>
    <row r="37" spans="1:18">
      <c r="A37" s="4"/>
      <c r="B37" s="9" t="str">
        <f>Miami!$A$344</f>
        <v>GUESTROOM101 PTAC DXCOIL</v>
      </c>
      <c r="C37" s="10">
        <f>10^(-3)*Miami!$C$344</f>
        <v>2.42327</v>
      </c>
      <c r="D37" s="10">
        <f>10^(-3)*Houston!$C$344</f>
        <v>2.5821000000000001</v>
      </c>
      <c r="E37" s="10">
        <f>10^(-3)*Phoenix!$C$344</f>
        <v>2.5712700000000002</v>
      </c>
      <c r="F37" s="10">
        <f>10^(-3)*Atlanta!$C$344</f>
        <v>2.5261100000000001</v>
      </c>
      <c r="G37" s="10">
        <f>10^(-3)*LosAngeles!$C$344</f>
        <v>2.3084899999999999</v>
      </c>
      <c r="H37" s="10">
        <f>10^(-3)*LasVegas!$C$344</f>
        <v>2.3712900000000001</v>
      </c>
      <c r="I37" s="10">
        <f>10^(-3)*SanFrancisco!$C$344</f>
        <v>2.4335999999999998</v>
      </c>
      <c r="J37" s="10">
        <f>10^(-3)*Baltimore!$C$344</f>
        <v>2.5426700000000002</v>
      </c>
      <c r="K37" s="10">
        <f>10^(-3)*Albuquerque!$C$344</f>
        <v>2.3333000000000004</v>
      </c>
      <c r="L37" s="10">
        <f>10^(-3)*Seattle!$C$344</f>
        <v>2.4321000000000002</v>
      </c>
      <c r="M37" s="10">
        <f>10^(-3)*Chicago!$C$344</f>
        <v>2.3349299999999999</v>
      </c>
      <c r="N37" s="10">
        <f>10^(-3)*Boulder!$C$344</f>
        <v>2.1353800000000001</v>
      </c>
      <c r="O37" s="10">
        <f>10^(-3)*Minneapolis!$C$344</f>
        <v>2.28112</v>
      </c>
      <c r="P37" s="10">
        <f>10^(-3)*Helena!$C$344</f>
        <v>2.1409699999999998</v>
      </c>
      <c r="Q37" s="10">
        <f>10^(-3)*Duluth!$C$344</f>
        <v>1.88435</v>
      </c>
      <c r="R37" s="10">
        <f>10^(-3)*Fairbanks!$C$344</f>
        <v>1.9273100000000001</v>
      </c>
    </row>
    <row r="38" spans="1:18">
      <c r="A38" s="4"/>
      <c r="B38" s="9" t="str">
        <f>Miami!$A$345</f>
        <v>GUESTROOM102 PTAC DXCOIL</v>
      </c>
      <c r="C38" s="10">
        <f>10^(-3)*Miami!$C$345</f>
        <v>2.4820600000000002</v>
      </c>
      <c r="D38" s="10">
        <f>10^(-3)*Houston!$C$345</f>
        <v>2.6433400000000002</v>
      </c>
      <c r="E38" s="10">
        <f>10^(-3)*Phoenix!$C$345</f>
        <v>2.6416999999999997</v>
      </c>
      <c r="F38" s="10">
        <f>10^(-3)*Atlanta!$C$345</f>
        <v>2.5886200000000001</v>
      </c>
      <c r="G38" s="10">
        <f>10^(-3)*LosAngeles!$C$345</f>
        <v>2.3827199999999999</v>
      </c>
      <c r="H38" s="10">
        <f>10^(-3)*LasVegas!$C$345</f>
        <v>2.4564000000000004</v>
      </c>
      <c r="I38" s="10">
        <f>10^(-3)*SanFrancisco!$C$345</f>
        <v>2.5125100000000002</v>
      </c>
      <c r="J38" s="10">
        <f>10^(-3)*Baltimore!$C$345</f>
        <v>2.60581</v>
      </c>
      <c r="K38" s="10">
        <f>10^(-3)*Albuquerque!$C$345</f>
        <v>2.4134200000000003</v>
      </c>
      <c r="L38" s="10">
        <f>10^(-3)*Seattle!$C$345</f>
        <v>2.5158700000000001</v>
      </c>
      <c r="M38" s="10">
        <f>10^(-3)*Chicago!$C$345</f>
        <v>2.3895500000000003</v>
      </c>
      <c r="N38" s="10">
        <f>10^(-3)*Boulder!$C$345</f>
        <v>2.2030100000000004</v>
      </c>
      <c r="O38" s="10">
        <f>10^(-3)*Minneapolis!$C$345</f>
        <v>2.33629</v>
      </c>
      <c r="P38" s="10">
        <f>10^(-3)*Helena!$C$345</f>
        <v>2.2111199999999998</v>
      </c>
      <c r="Q38" s="10">
        <f>10^(-3)*Duluth!$C$345</f>
        <v>1.9498800000000001</v>
      </c>
      <c r="R38" s="10">
        <f>10^(-3)*Fairbanks!$C$345</f>
        <v>1.9997500000000001</v>
      </c>
    </row>
    <row r="39" spans="1:18">
      <c r="A39" s="4"/>
      <c r="B39" s="9" t="str">
        <f>Miami!$A$346</f>
        <v>GUESTROOM103 PTAC DXCOIL</v>
      </c>
      <c r="C39" s="10">
        <f>10^(-3)*Miami!$C$346</f>
        <v>2.6547399999999999</v>
      </c>
      <c r="D39" s="10">
        <f>10^(-3)*Houston!$C$346</f>
        <v>2.8219400000000001</v>
      </c>
      <c r="E39" s="10">
        <f>10^(-3)*Phoenix!$C$346</f>
        <v>2.8767199999999997</v>
      </c>
      <c r="F39" s="10">
        <f>10^(-3)*Atlanta!$C$346</f>
        <v>2.7608400000000004</v>
      </c>
      <c r="G39" s="10">
        <f>10^(-3)*LosAngeles!$C$346</f>
        <v>2.48821</v>
      </c>
      <c r="H39" s="10">
        <f>10^(-3)*LasVegas!$C$346</f>
        <v>2.6785100000000002</v>
      </c>
      <c r="I39" s="10">
        <f>10^(-3)*SanFrancisco!$C$346</f>
        <v>2.5295100000000001</v>
      </c>
      <c r="J39" s="10">
        <f>10^(-3)*Baltimore!$C$346</f>
        <v>2.7298600000000004</v>
      </c>
      <c r="K39" s="10">
        <f>10^(-3)*Albuquerque!$C$346</f>
        <v>2.4668299999999999</v>
      </c>
      <c r="L39" s="10">
        <f>10^(-3)*Seattle!$C$346</f>
        <v>2.5820799999999999</v>
      </c>
      <c r="M39" s="10">
        <f>10^(-3)*Chicago!$C$346</f>
        <v>2.5001100000000003</v>
      </c>
      <c r="N39" s="10">
        <f>10^(-3)*Boulder!$C$346</f>
        <v>2.2163900000000001</v>
      </c>
      <c r="O39" s="10">
        <f>10^(-3)*Minneapolis!$C$346</f>
        <v>2.4385100000000004</v>
      </c>
      <c r="P39" s="10">
        <f>10^(-3)*Helena!$C$346</f>
        <v>2.2366600000000001</v>
      </c>
      <c r="Q39" s="10">
        <f>10^(-3)*Duluth!$C$346</f>
        <v>1.9793699999999999</v>
      </c>
      <c r="R39" s="10">
        <f>10^(-3)*Fairbanks!$C$346</f>
        <v>1.9901900000000001</v>
      </c>
    </row>
    <row r="40" spans="1:18">
      <c r="A40" s="4"/>
      <c r="B40" s="9" t="str">
        <f>Miami!$A$347</f>
        <v>GUESTROOM104 PTAC DXCOIL</v>
      </c>
      <c r="C40" s="10">
        <f>10^(-3)*Miami!$C$347</f>
        <v>2.62222</v>
      </c>
      <c r="D40" s="10">
        <f>10^(-3)*Houston!$C$347</f>
        <v>2.5858499999999998</v>
      </c>
      <c r="E40" s="10">
        <f>10^(-3)*Phoenix!$C$347</f>
        <v>2.4831799999999999</v>
      </c>
      <c r="F40" s="10">
        <f>10^(-3)*Atlanta!$C$347</f>
        <v>2.4068800000000001</v>
      </c>
      <c r="G40" s="10">
        <f>10^(-3)*LosAngeles!$C$347</f>
        <v>1.8139200000000002</v>
      </c>
      <c r="H40" s="10">
        <f>10^(-3)*LasVegas!$C$347</f>
        <v>2.3699699999999999</v>
      </c>
      <c r="I40" s="10">
        <f>10^(-3)*SanFrancisco!$C$347</f>
        <v>1.45587</v>
      </c>
      <c r="J40" s="10">
        <f>10^(-3)*Baltimore!$C$347</f>
        <v>2.2879700000000001</v>
      </c>
      <c r="K40" s="10">
        <f>10^(-3)*Albuquerque!$C$347</f>
        <v>2.1501999999999999</v>
      </c>
      <c r="L40" s="10">
        <f>10^(-3)*Seattle!$C$347</f>
        <v>1.6952799999999999</v>
      </c>
      <c r="M40" s="10">
        <f>10^(-3)*Chicago!$C$347</f>
        <v>2.2618400000000003</v>
      </c>
      <c r="N40" s="10">
        <f>10^(-3)*Boulder!$C$347</f>
        <v>1.9011199999999999</v>
      </c>
      <c r="O40" s="10">
        <f>10^(-3)*Minneapolis!$C$347</f>
        <v>2.1656</v>
      </c>
      <c r="P40" s="10">
        <f>10^(-3)*Helena!$C$347</f>
        <v>1.8175399999999999</v>
      </c>
      <c r="Q40" s="10">
        <f>10^(-3)*Duluth!$C$347</f>
        <v>1.6666300000000001</v>
      </c>
      <c r="R40" s="10">
        <f>10^(-3)*Fairbanks!$C$347</f>
        <v>1.50837</v>
      </c>
    </row>
    <row r="41" spans="1:18">
      <c r="A41" s="4"/>
      <c r="B41" s="9" t="str">
        <f>Miami!$A$348</f>
        <v>GUESTROOM105 PTAC DXCOIL</v>
      </c>
      <c r="C41" s="10">
        <f>10^(-3)*Miami!$C$348</f>
        <v>2.5682499999999999</v>
      </c>
      <c r="D41" s="10">
        <f>10^(-3)*Houston!$C$348</f>
        <v>2.5281599999999997</v>
      </c>
      <c r="E41" s="10">
        <f>10^(-3)*Phoenix!$C$348</f>
        <v>2.3660300000000003</v>
      </c>
      <c r="F41" s="10">
        <f>10^(-3)*Atlanta!$C$348</f>
        <v>2.3666499999999999</v>
      </c>
      <c r="G41" s="10">
        <f>10^(-3)*LosAngeles!$C$348</f>
        <v>1.8762000000000001</v>
      </c>
      <c r="H41" s="10">
        <f>10^(-3)*LasVegas!$C$348</f>
        <v>2.2774699999999997</v>
      </c>
      <c r="I41" s="10">
        <f>10^(-3)*SanFrancisco!$C$348</f>
        <v>1.59134</v>
      </c>
      <c r="J41" s="10">
        <f>10^(-3)*Baltimore!$C$348</f>
        <v>2.2757100000000001</v>
      </c>
      <c r="K41" s="10">
        <f>10^(-3)*Albuquerque!$C$348</f>
        <v>2.2712600000000003</v>
      </c>
      <c r="L41" s="10">
        <f>10^(-3)*Seattle!$C$348</f>
        <v>1.7737000000000001</v>
      </c>
      <c r="M41" s="10">
        <f>10^(-3)*Chicago!$C$348</f>
        <v>2.2576399999999999</v>
      </c>
      <c r="N41" s="10">
        <f>10^(-3)*Boulder!$C$348</f>
        <v>2.0621999999999998</v>
      </c>
      <c r="O41" s="10">
        <f>10^(-3)*Minneapolis!$C$348</f>
        <v>2.1715599999999999</v>
      </c>
      <c r="P41" s="10">
        <f>10^(-3)*Helena!$C$348</f>
        <v>1.9560500000000001</v>
      </c>
      <c r="Q41" s="10">
        <f>10^(-3)*Duluth!$C$348</f>
        <v>1.7582100000000001</v>
      </c>
      <c r="R41" s="10">
        <f>10^(-3)*Fairbanks!$C$348</f>
        <v>1.4679200000000001</v>
      </c>
    </row>
    <row r="42" spans="1:18">
      <c r="A42" s="4"/>
      <c r="B42" s="9" t="str">
        <f>Miami!$A$349</f>
        <v>GUESTROOM201 PTAC DXCOIL</v>
      </c>
      <c r="C42" s="10">
        <f>10^(-3)*Miami!$C$349</f>
        <v>4.1353800000000005</v>
      </c>
      <c r="D42" s="10">
        <f>10^(-3)*Houston!$C$349</f>
        <v>4.2589199999999998</v>
      </c>
      <c r="E42" s="10">
        <f>10^(-3)*Phoenix!$C$349</f>
        <v>4.5411200000000003</v>
      </c>
      <c r="F42" s="10">
        <f>10^(-3)*Atlanta!$C$349</f>
        <v>4.1008599999999999</v>
      </c>
      <c r="G42" s="10">
        <f>10^(-3)*LosAngeles!$C$349</f>
        <v>3.7030500000000002</v>
      </c>
      <c r="H42" s="10">
        <f>10^(-3)*LasVegas!$C$349</f>
        <v>4.5646000000000004</v>
      </c>
      <c r="I42" s="10">
        <f>10^(-3)*SanFrancisco!$C$349</f>
        <v>3.8703699999999999</v>
      </c>
      <c r="J42" s="10">
        <f>10^(-3)*Baltimore!$C$349</f>
        <v>3.8197700000000001</v>
      </c>
      <c r="K42" s="10">
        <f>10^(-3)*Albuquerque!$C$349</f>
        <v>4.00244</v>
      </c>
      <c r="L42" s="10">
        <f>10^(-3)*Seattle!$C$349</f>
        <v>3.71536</v>
      </c>
      <c r="M42" s="10">
        <f>10^(-3)*Chicago!$C$349</f>
        <v>3.61069</v>
      </c>
      <c r="N42" s="10">
        <f>10^(-3)*Boulder!$C$349</f>
        <v>3.6508400000000001</v>
      </c>
      <c r="O42" s="10">
        <f>10^(-3)*Minneapolis!$C$349</f>
        <v>3.4010199999999999</v>
      </c>
      <c r="P42" s="10">
        <f>10^(-3)*Helena!$C$349</f>
        <v>3.4549600000000003</v>
      </c>
      <c r="Q42" s="10">
        <f>10^(-3)*Duluth!$C$349</f>
        <v>3.07517</v>
      </c>
      <c r="R42" s="10">
        <f>10^(-3)*Fairbanks!$C$349</f>
        <v>2.8971</v>
      </c>
    </row>
    <row r="43" spans="1:18">
      <c r="A43" s="4"/>
      <c r="B43" s="9" t="str">
        <f>Miami!$A$350</f>
        <v>GUESTROOM202_205 PTAC DXCOIL</v>
      </c>
      <c r="C43" s="10">
        <f>10^(-3)*Miami!$C$350</f>
        <v>10.12116</v>
      </c>
      <c r="D43" s="10">
        <f>10^(-3)*Houston!$C$350</f>
        <v>10.90376</v>
      </c>
      <c r="E43" s="10">
        <f>10^(-3)*Phoenix!$C$350</f>
        <v>11.48856</v>
      </c>
      <c r="F43" s="10">
        <f>10^(-3)*Atlanta!$C$350</f>
        <v>10.77041</v>
      </c>
      <c r="G43" s="10">
        <f>10^(-3)*LosAngeles!$C$350</f>
        <v>10.13749</v>
      </c>
      <c r="H43" s="10">
        <f>10^(-3)*LasVegas!$C$350</f>
        <v>11.2148</v>
      </c>
      <c r="I43" s="10">
        <f>10^(-3)*SanFrancisco!$C$350</f>
        <v>11.455030000000001</v>
      </c>
      <c r="J43" s="10">
        <f>10^(-3)*Baltimore!$C$350</f>
        <v>10.91615</v>
      </c>
      <c r="K43" s="10">
        <f>10^(-3)*Albuquerque!$C$350</f>
        <v>11.054500000000001</v>
      </c>
      <c r="L43" s="10">
        <f>10^(-3)*Seattle!$C$350</f>
        <v>11.365950000000002</v>
      </c>
      <c r="M43" s="10">
        <f>10^(-3)*Chicago!$C$350</f>
        <v>10.17615</v>
      </c>
      <c r="N43" s="10">
        <f>10^(-3)*Boulder!$C$350</f>
        <v>10.298549999999999</v>
      </c>
      <c r="O43" s="10">
        <f>10^(-3)*Minneapolis!$C$350</f>
        <v>10.002610000000001</v>
      </c>
      <c r="P43" s="10">
        <f>10^(-3)*Helena!$C$350</f>
        <v>10.31615</v>
      </c>
      <c r="Q43" s="10">
        <f>10^(-3)*Duluth!$C$350</f>
        <v>9.3260100000000001</v>
      </c>
      <c r="R43" s="10">
        <f>10^(-3)*Fairbanks!$C$350</f>
        <v>10.056760000000001</v>
      </c>
    </row>
    <row r="44" spans="1:18">
      <c r="A44" s="4"/>
      <c r="B44" s="9" t="str">
        <f>Miami!$A$351</f>
        <v>GUESTROOM206_208 PTAC DXCOIL</v>
      </c>
      <c r="C44" s="10">
        <f>10^(-3)*Miami!$C$351</f>
        <v>8.0947399999999998</v>
      </c>
      <c r="D44" s="10">
        <f>10^(-3)*Houston!$C$351</f>
        <v>8.7501899999999999</v>
      </c>
      <c r="E44" s="10">
        <f>10^(-3)*Phoenix!$C$351</f>
        <v>9.2757400000000008</v>
      </c>
      <c r="F44" s="10">
        <f>10^(-3)*Atlanta!$C$351</f>
        <v>8.6833600000000004</v>
      </c>
      <c r="G44" s="10">
        <f>10^(-3)*LosAngeles!$C$351</f>
        <v>8.3590800000000005</v>
      </c>
      <c r="H44" s="10">
        <f>10^(-3)*LasVegas!$C$351</f>
        <v>9.1872800000000012</v>
      </c>
      <c r="I44" s="10">
        <f>10^(-3)*SanFrancisco!$C$351</f>
        <v>9.5717700000000008</v>
      </c>
      <c r="J44" s="10">
        <f>10^(-3)*Baltimore!$C$351</f>
        <v>8.8489799999999992</v>
      </c>
      <c r="K44" s="10">
        <f>10^(-3)*Albuquerque!$C$351</f>
        <v>9.0696100000000008</v>
      </c>
      <c r="L44" s="10">
        <f>10^(-3)*Seattle!$C$351</f>
        <v>9.4969099999999997</v>
      </c>
      <c r="M44" s="10">
        <f>10^(-3)*Chicago!$C$351</f>
        <v>8.1383100000000006</v>
      </c>
      <c r="N44" s="10">
        <f>10^(-3)*Boulder!$C$351</f>
        <v>8.3353099999999998</v>
      </c>
      <c r="O44" s="10">
        <f>10^(-3)*Minneapolis!$C$351</f>
        <v>8.03139</v>
      </c>
      <c r="P44" s="10">
        <f>10^(-3)*Helena!$C$351</f>
        <v>8.4082399999999993</v>
      </c>
      <c r="Q44" s="10">
        <f>10^(-3)*Duluth!$C$351</f>
        <v>7.60222</v>
      </c>
      <c r="R44" s="10">
        <f>10^(-3)*Fairbanks!$C$351</f>
        <v>8.3346700000000009</v>
      </c>
    </row>
    <row r="45" spans="1:18">
      <c r="A45" s="4"/>
      <c r="B45" s="9" t="str">
        <f>Miami!$A$352</f>
        <v>GUESTROOM209_212 PTAC DXCOIL</v>
      </c>
      <c r="C45" s="10">
        <f>10^(-3)*Miami!$C$352</f>
        <v>9.9547399999999993</v>
      </c>
      <c r="D45" s="10">
        <f>10^(-3)*Houston!$C$352</f>
        <v>10.727459999999999</v>
      </c>
      <c r="E45" s="10">
        <f>10^(-3)*Phoenix!$C$352</f>
        <v>11.28891</v>
      </c>
      <c r="F45" s="10">
        <f>10^(-3)*Atlanta!$C$352</f>
        <v>10.590610000000002</v>
      </c>
      <c r="G45" s="10">
        <f>10^(-3)*LosAngeles!$C$352</f>
        <v>9.9201499999999996</v>
      </c>
      <c r="H45" s="10">
        <f>10^(-3)*LasVegas!$C$352</f>
        <v>10.964110000000002</v>
      </c>
      <c r="I45" s="10">
        <f>10^(-3)*SanFrancisco!$C$352</f>
        <v>11.21039</v>
      </c>
      <c r="J45" s="10">
        <f>10^(-3)*Baltimore!$C$352</f>
        <v>10.73405</v>
      </c>
      <c r="K45" s="10">
        <f>10^(-3)*Albuquerque!$C$352</f>
        <v>10.816270000000001</v>
      </c>
      <c r="L45" s="10">
        <f>10^(-3)*Seattle!$C$352</f>
        <v>11.11345</v>
      </c>
      <c r="M45" s="10">
        <f>10^(-3)*Chicago!$C$352</f>
        <v>10.01385</v>
      </c>
      <c r="N45" s="10">
        <f>10^(-3)*Boulder!$C$352</f>
        <v>10.08244</v>
      </c>
      <c r="O45" s="10">
        <f>10^(-3)*Minneapolis!$C$352</f>
        <v>9.8408700000000007</v>
      </c>
      <c r="P45" s="10">
        <f>10^(-3)*Helena!$C$352</f>
        <v>10.102020000000001</v>
      </c>
      <c r="Q45" s="10">
        <f>10^(-3)*Duluth!$C$352</f>
        <v>9.1272299999999991</v>
      </c>
      <c r="R45" s="10">
        <f>10^(-3)*Fairbanks!$C$352</f>
        <v>9.831290000000001</v>
      </c>
    </row>
    <row r="46" spans="1:18">
      <c r="A46" s="4"/>
      <c r="B46" s="9" t="str">
        <f>Miami!$A$353</f>
        <v>GUESTROOM213 PTAC DXCOIL</v>
      </c>
      <c r="C46" s="10">
        <f>10^(-3)*Miami!$C$353</f>
        <v>2.7622</v>
      </c>
      <c r="D46" s="10">
        <f>10^(-3)*Houston!$C$353</f>
        <v>2.9739599999999999</v>
      </c>
      <c r="E46" s="10">
        <f>10^(-3)*Phoenix!$C$353</f>
        <v>3.2076199999999999</v>
      </c>
      <c r="F46" s="10">
        <f>10^(-3)*Atlanta!$C$353</f>
        <v>2.9382700000000002</v>
      </c>
      <c r="G46" s="10">
        <f>10^(-3)*LosAngeles!$C$353</f>
        <v>2.7240600000000001</v>
      </c>
      <c r="H46" s="10">
        <f>10^(-3)*LasVegas!$C$353</f>
        <v>3.1526300000000003</v>
      </c>
      <c r="I46" s="10">
        <f>10^(-3)*SanFrancisco!$C$353</f>
        <v>2.9815800000000001</v>
      </c>
      <c r="J46" s="10">
        <f>10^(-3)*Baltimore!$C$353</f>
        <v>2.93608</v>
      </c>
      <c r="K46" s="10">
        <f>10^(-3)*Albuquerque!$C$353</f>
        <v>2.9195900000000004</v>
      </c>
      <c r="L46" s="10">
        <f>10^(-3)*Seattle!$C$353</f>
        <v>3.0152199999999998</v>
      </c>
      <c r="M46" s="10">
        <f>10^(-3)*Chicago!$C$353</f>
        <v>2.7321399999999998</v>
      </c>
      <c r="N46" s="10">
        <f>10^(-3)*Boulder!$C$353</f>
        <v>2.6806999999999999</v>
      </c>
      <c r="O46" s="10">
        <f>10^(-3)*Minneapolis!$C$353</f>
        <v>2.6768899999999998</v>
      </c>
      <c r="P46" s="10">
        <f>10^(-3)*Helena!$C$353</f>
        <v>2.7023299999999999</v>
      </c>
      <c r="Q46" s="10">
        <f>10^(-3)*Duluth!$C$353</f>
        <v>2.4590800000000002</v>
      </c>
      <c r="R46" s="10">
        <f>10^(-3)*Fairbanks!$C$353</f>
        <v>2.6154600000000001</v>
      </c>
    </row>
    <row r="47" spans="1:18">
      <c r="A47" s="4"/>
      <c r="B47" s="9" t="str">
        <f>Miami!$A$354</f>
        <v>GUESTROOM214 PTAC DXCOIL</v>
      </c>
      <c r="C47" s="10">
        <f>10^(-3)*Miami!$C$354</f>
        <v>2.8299600000000003</v>
      </c>
      <c r="D47" s="10">
        <f>10^(-3)*Houston!$C$354</f>
        <v>2.8114000000000003</v>
      </c>
      <c r="E47" s="10">
        <f>10^(-3)*Phoenix!$C$354</f>
        <v>2.99499</v>
      </c>
      <c r="F47" s="10">
        <f>10^(-3)*Atlanta!$C$354</f>
        <v>2.7135700000000003</v>
      </c>
      <c r="G47" s="10">
        <f>10^(-3)*LosAngeles!$C$354</f>
        <v>2.15096</v>
      </c>
      <c r="H47" s="10">
        <f>10^(-3)*LasVegas!$C$354</f>
        <v>2.9617600000000004</v>
      </c>
      <c r="I47" s="10">
        <f>10^(-3)*SanFrancisco!$C$354</f>
        <v>1.9797400000000001</v>
      </c>
      <c r="J47" s="10">
        <f>10^(-3)*Baltimore!$C$354</f>
        <v>2.5688300000000002</v>
      </c>
      <c r="K47" s="10">
        <f>10^(-3)*Albuquerque!$C$354</f>
        <v>2.7110400000000001</v>
      </c>
      <c r="L47" s="10">
        <f>10^(-3)*Seattle!$C$354</f>
        <v>2.1906599999999998</v>
      </c>
      <c r="M47" s="10">
        <f>10^(-3)*Chicago!$C$354</f>
        <v>2.44306</v>
      </c>
      <c r="N47" s="10">
        <f>10^(-3)*Boulder!$C$354</f>
        <v>2.44204</v>
      </c>
      <c r="O47" s="10">
        <f>10^(-3)*Minneapolis!$C$354</f>
        <v>2.4653</v>
      </c>
      <c r="P47" s="10">
        <f>10^(-3)*Helena!$C$354</f>
        <v>2.35507</v>
      </c>
      <c r="Q47" s="10">
        <f>10^(-3)*Duluth!$C$354</f>
        <v>2.1525500000000002</v>
      </c>
      <c r="R47" s="10">
        <f>10^(-3)*Fairbanks!$C$354</f>
        <v>1.96275</v>
      </c>
    </row>
    <row r="48" spans="1:18">
      <c r="A48" s="4"/>
      <c r="B48" s="9" t="str">
        <f>Miami!$A$355</f>
        <v>GUESTROOM215_218 PTAC DXCOIL</v>
      </c>
      <c r="C48" s="10">
        <f>10^(-3)*Miami!$C$355</f>
        <v>10.578959999999999</v>
      </c>
      <c r="D48" s="10">
        <f>10^(-3)*Houston!$C$355</f>
        <v>10.480920000000001</v>
      </c>
      <c r="E48" s="10">
        <f>10^(-3)*Phoenix!$C$355</f>
        <v>10.530889999999999</v>
      </c>
      <c r="F48" s="10">
        <f>10^(-3)*Atlanta!$C$355</f>
        <v>9.9841800000000003</v>
      </c>
      <c r="G48" s="10">
        <f>10^(-3)*LosAngeles!$C$355</f>
        <v>8.37242</v>
      </c>
      <c r="H48" s="10">
        <f>10^(-3)*LasVegas!$C$355</f>
        <v>10.652709999999999</v>
      </c>
      <c r="I48" s="10">
        <f>10^(-3)*SanFrancisco!$C$355</f>
        <v>8.0153199999999991</v>
      </c>
      <c r="J48" s="10">
        <f>10^(-3)*Baltimore!$C$355</f>
        <v>9.7442200000000003</v>
      </c>
      <c r="K48" s="10">
        <f>10^(-3)*Albuquerque!$C$355</f>
        <v>10.625999999999999</v>
      </c>
      <c r="L48" s="10">
        <f>10^(-3)*Seattle!$C$355</f>
        <v>8.5604399999999998</v>
      </c>
      <c r="M48" s="10">
        <f>10^(-3)*Chicago!$C$355</f>
        <v>9.7702000000000009</v>
      </c>
      <c r="N48" s="10">
        <f>10^(-3)*Boulder!$C$355</f>
        <v>9.9099599999999999</v>
      </c>
      <c r="O48" s="10">
        <f>10^(-3)*Minneapolis!$C$355</f>
        <v>9.4736600000000006</v>
      </c>
      <c r="P48" s="10">
        <f>10^(-3)*Helena!$C$355</f>
        <v>9.4763500000000001</v>
      </c>
      <c r="Q48" s="10">
        <f>10^(-3)*Duluth!$C$355</f>
        <v>8.5925599999999989</v>
      </c>
      <c r="R48" s="10">
        <f>10^(-3)*Fairbanks!$C$355</f>
        <v>8.0209200000000003</v>
      </c>
    </row>
    <row r="49" spans="1:18">
      <c r="A49" s="4"/>
      <c r="B49" s="9" t="str">
        <f>Miami!$A$356</f>
        <v>GUESTROOM219 PTAC DXCOIL</v>
      </c>
      <c r="C49" s="10">
        <f>10^(-3)*Miami!$C$356</f>
        <v>3.03965</v>
      </c>
      <c r="D49" s="10">
        <f>10^(-3)*Houston!$C$356</f>
        <v>3.0162800000000001</v>
      </c>
      <c r="E49" s="10">
        <f>10^(-3)*Phoenix!$C$356</f>
        <v>3.1753300000000002</v>
      </c>
      <c r="F49" s="10">
        <f>10^(-3)*Atlanta!$C$356</f>
        <v>3.0061</v>
      </c>
      <c r="G49" s="10">
        <f>10^(-3)*LosAngeles!$C$356</f>
        <v>2.5807500000000001</v>
      </c>
      <c r="H49" s="10">
        <f>10^(-3)*LasVegas!$C$356</f>
        <v>3.2097899999999999</v>
      </c>
      <c r="I49" s="10">
        <f>10^(-3)*SanFrancisco!$C$356</f>
        <v>2.4751700000000003</v>
      </c>
      <c r="J49" s="10">
        <f>10^(-3)*Baltimore!$C$356</f>
        <v>2.84057</v>
      </c>
      <c r="K49" s="10">
        <f>10^(-3)*Albuquerque!$C$356</f>
        <v>3.2394499999999997</v>
      </c>
      <c r="L49" s="10">
        <f>10^(-3)*Seattle!$C$356</f>
        <v>2.6366199999999997</v>
      </c>
      <c r="M49" s="10">
        <f>10^(-3)*Chicago!$C$356</f>
        <v>2.86477</v>
      </c>
      <c r="N49" s="10">
        <f>10^(-3)*Boulder!$C$356</f>
        <v>3.0636999999999999</v>
      </c>
      <c r="O49" s="10">
        <f>10^(-3)*Minneapolis!$C$356</f>
        <v>2.7783099999999998</v>
      </c>
      <c r="P49" s="10">
        <f>10^(-3)*Helena!$C$356</f>
        <v>2.92693</v>
      </c>
      <c r="Q49" s="10">
        <f>10^(-3)*Duluth!$C$356</f>
        <v>2.65848</v>
      </c>
      <c r="R49" s="10">
        <f>10^(-3)*Fairbanks!$C$356</f>
        <v>2.5206500000000003</v>
      </c>
    </row>
    <row r="50" spans="1:18">
      <c r="A50" s="4"/>
      <c r="B50" s="9" t="str">
        <f>Miami!$A$357</f>
        <v>GUESTROOM220_223 PTAC DXCOIL</v>
      </c>
      <c r="C50" s="10">
        <f>10^(-3)*Miami!$C$357</f>
        <v>10.111610000000001</v>
      </c>
      <c r="D50" s="10">
        <f>10^(-3)*Houston!$C$357</f>
        <v>10.013340000000001</v>
      </c>
      <c r="E50" s="10">
        <f>10^(-3)*Phoenix!$C$357</f>
        <v>10.01219</v>
      </c>
      <c r="F50" s="10">
        <f>10^(-3)*Atlanta!$C$357</f>
        <v>9.5198900000000002</v>
      </c>
      <c r="G50" s="10">
        <f>10^(-3)*LosAngeles!$C$357</f>
        <v>7.77637</v>
      </c>
      <c r="H50" s="10">
        <f>10^(-3)*LasVegas!$C$357</f>
        <v>9.9984099999999998</v>
      </c>
      <c r="I50" s="10">
        <f>10^(-3)*SanFrancisco!$C$357</f>
        <v>7.4014499999999996</v>
      </c>
      <c r="J50" s="10">
        <f>10^(-3)*Baltimore!$C$357</f>
        <v>9.2793299999999999</v>
      </c>
      <c r="K50" s="10">
        <f>10^(-3)*Albuquerque!$C$357</f>
        <v>9.887830000000001</v>
      </c>
      <c r="L50" s="10">
        <f>10^(-3)*Seattle!$C$357</f>
        <v>7.9419300000000002</v>
      </c>
      <c r="M50" s="10">
        <f>10^(-3)*Chicago!$C$357</f>
        <v>9.2758500000000002</v>
      </c>
      <c r="N50" s="10">
        <f>10^(-3)*Boulder!$C$357</f>
        <v>9.1586599999999994</v>
      </c>
      <c r="O50" s="10">
        <f>10^(-3)*Minneapolis!$C$357</f>
        <v>8.9813700000000019</v>
      </c>
      <c r="P50" s="10">
        <f>10^(-3)*Helena!$C$357</f>
        <v>8.7630499999999998</v>
      </c>
      <c r="Q50" s="10">
        <f>10^(-3)*Duluth!$C$357</f>
        <v>7.9429100000000004</v>
      </c>
      <c r="R50" s="10">
        <f>10^(-3)*Fairbanks!$C$357</f>
        <v>7.3905900000000004</v>
      </c>
    </row>
    <row r="51" spans="1:18">
      <c r="A51" s="4"/>
      <c r="B51" s="9" t="str">
        <f>Miami!$A$358</f>
        <v>GUESTROOM224 PTAC DXCOIL</v>
      </c>
      <c r="C51" s="10">
        <f>10^(-3)*Miami!$C$358</f>
        <v>2.7746599999999999</v>
      </c>
      <c r="D51" s="10">
        <f>10^(-3)*Houston!$C$358</f>
        <v>2.7483400000000002</v>
      </c>
      <c r="E51" s="10">
        <f>10^(-3)*Phoenix!$C$358</f>
        <v>2.8639299999999999</v>
      </c>
      <c r="F51" s="10">
        <f>10^(-3)*Atlanta!$C$358</f>
        <v>2.6404000000000001</v>
      </c>
      <c r="G51" s="10">
        <f>10^(-3)*LosAngeles!$C$358</f>
        <v>2.1184799999999999</v>
      </c>
      <c r="H51" s="10">
        <f>10^(-3)*LasVegas!$C$358</f>
        <v>2.8496100000000002</v>
      </c>
      <c r="I51" s="10">
        <f>10^(-3)*SanFrancisco!$C$358</f>
        <v>1.9697100000000001</v>
      </c>
      <c r="J51" s="10">
        <f>10^(-3)*Baltimore!$C$358</f>
        <v>2.5184000000000002</v>
      </c>
      <c r="K51" s="10">
        <f>10^(-3)*Albuquerque!$C$358</f>
        <v>2.6903899999999998</v>
      </c>
      <c r="L51" s="10">
        <f>10^(-3)*Seattle!$C$358</f>
        <v>2.1520100000000002</v>
      </c>
      <c r="M51" s="10">
        <f>10^(-3)*Chicago!$C$358</f>
        <v>2.4010500000000001</v>
      </c>
      <c r="N51" s="10">
        <f>10^(-3)*Boulder!$C$358</f>
        <v>2.4479200000000003</v>
      </c>
      <c r="O51" s="10">
        <f>10^(-3)*Minneapolis!$C$358</f>
        <v>2.30566</v>
      </c>
      <c r="P51" s="10">
        <f>10^(-3)*Helena!$C$358</f>
        <v>2.3381500000000002</v>
      </c>
      <c r="Q51" s="10">
        <f>10^(-3)*Duluth!$C$358</f>
        <v>2.14209</v>
      </c>
      <c r="R51" s="10">
        <f>10^(-3)*Fairbanks!$C$358</f>
        <v>1.9772000000000001</v>
      </c>
    </row>
    <row r="52" spans="1:18">
      <c r="A52" s="4"/>
      <c r="B52" s="9" t="str">
        <f>Miami!$A$359</f>
        <v>GUESTROOM301 PTAC DXCOIL</v>
      </c>
      <c r="C52" s="10">
        <f>10^(-3)*Miami!$C$359</f>
        <v>4.12338</v>
      </c>
      <c r="D52" s="10">
        <f>10^(-3)*Houston!$C$359</f>
        <v>4.2376100000000001</v>
      </c>
      <c r="E52" s="10">
        <f>10^(-3)*Phoenix!$C$359</f>
        <v>4.5322399999999998</v>
      </c>
      <c r="F52" s="10">
        <f>10^(-3)*Atlanta!$C$359</f>
        <v>4.06982</v>
      </c>
      <c r="G52" s="10">
        <f>10^(-3)*LosAngeles!$C$359</f>
        <v>3.6369699999999998</v>
      </c>
      <c r="H52" s="10">
        <f>10^(-3)*LasVegas!$C$359</f>
        <v>4.5316899999999993</v>
      </c>
      <c r="I52" s="10">
        <f>10^(-3)*SanFrancisco!$C$359</f>
        <v>3.79956</v>
      </c>
      <c r="J52" s="10">
        <f>10^(-3)*Baltimore!$C$359</f>
        <v>3.7698899999999997</v>
      </c>
      <c r="K52" s="10">
        <f>10^(-3)*Albuquerque!$C$359</f>
        <v>3.9495300000000002</v>
      </c>
      <c r="L52" s="10">
        <f>10^(-3)*Seattle!$C$359</f>
        <v>3.6671999999999998</v>
      </c>
      <c r="M52" s="10">
        <f>10^(-3)*Chicago!$C$359</f>
        <v>3.5724200000000002</v>
      </c>
      <c r="N52" s="10">
        <f>10^(-3)*Boulder!$C$359</f>
        <v>3.6050700000000004</v>
      </c>
      <c r="O52" s="10">
        <f>10^(-3)*Minneapolis!$C$359</f>
        <v>3.3711700000000002</v>
      </c>
      <c r="P52" s="10">
        <f>10^(-3)*Helena!$C$359</f>
        <v>3.4165999999999999</v>
      </c>
      <c r="Q52" s="10">
        <f>10^(-3)*Duluth!$C$359</f>
        <v>3.0458600000000002</v>
      </c>
      <c r="R52" s="10">
        <f>10^(-3)*Fairbanks!$C$359</f>
        <v>2.8879999999999999</v>
      </c>
    </row>
    <row r="53" spans="1:18">
      <c r="A53" s="4"/>
      <c r="B53" s="9" t="str">
        <f>Miami!$A$360</f>
        <v>GUESTROOM302_305 PTAC DXCOIL</v>
      </c>
      <c r="C53" s="10">
        <f>10^(-3)*Miami!$C$360</f>
        <v>10.104810000000001</v>
      </c>
      <c r="D53" s="10">
        <f>10^(-3)*Houston!$C$360</f>
        <v>10.67492</v>
      </c>
      <c r="E53" s="10">
        <f>10^(-3)*Phoenix!$C$360</f>
        <v>11.532249999999999</v>
      </c>
      <c r="F53" s="10">
        <f>10^(-3)*Atlanta!$C$360</f>
        <v>10.763389999999999</v>
      </c>
      <c r="G53" s="10">
        <f>10^(-3)*LosAngeles!$C$360</f>
        <v>10.062520000000001</v>
      </c>
      <c r="H53" s="10">
        <f>10^(-3)*LasVegas!$C$360</f>
        <v>11.250450000000001</v>
      </c>
      <c r="I53" s="10">
        <f>10^(-3)*SanFrancisco!$C$360</f>
        <v>11.4473</v>
      </c>
      <c r="J53" s="10">
        <f>10^(-3)*Baltimore!$C$360</f>
        <v>10.89259</v>
      </c>
      <c r="K53" s="10">
        <f>10^(-3)*Albuquerque!$C$360</f>
        <v>11.050459999999999</v>
      </c>
      <c r="L53" s="10">
        <f>10^(-3)*Seattle!$C$360</f>
        <v>11.368740000000001</v>
      </c>
      <c r="M53" s="10">
        <f>10^(-3)*Chicago!$C$360</f>
        <v>10.201360000000001</v>
      </c>
      <c r="N53" s="10">
        <f>10^(-3)*Boulder!$C$360</f>
        <v>10.350760000000001</v>
      </c>
      <c r="O53" s="10">
        <f>10^(-3)*Minneapolis!$C$360</f>
        <v>10.02746</v>
      </c>
      <c r="P53" s="10">
        <f>10^(-3)*Helena!$C$360</f>
        <v>10.384230000000001</v>
      </c>
      <c r="Q53" s="10">
        <f>10^(-3)*Duluth!$C$360</f>
        <v>9.4004400000000015</v>
      </c>
      <c r="R53" s="10">
        <f>10^(-3)*Fairbanks!$C$360</f>
        <v>10.181139999999999</v>
      </c>
    </row>
    <row r="54" spans="1:18">
      <c r="A54" s="4"/>
      <c r="B54" s="9" t="str">
        <f>Miami!$A$361</f>
        <v>GUESTROOM306_308 PTAC DXCOIL</v>
      </c>
      <c r="C54" s="10">
        <f>10^(-3)*Miami!$C$361</f>
        <v>8.1677</v>
      </c>
      <c r="D54" s="10">
        <f>10^(-3)*Houston!$C$361</f>
        <v>8.6294500000000003</v>
      </c>
      <c r="E54" s="10">
        <f>10^(-3)*Phoenix!$C$361</f>
        <v>9.416129999999999</v>
      </c>
      <c r="F54" s="10">
        <f>10^(-3)*Atlanta!$C$361</f>
        <v>8.7721800000000005</v>
      </c>
      <c r="G54" s="10">
        <f>10^(-3)*LosAngeles!$C$361</f>
        <v>8.416879999999999</v>
      </c>
      <c r="H54" s="10">
        <f>10^(-3)*LasVegas!$C$361</f>
        <v>9.3462099999999992</v>
      </c>
      <c r="I54" s="10">
        <f>10^(-3)*SanFrancisco!$C$361</f>
        <v>9.72302</v>
      </c>
      <c r="J54" s="10">
        <f>10^(-3)*Baltimore!$C$361</f>
        <v>8.9272299999999998</v>
      </c>
      <c r="K54" s="10">
        <f>10^(-3)*Albuquerque!$C$361</f>
        <v>9.1811399999999992</v>
      </c>
      <c r="L54" s="10">
        <f>10^(-3)*Seattle!$C$361</f>
        <v>9.6569300000000009</v>
      </c>
      <c r="M54" s="10">
        <f>10^(-3)*Chicago!$C$361</f>
        <v>8.2427800000000016</v>
      </c>
      <c r="N54" s="10">
        <f>10^(-3)*Boulder!$C$361</f>
        <v>8.4787199999999991</v>
      </c>
      <c r="O54" s="10">
        <f>10^(-3)*Minneapolis!$C$361</f>
        <v>8.1372600000000013</v>
      </c>
      <c r="P54" s="10">
        <f>10^(-3)*Helena!$C$361</f>
        <v>8.5715699999999995</v>
      </c>
      <c r="Q54" s="10">
        <f>10^(-3)*Duluth!$C$361</f>
        <v>7.7642100000000003</v>
      </c>
      <c r="R54" s="10">
        <f>10^(-3)*Fairbanks!$C$361</f>
        <v>8.5712200000000003</v>
      </c>
    </row>
    <row r="55" spans="1:18">
      <c r="A55" s="4"/>
      <c r="B55" s="9" t="str">
        <f>Miami!$A$362</f>
        <v>GUESTROOM309_312 PTAC DXCOIL</v>
      </c>
      <c r="C55" s="10">
        <f>10^(-3)*Miami!$C$362</f>
        <v>10.08877</v>
      </c>
      <c r="D55" s="10">
        <f>10^(-3)*Houston!$C$362</f>
        <v>10.65774</v>
      </c>
      <c r="E55" s="10">
        <f>10^(-3)*Phoenix!$C$362</f>
        <v>11.511660000000001</v>
      </c>
      <c r="F55" s="10">
        <f>10^(-3)*Atlanta!$C$362</f>
        <v>10.747310000000001</v>
      </c>
      <c r="G55" s="10">
        <f>10^(-3)*LosAngeles!$C$362</f>
        <v>10.04505</v>
      </c>
      <c r="H55" s="10">
        <f>10^(-3)*LasVegas!$C$362</f>
        <v>11.22383</v>
      </c>
      <c r="I55" s="10">
        <f>10^(-3)*SanFrancisco!$C$362</f>
        <v>11.427610000000001</v>
      </c>
      <c r="J55" s="10">
        <f>10^(-3)*Baltimore!$C$362</f>
        <v>10.87726</v>
      </c>
      <c r="K55" s="10">
        <f>10^(-3)*Albuquerque!$C$362</f>
        <v>11.027850000000001</v>
      </c>
      <c r="L55" s="10">
        <f>10^(-3)*Seattle!$C$362</f>
        <v>11.349600000000001</v>
      </c>
      <c r="M55" s="10">
        <f>10^(-3)*Chicago!$C$362</f>
        <v>10.18765</v>
      </c>
      <c r="N55" s="10">
        <f>10^(-3)*Boulder!$C$362</f>
        <v>10.327999999999999</v>
      </c>
      <c r="O55" s="10">
        <f>10^(-3)*Minneapolis!$C$362</f>
        <v>10.016540000000001</v>
      </c>
      <c r="P55" s="10">
        <f>10^(-3)*Helena!$C$362</f>
        <v>10.365600000000001</v>
      </c>
      <c r="Q55" s="10">
        <f>10^(-3)*Duluth!$C$362</f>
        <v>9.3845499999999991</v>
      </c>
      <c r="R55" s="10">
        <f>10^(-3)*Fairbanks!$C$362</f>
        <v>10.164010000000001</v>
      </c>
    </row>
    <row r="56" spans="1:18">
      <c r="A56" s="4"/>
      <c r="B56" s="9" t="str">
        <f>Miami!$A$363</f>
        <v>GUESTROOM313 PTAC DXCOIL</v>
      </c>
      <c r="C56" s="10">
        <f>10^(-3)*Miami!$C$363</f>
        <v>2.7710100000000004</v>
      </c>
      <c r="D56" s="10">
        <f>10^(-3)*Houston!$C$363</f>
        <v>2.9307099999999999</v>
      </c>
      <c r="E56" s="10">
        <f>10^(-3)*Phoenix!$C$363</f>
        <v>3.2508600000000003</v>
      </c>
      <c r="F56" s="10">
        <f>10^(-3)*Atlanta!$C$363</f>
        <v>2.9595799999999999</v>
      </c>
      <c r="G56" s="10">
        <f>10^(-3)*LosAngeles!$C$363</f>
        <v>2.72925</v>
      </c>
      <c r="H56" s="10">
        <f>10^(-3)*LasVegas!$C$363</f>
        <v>3.2004000000000001</v>
      </c>
      <c r="I56" s="10">
        <f>10^(-3)*SanFrancisco!$C$363</f>
        <v>3.0139400000000003</v>
      </c>
      <c r="J56" s="10">
        <f>10^(-3)*Baltimore!$C$363</f>
        <v>2.9557500000000001</v>
      </c>
      <c r="K56" s="10">
        <f>10^(-3)*Albuquerque!$C$363</f>
        <v>2.9467500000000002</v>
      </c>
      <c r="L56" s="10">
        <f>10^(-3)*Seattle!$C$363</f>
        <v>3.05504</v>
      </c>
      <c r="M56" s="10">
        <f>10^(-3)*Chicago!$C$363</f>
        <v>2.7614299999999998</v>
      </c>
      <c r="N56" s="10">
        <f>10^(-3)*Boulder!$C$363</f>
        <v>2.7162100000000002</v>
      </c>
      <c r="O56" s="10">
        <f>10^(-3)*Minneapolis!$C$363</f>
        <v>2.7054</v>
      </c>
      <c r="P56" s="10">
        <f>10^(-3)*Helena!$C$363</f>
        <v>2.7478699999999998</v>
      </c>
      <c r="Q56" s="10">
        <f>10^(-3)*Duluth!$C$363</f>
        <v>2.5073300000000001</v>
      </c>
      <c r="R56" s="10">
        <f>10^(-3)*Fairbanks!$C$363</f>
        <v>2.6873800000000001</v>
      </c>
    </row>
    <row r="57" spans="1:18">
      <c r="A57" s="4"/>
      <c r="B57" s="9" t="str">
        <f>Miami!$A$364</f>
        <v>GUESTROOM314 PTAC DXCOIL</v>
      </c>
      <c r="C57" s="10">
        <f>10^(-3)*Miami!$C$364</f>
        <v>2.8602099999999999</v>
      </c>
      <c r="D57" s="10">
        <f>10^(-3)*Houston!$C$364</f>
        <v>2.84524</v>
      </c>
      <c r="E57" s="10">
        <f>10^(-3)*Phoenix!$C$364</f>
        <v>3.0728300000000002</v>
      </c>
      <c r="F57" s="10">
        <f>10^(-3)*Atlanta!$C$364</f>
        <v>2.7618400000000003</v>
      </c>
      <c r="G57" s="10">
        <f>10^(-3)*LosAngeles!$C$364</f>
        <v>2.1779899999999999</v>
      </c>
      <c r="H57" s="10">
        <f>10^(-3)*LasVegas!$C$364</f>
        <v>3.0403099999999998</v>
      </c>
      <c r="I57" s="10">
        <f>10^(-3)*SanFrancisco!$C$364</f>
        <v>2.0234200000000002</v>
      </c>
      <c r="J57" s="10">
        <f>10^(-3)*Baltimore!$C$364</f>
        <v>2.605</v>
      </c>
      <c r="K57" s="10">
        <f>10^(-3)*Albuquerque!$C$364</f>
        <v>2.75929</v>
      </c>
      <c r="L57" s="10">
        <f>10^(-3)*Seattle!$C$364</f>
        <v>2.2376999999999998</v>
      </c>
      <c r="M57" s="10">
        <f>10^(-3)*Chicago!$C$364</f>
        <v>2.4835900000000004</v>
      </c>
      <c r="N57" s="10">
        <f>10^(-3)*Boulder!$C$364</f>
        <v>2.4894400000000001</v>
      </c>
      <c r="O57" s="10">
        <f>10^(-3)*Minneapolis!$C$364</f>
        <v>2.5021300000000002</v>
      </c>
      <c r="P57" s="10">
        <f>10^(-3)*Helena!$C$364</f>
        <v>2.40415</v>
      </c>
      <c r="Q57" s="10">
        <f>10^(-3)*Duluth!$C$364</f>
        <v>2.2099800000000003</v>
      </c>
      <c r="R57" s="10">
        <f>10^(-3)*Fairbanks!$C$364</f>
        <v>2.03661</v>
      </c>
    </row>
    <row r="58" spans="1:18">
      <c r="A58" s="4"/>
      <c r="B58" s="9" t="str">
        <f>Miami!$A$365</f>
        <v>GUESTROOM315_318 PTAC DXCOIL</v>
      </c>
      <c r="C58" s="10">
        <f>10^(-3)*Miami!$C$365</f>
        <v>10.324719999999999</v>
      </c>
      <c r="D58" s="10">
        <f>10^(-3)*Houston!$C$365</f>
        <v>10.240320000000001</v>
      </c>
      <c r="E58" s="10">
        <f>10^(-3)*Phoenix!$C$365</f>
        <v>10.295299999999999</v>
      </c>
      <c r="F58" s="10">
        <f>10^(-3)*Atlanta!$C$365</f>
        <v>9.7107700000000001</v>
      </c>
      <c r="G58" s="10">
        <f>10^(-3)*LosAngeles!$C$365</f>
        <v>8.0270500000000009</v>
      </c>
      <c r="H58" s="10">
        <f>10^(-3)*LasVegas!$C$365</f>
        <v>10.405010000000001</v>
      </c>
      <c r="I58" s="10">
        <f>10^(-3)*SanFrancisco!$C$365</f>
        <v>7.7133199999999995</v>
      </c>
      <c r="J58" s="10">
        <f>10^(-3)*Baltimore!$C$365</f>
        <v>9.5027000000000008</v>
      </c>
      <c r="K58" s="10">
        <f>10^(-3)*Albuquerque!$C$365</f>
        <v>10.23297</v>
      </c>
      <c r="L58" s="10">
        <f>10^(-3)*Seattle!$C$365</f>
        <v>8.2549700000000001</v>
      </c>
      <c r="M58" s="10">
        <f>10^(-3)*Chicago!$C$365</f>
        <v>9.5205599999999997</v>
      </c>
      <c r="N58" s="10">
        <f>10^(-3)*Boulder!$C$365</f>
        <v>9.5015800000000006</v>
      </c>
      <c r="O58" s="10">
        <f>10^(-3)*Minneapolis!$C$365</f>
        <v>9.2247400000000006</v>
      </c>
      <c r="P58" s="10">
        <f>10^(-3)*Helena!$C$365</f>
        <v>9.1114500000000014</v>
      </c>
      <c r="Q58" s="10">
        <f>10^(-3)*Duluth!$C$365</f>
        <v>8.28857</v>
      </c>
      <c r="R58" s="10">
        <f>10^(-3)*Fairbanks!$C$365</f>
        <v>7.77433</v>
      </c>
    </row>
    <row r="59" spans="1:18">
      <c r="A59" s="4"/>
      <c r="B59" s="9" t="str">
        <f>Miami!$A$366</f>
        <v>GUESTROOM319 PTAC DXCOIL</v>
      </c>
      <c r="C59" s="10">
        <f>10^(-3)*Miami!$C$366</f>
        <v>2.6996899999999999</v>
      </c>
      <c r="D59" s="10">
        <f>10^(-3)*Houston!$C$366</f>
        <v>2.6790100000000003</v>
      </c>
      <c r="E59" s="10">
        <f>10^(-3)*Phoenix!$C$366</f>
        <v>2.74729</v>
      </c>
      <c r="F59" s="10">
        <f>10^(-3)*Atlanta!$C$366</f>
        <v>2.5531999999999999</v>
      </c>
      <c r="G59" s="10">
        <f>10^(-3)*LosAngeles!$C$366</f>
        <v>2.1233400000000002</v>
      </c>
      <c r="H59" s="10">
        <f>10^(-3)*LasVegas!$C$366</f>
        <v>2.7690100000000002</v>
      </c>
      <c r="I59" s="10">
        <f>10^(-3)*SanFrancisco!$C$366</f>
        <v>2.0333700000000001</v>
      </c>
      <c r="J59" s="10">
        <f>10^(-3)*Baltimore!$C$366</f>
        <v>2.47167</v>
      </c>
      <c r="K59" s="10">
        <f>10^(-3)*Albuquerque!$C$366</f>
        <v>2.7034600000000002</v>
      </c>
      <c r="L59" s="10">
        <f>10^(-3)*Seattle!$C$366</f>
        <v>2.18262</v>
      </c>
      <c r="M59" s="10">
        <f>10^(-3)*Chicago!$C$366</f>
        <v>2.3656199999999998</v>
      </c>
      <c r="N59" s="10">
        <f>10^(-3)*Boulder!$C$366</f>
        <v>2.5048600000000003</v>
      </c>
      <c r="O59" s="10">
        <f>10^(-3)*Minneapolis!$C$366</f>
        <v>2.4089499999999999</v>
      </c>
      <c r="P59" s="10">
        <f>10^(-3)*Helena!$C$366</f>
        <v>2.40402</v>
      </c>
      <c r="Q59" s="10">
        <f>10^(-3)*Duluth!$C$366</f>
        <v>2.18892</v>
      </c>
      <c r="R59" s="10">
        <f>10^(-3)*Fairbanks!$C$366</f>
        <v>2.0480100000000001</v>
      </c>
    </row>
    <row r="60" spans="1:18">
      <c r="A60" s="4"/>
      <c r="B60" s="9" t="str">
        <f>Miami!$A$367</f>
        <v>GUESTROOM320_323 PTAC DXCOIL</v>
      </c>
      <c r="C60" s="10">
        <f>10^(-3)*Miami!$C$367</f>
        <v>10.220969999999999</v>
      </c>
      <c r="D60" s="10">
        <f>10^(-3)*Houston!$C$367</f>
        <v>10.136670000000001</v>
      </c>
      <c r="E60" s="10">
        <f>10^(-3)*Phoenix!$C$367</f>
        <v>10.154870000000001</v>
      </c>
      <c r="F60" s="10">
        <f>10^(-3)*Atlanta!$C$367</f>
        <v>9.6437999999999988</v>
      </c>
      <c r="G60" s="10">
        <f>10^(-3)*LosAngeles!$C$367</f>
        <v>7.90747</v>
      </c>
      <c r="H60" s="10">
        <f>10^(-3)*LasVegas!$C$367</f>
        <v>10.26153</v>
      </c>
      <c r="I60" s="10">
        <f>10^(-3)*SanFrancisco!$C$367</f>
        <v>7.5967000000000002</v>
      </c>
      <c r="J60" s="10">
        <f>10^(-3)*Baltimore!$C$367</f>
        <v>9.4030400000000007</v>
      </c>
      <c r="K60" s="10">
        <f>10^(-3)*Albuquerque!$C$367</f>
        <v>10.079600000000001</v>
      </c>
      <c r="L60" s="10">
        <f>10^(-3)*Seattle!$C$367</f>
        <v>8.1325099999999999</v>
      </c>
      <c r="M60" s="10">
        <f>10^(-3)*Chicago!$C$367</f>
        <v>9.4174100000000003</v>
      </c>
      <c r="N60" s="10">
        <f>10^(-3)*Boulder!$C$367</f>
        <v>9.3519300000000012</v>
      </c>
      <c r="O60" s="10">
        <f>10^(-3)*Minneapolis!$C$367</f>
        <v>9.1223099999999988</v>
      </c>
      <c r="P60" s="10">
        <f>10^(-3)*Helena!$C$367</f>
        <v>8.9685499999999987</v>
      </c>
      <c r="Q60" s="10">
        <f>10^(-3)*Duluth!$C$367</f>
        <v>8.1584099999999999</v>
      </c>
      <c r="R60" s="10">
        <f>10^(-3)*Fairbanks!$C$367</f>
        <v>7.64846</v>
      </c>
    </row>
    <row r="61" spans="1:18">
      <c r="A61" s="4"/>
      <c r="B61" s="9" t="str">
        <f>Miami!$A$368</f>
        <v>GUESTROOM324 PTAC DXCOIL</v>
      </c>
      <c r="C61" s="10">
        <f>10^(-3)*Miami!$C$368</f>
        <v>2.7882600000000002</v>
      </c>
      <c r="D61" s="10">
        <f>10^(-3)*Houston!$C$368</f>
        <v>2.7675700000000001</v>
      </c>
      <c r="E61" s="10">
        <f>10^(-3)*Phoenix!$C$368</f>
        <v>2.9266000000000001</v>
      </c>
      <c r="F61" s="10">
        <f>10^(-3)*Atlanta!$C$368</f>
        <v>2.6688499999999999</v>
      </c>
      <c r="G61" s="10">
        <f>10^(-3)*LosAngeles!$C$368</f>
        <v>2.1249199999999999</v>
      </c>
      <c r="H61" s="10">
        <f>10^(-3)*LasVegas!$C$368</f>
        <v>2.90842</v>
      </c>
      <c r="I61" s="10">
        <f>10^(-3)*SanFrancisco!$C$368</f>
        <v>1.9916500000000001</v>
      </c>
      <c r="J61" s="10">
        <f>10^(-3)*Baltimore!$C$368</f>
        <v>2.5391500000000002</v>
      </c>
      <c r="K61" s="10">
        <f>10^(-3)*Albuquerque!$C$368</f>
        <v>2.7083699999999999</v>
      </c>
      <c r="L61" s="10">
        <f>10^(-3)*Seattle!$C$368</f>
        <v>2.1783700000000001</v>
      </c>
      <c r="M61" s="10">
        <f>10^(-3)*Chicago!$C$368</f>
        <v>2.42496</v>
      </c>
      <c r="N61" s="10">
        <f>10^(-3)*Boulder!$C$368</f>
        <v>2.4643600000000001</v>
      </c>
      <c r="O61" s="10">
        <f>10^(-3)*Minneapolis!$C$368</f>
        <v>2.3351700000000002</v>
      </c>
      <c r="P61" s="10">
        <f>10^(-3)*Helena!$C$368</f>
        <v>2.35812</v>
      </c>
      <c r="Q61" s="10">
        <f>10^(-3)*Duluth!$C$368</f>
        <v>2.1752699999999998</v>
      </c>
      <c r="R61" s="10">
        <f>10^(-3)*Fairbanks!$C$368</f>
        <v>2.02413</v>
      </c>
    </row>
    <row r="62" spans="1:18">
      <c r="A62" s="4"/>
      <c r="B62" s="9" t="str">
        <f>Miami!$A$369</f>
        <v>GUESTROOM401 PTAC DXCOIL</v>
      </c>
      <c r="C62" s="10">
        <f>10^(-3)*Miami!$C$369</f>
        <v>4.3781000000000008</v>
      </c>
      <c r="D62" s="10">
        <f>10^(-3)*Houston!$C$369</f>
        <v>4.5141499999999999</v>
      </c>
      <c r="E62" s="10">
        <f>10^(-3)*Phoenix!$C$369</f>
        <v>4.9513400000000001</v>
      </c>
      <c r="F62" s="10">
        <f>10^(-3)*Atlanta!$C$369</f>
        <v>4.3994300000000006</v>
      </c>
      <c r="G62" s="10">
        <f>10^(-3)*LosAngeles!$C$369</f>
        <v>3.7419699999999998</v>
      </c>
      <c r="H62" s="10">
        <f>10^(-3)*LasVegas!$C$369</f>
        <v>4.8753400000000005</v>
      </c>
      <c r="I62" s="10">
        <f>10^(-3)*SanFrancisco!$C$369</f>
        <v>3.8199200000000002</v>
      </c>
      <c r="J62" s="10">
        <f>10^(-3)*Baltimore!$C$369</f>
        <v>3.9129299999999998</v>
      </c>
      <c r="K62" s="10">
        <f>10^(-3)*Albuquerque!$C$369</f>
        <v>4.1849799999999995</v>
      </c>
      <c r="L62" s="10">
        <f>10^(-3)*Seattle!$C$369</f>
        <v>3.6817299999999999</v>
      </c>
      <c r="M62" s="10">
        <f>10^(-3)*Chicago!$C$369</f>
        <v>3.6694899999999997</v>
      </c>
      <c r="N62" s="10">
        <f>10^(-3)*Boulder!$C$369</f>
        <v>3.7371599999999998</v>
      </c>
      <c r="O62" s="10">
        <f>10^(-3)*Minneapolis!$C$369</f>
        <v>3.3660300000000003</v>
      </c>
      <c r="P62" s="10">
        <f>10^(-3)*Helena!$C$369</f>
        <v>3.4089299999999998</v>
      </c>
      <c r="Q62" s="10">
        <f>10^(-3)*Duluth!$C$369</f>
        <v>3.0695600000000001</v>
      </c>
      <c r="R62" s="10">
        <f>10^(-3)*Fairbanks!$C$369</f>
        <v>3.33352</v>
      </c>
    </row>
    <row r="63" spans="1:18">
      <c r="A63" s="4"/>
      <c r="B63" s="9" t="str">
        <f>Miami!$A$370</f>
        <v>GUESTROOM402_405 PTAC DXCOIL</v>
      </c>
      <c r="C63" s="10">
        <f>10^(-3)*Miami!$C$370</f>
        <v>11.29651</v>
      </c>
      <c r="D63" s="10">
        <f>10^(-3)*Houston!$C$370</f>
        <v>11.673830000000001</v>
      </c>
      <c r="E63" s="10">
        <f>10^(-3)*Phoenix!$C$370</f>
        <v>12.212860000000001</v>
      </c>
      <c r="F63" s="10">
        <f>10^(-3)*Atlanta!$C$370</f>
        <v>11.17151</v>
      </c>
      <c r="G63" s="10">
        <f>10^(-3)*LosAngeles!$C$370</f>
        <v>9.8790899999999997</v>
      </c>
      <c r="H63" s="10">
        <f>10^(-3)*LasVegas!$C$370</f>
        <v>11.997959999999999</v>
      </c>
      <c r="I63" s="10">
        <f>10^(-3)*SanFrancisco!$C$370</f>
        <v>11.553879999999999</v>
      </c>
      <c r="J63" s="10">
        <f>10^(-3)*Baltimore!$C$370</f>
        <v>10.87323</v>
      </c>
      <c r="K63" s="10">
        <f>10^(-3)*Albuquerque!$C$370</f>
        <v>11.305820000000001</v>
      </c>
      <c r="L63" s="10">
        <f>10^(-3)*Seattle!$C$370</f>
        <v>11.4496</v>
      </c>
      <c r="M63" s="10">
        <f>10^(-3)*Chicago!$C$370</f>
        <v>10.336209999999999</v>
      </c>
      <c r="N63" s="10">
        <f>10^(-3)*Boulder!$C$370</f>
        <v>10.47405</v>
      </c>
      <c r="O63" s="10">
        <f>10^(-3)*Minneapolis!$C$370</f>
        <v>9.8814599999999988</v>
      </c>
      <c r="P63" s="10">
        <f>10^(-3)*Helena!$C$370</f>
        <v>9.9872900000000016</v>
      </c>
      <c r="Q63" s="10">
        <f>10^(-3)*Duluth!$C$370</f>
        <v>9.1316399999999991</v>
      </c>
      <c r="R63" s="10">
        <f>10^(-3)*Fairbanks!$C$370</f>
        <v>10.05415</v>
      </c>
    </row>
    <row r="64" spans="1:18">
      <c r="A64" s="4"/>
      <c r="B64" s="9" t="str">
        <f>Miami!$A$371</f>
        <v>GUESTROOM406_408 PTAC DXCOIL</v>
      </c>
      <c r="C64" s="10">
        <f>10^(-3)*Miami!$C$371</f>
        <v>9.1418700000000008</v>
      </c>
      <c r="D64" s="10">
        <f>10^(-3)*Houston!$C$371</f>
        <v>9.4310400000000012</v>
      </c>
      <c r="E64" s="10">
        <f>10^(-3)*Phoenix!$C$371</f>
        <v>9.9516100000000005</v>
      </c>
      <c r="F64" s="10">
        <f>10^(-3)*Atlanta!$C$371</f>
        <v>9.0743400000000012</v>
      </c>
      <c r="G64" s="10">
        <f>10^(-3)*LosAngeles!$C$371</f>
        <v>8.1569599999999998</v>
      </c>
      <c r="H64" s="10">
        <f>10^(-3)*LasVegas!$C$371</f>
        <v>9.8546800000000001</v>
      </c>
      <c r="I64" s="10">
        <f>10^(-3)*SanFrancisco!$C$371</f>
        <v>9.7804500000000001</v>
      </c>
      <c r="J64" s="10">
        <f>10^(-3)*Baltimore!$C$371</f>
        <v>8.8406100000000016</v>
      </c>
      <c r="K64" s="10">
        <f>10^(-3)*Albuquerque!$C$371</f>
        <v>9.2839599999999987</v>
      </c>
      <c r="L64" s="10">
        <f>10^(-3)*Seattle!$C$371</f>
        <v>9.6843000000000004</v>
      </c>
      <c r="M64" s="10">
        <f>10^(-3)*Chicago!$C$371</f>
        <v>8.3644099999999995</v>
      </c>
      <c r="N64" s="10">
        <f>10^(-3)*Boulder!$C$371</f>
        <v>8.5694599999999994</v>
      </c>
      <c r="O64" s="10">
        <f>10^(-3)*Minneapolis!$C$371</f>
        <v>8.0121000000000002</v>
      </c>
      <c r="P64" s="10">
        <f>10^(-3)*Helena!$C$371</f>
        <v>8.203520000000001</v>
      </c>
      <c r="Q64" s="10">
        <f>10^(-3)*Duluth!$C$371</f>
        <v>7.5010900000000005</v>
      </c>
      <c r="R64" s="10">
        <f>10^(-3)*Fairbanks!$C$371</f>
        <v>8.4891100000000002</v>
      </c>
    </row>
    <row r="65" spans="1:18">
      <c r="A65" s="4"/>
      <c r="B65" s="9" t="str">
        <f>Miami!$A$372</f>
        <v>GUESTROOM409_412 PTAC DXCOIL</v>
      </c>
      <c r="C65" s="10">
        <f>10^(-3)*Miami!$C$372</f>
        <v>11.295530000000001</v>
      </c>
      <c r="D65" s="10">
        <f>10^(-3)*Houston!$C$372</f>
        <v>11.64751</v>
      </c>
      <c r="E65" s="10">
        <f>10^(-3)*Phoenix!$C$372</f>
        <v>12.18609</v>
      </c>
      <c r="F65" s="10">
        <f>10^(-3)*Atlanta!$C$372</f>
        <v>11.146799999999999</v>
      </c>
      <c r="G65" s="10">
        <f>10^(-3)*LosAngeles!$C$372</f>
        <v>9.8683099999999992</v>
      </c>
      <c r="H65" s="10">
        <f>10^(-3)*LasVegas!$C$372</f>
        <v>11.960540000000002</v>
      </c>
      <c r="I65" s="10">
        <f>10^(-3)*SanFrancisco!$C$372</f>
        <v>11.5488</v>
      </c>
      <c r="J65" s="10">
        <f>10^(-3)*Baltimore!$C$372</f>
        <v>10.88772</v>
      </c>
      <c r="K65" s="10">
        <f>10^(-3)*Albuquerque!$C$372</f>
        <v>11.273790000000002</v>
      </c>
      <c r="L65" s="10">
        <f>10^(-3)*Seattle!$C$372</f>
        <v>11.446629999999999</v>
      </c>
      <c r="M65" s="10">
        <f>10^(-3)*Chicago!$C$372</f>
        <v>10.351240000000001</v>
      </c>
      <c r="N65" s="10">
        <f>10^(-3)*Boulder!$C$372</f>
        <v>10.447190000000001</v>
      </c>
      <c r="O65" s="10">
        <f>10^(-3)*Minneapolis!$C$372</f>
        <v>9.8753399999999996</v>
      </c>
      <c r="P65" s="10">
        <f>10^(-3)*Helena!$C$372</f>
        <v>9.978250000000001</v>
      </c>
      <c r="Q65" s="10">
        <f>10^(-3)*Duluth!$C$372</f>
        <v>9.1244800000000001</v>
      </c>
      <c r="R65" s="10">
        <f>10^(-3)*Fairbanks!$C$372</f>
        <v>10.054180000000001</v>
      </c>
    </row>
    <row r="66" spans="1:18">
      <c r="A66" s="4"/>
      <c r="B66" s="9" t="str">
        <f>Miami!$A$373</f>
        <v>GUESTROOM413 PTAC DXCOIL</v>
      </c>
      <c r="C66" s="10">
        <f>10^(-3)*Miami!$C$373</f>
        <v>3.0749299999999997</v>
      </c>
      <c r="D66" s="10">
        <f>10^(-3)*Houston!$C$373</f>
        <v>3.1847399999999997</v>
      </c>
      <c r="E66" s="10">
        <f>10^(-3)*Phoenix!$C$373</f>
        <v>3.4862500000000001</v>
      </c>
      <c r="F66" s="10">
        <f>10^(-3)*Atlanta!$C$373</f>
        <v>3.0994999999999999</v>
      </c>
      <c r="G66" s="10">
        <f>10^(-3)*LosAngeles!$C$373</f>
        <v>2.6680600000000001</v>
      </c>
      <c r="H66" s="10">
        <f>10^(-3)*LasVegas!$C$373</f>
        <v>3.3987399999999997</v>
      </c>
      <c r="I66" s="10">
        <f>10^(-3)*SanFrancisco!$C$373</f>
        <v>3.0466100000000003</v>
      </c>
      <c r="J66" s="10">
        <f>10^(-3)*Baltimore!$C$373</f>
        <v>2.9471500000000002</v>
      </c>
      <c r="K66" s="10">
        <f>10^(-3)*Albuquerque!$C$373</f>
        <v>3.0196499999999999</v>
      </c>
      <c r="L66" s="10">
        <f>10^(-3)*Seattle!$C$373</f>
        <v>3.07714</v>
      </c>
      <c r="M66" s="10">
        <f>10^(-3)*Chicago!$C$373</f>
        <v>2.79474</v>
      </c>
      <c r="N66" s="10">
        <f>10^(-3)*Boulder!$C$373</f>
        <v>2.7581799999999999</v>
      </c>
      <c r="O66" s="10">
        <f>10^(-3)*Minneapolis!$C$373</f>
        <v>2.6658300000000001</v>
      </c>
      <c r="P66" s="10">
        <f>10^(-3)*Helena!$C$373</f>
        <v>2.65856</v>
      </c>
      <c r="Q66" s="10">
        <f>10^(-3)*Duluth!$C$373</f>
        <v>2.4409299999999998</v>
      </c>
      <c r="R66" s="10">
        <f>10^(-3)*Fairbanks!$C$373</f>
        <v>2.6593000000000004</v>
      </c>
    </row>
    <row r="67" spans="1:18">
      <c r="A67" s="4"/>
      <c r="B67" s="9" t="str">
        <f>Miami!$A$374</f>
        <v>GUESTROOM414 PTAC DXCOIL</v>
      </c>
      <c r="C67" s="10">
        <f>10^(-3)*Miami!$C$374</f>
        <v>3.1370100000000001</v>
      </c>
      <c r="D67" s="10">
        <f>10^(-3)*Houston!$C$374</f>
        <v>3.1730100000000001</v>
      </c>
      <c r="E67" s="10">
        <f>10^(-3)*Phoenix!$C$374</f>
        <v>3.5871399999999998</v>
      </c>
      <c r="F67" s="10">
        <f>10^(-3)*Atlanta!$C$374</f>
        <v>3.17334</v>
      </c>
      <c r="G67" s="10">
        <f>10^(-3)*LosAngeles!$C$374</f>
        <v>2.5106100000000002</v>
      </c>
      <c r="H67" s="10">
        <f>10^(-3)*LasVegas!$C$374</f>
        <v>3.5083200000000003</v>
      </c>
      <c r="I67" s="10">
        <f>10^(-3)*SanFrancisco!$C$374</f>
        <v>2.2896999999999998</v>
      </c>
      <c r="J67" s="10">
        <f>10^(-3)*Baltimore!$C$374</f>
        <v>2.9188200000000002</v>
      </c>
      <c r="K67" s="10">
        <f>10^(-3)*Albuquerque!$C$374</f>
        <v>3.1116300000000003</v>
      </c>
      <c r="L67" s="10">
        <f>10^(-3)*Seattle!$C$374</f>
        <v>2.5141100000000001</v>
      </c>
      <c r="M67" s="10">
        <f>10^(-3)*Chicago!$C$374</f>
        <v>2.7200300000000004</v>
      </c>
      <c r="N67" s="10">
        <f>10^(-3)*Boulder!$C$374</f>
        <v>2.7494499999999999</v>
      </c>
      <c r="O67" s="10">
        <f>10^(-3)*Minneapolis!$C$374</f>
        <v>2.60398</v>
      </c>
      <c r="P67" s="10">
        <f>10^(-3)*Helena!$C$374</f>
        <v>2.5587</v>
      </c>
      <c r="Q67" s="10">
        <f>10^(-3)*Duluth!$C$374</f>
        <v>2.3792399999999998</v>
      </c>
      <c r="R67" s="10">
        <f>10^(-3)*Fairbanks!$C$374</f>
        <v>2.1590199999999999</v>
      </c>
    </row>
    <row r="68" spans="1:18">
      <c r="A68" s="4"/>
      <c r="B68" s="9" t="str">
        <f>Miami!$A$375</f>
        <v>GUESTROOM415_418 PTAC DXCOIL</v>
      </c>
      <c r="C68" s="10">
        <f>10^(-3)*Miami!$C$375</f>
        <v>11.321950000000001</v>
      </c>
      <c r="D68" s="10">
        <f>10^(-3)*Houston!$C$375</f>
        <v>11.42834</v>
      </c>
      <c r="E68" s="10">
        <f>10^(-3)*Phoenix!$C$375</f>
        <v>12.090400000000001</v>
      </c>
      <c r="F68" s="10">
        <f>10^(-3)*Atlanta!$C$375</f>
        <v>11.04175</v>
      </c>
      <c r="G68" s="10">
        <f>10^(-3)*LosAngeles!$C$375</f>
        <v>9.1948899999999991</v>
      </c>
      <c r="H68" s="10">
        <f>10^(-3)*LasVegas!$C$375</f>
        <v>12.010280000000002</v>
      </c>
      <c r="I68" s="10">
        <f>10^(-3)*SanFrancisco!$C$375</f>
        <v>8.6025900000000011</v>
      </c>
      <c r="J68" s="10">
        <f>10^(-3)*Baltimore!$C$375</f>
        <v>10.42999</v>
      </c>
      <c r="K68" s="10">
        <f>10^(-3)*Albuquerque!$C$375</f>
        <v>11.399100000000001</v>
      </c>
      <c r="L68" s="10">
        <f>10^(-3)*Seattle!$C$375</f>
        <v>9.1838800000000003</v>
      </c>
      <c r="M68" s="10">
        <f>10^(-3)*Chicago!$C$375</f>
        <v>9.7544199999999996</v>
      </c>
      <c r="N68" s="10">
        <f>10^(-3)*Boulder!$C$375</f>
        <v>10.28293</v>
      </c>
      <c r="O68" s="10">
        <f>10^(-3)*Minneapolis!$C$375</f>
        <v>9.1900700000000004</v>
      </c>
      <c r="P68" s="10">
        <f>10^(-3)*Helena!$C$375</f>
        <v>9.4890600000000003</v>
      </c>
      <c r="Q68" s="10">
        <f>10^(-3)*Duluth!$C$375</f>
        <v>8.7623300000000004</v>
      </c>
      <c r="R68" s="10">
        <f>10^(-3)*Fairbanks!$C$375</f>
        <v>8.1706800000000008</v>
      </c>
    </row>
    <row r="69" spans="1:18">
      <c r="A69" s="4"/>
      <c r="B69" s="9" t="str">
        <f>Miami!$A$376</f>
        <v>GUESTROOM419 PTAC DXCOIL</v>
      </c>
      <c r="C69" s="10">
        <f>10^(-3)*Miami!$C$376</f>
        <v>2.93798</v>
      </c>
      <c r="D69" s="10">
        <f>10^(-3)*Houston!$C$376</f>
        <v>2.9630800000000002</v>
      </c>
      <c r="E69" s="10">
        <f>10^(-3)*Phoenix!$C$376</f>
        <v>3.20242</v>
      </c>
      <c r="F69" s="10">
        <f>10^(-3)*Atlanta!$C$376</f>
        <v>2.90727</v>
      </c>
      <c r="G69" s="10">
        <f>10^(-3)*LosAngeles!$C$376</f>
        <v>2.3928500000000001</v>
      </c>
      <c r="H69" s="10">
        <f>10^(-3)*LasVegas!$C$376</f>
        <v>3.1684099999999997</v>
      </c>
      <c r="I69" s="10">
        <f>10^(-3)*SanFrancisco!$C$376</f>
        <v>2.2249400000000001</v>
      </c>
      <c r="J69" s="10">
        <f>10^(-3)*Baltimore!$C$376</f>
        <v>2.6995900000000002</v>
      </c>
      <c r="K69" s="10">
        <f>10^(-3)*Albuquerque!$C$376</f>
        <v>2.96496</v>
      </c>
      <c r="L69" s="10">
        <f>10^(-3)*Seattle!$C$376</f>
        <v>2.3819400000000002</v>
      </c>
      <c r="M69" s="10">
        <f>10^(-3)*Chicago!$C$376</f>
        <v>2.5158200000000002</v>
      </c>
      <c r="N69" s="10">
        <f>10^(-3)*Boulder!$C$376</f>
        <v>2.6562199999999998</v>
      </c>
      <c r="O69" s="10">
        <f>10^(-3)*Minneapolis!$C$376</f>
        <v>2.3826399999999999</v>
      </c>
      <c r="P69" s="10">
        <f>10^(-3)*Helena!$C$376</f>
        <v>2.4429600000000002</v>
      </c>
      <c r="Q69" s="10">
        <f>10^(-3)*Duluth!$C$376</f>
        <v>2.2574999999999998</v>
      </c>
      <c r="R69" s="10">
        <f>10^(-3)*Fairbanks!$C$376</f>
        <v>2.09083</v>
      </c>
    </row>
    <row r="70" spans="1:18">
      <c r="A70" s="4"/>
      <c r="B70" s="9" t="str">
        <f>Miami!$A$377</f>
        <v>GUESTROOM420_423 PTAC DXCOIL</v>
      </c>
      <c r="C70" s="10">
        <f>10^(-3)*Miami!$C$377</f>
        <v>11.25131</v>
      </c>
      <c r="D70" s="10">
        <f>10^(-3)*Houston!$C$377</f>
        <v>11.357420000000001</v>
      </c>
      <c r="E70" s="10">
        <f>10^(-3)*Phoenix!$C$377</f>
        <v>11.991709999999999</v>
      </c>
      <c r="F70" s="10">
        <f>10^(-3)*Atlanta!$C$377</f>
        <v>10.949430000000001</v>
      </c>
      <c r="G70" s="10">
        <f>10^(-3)*LosAngeles!$C$377</f>
        <v>9.11327</v>
      </c>
      <c r="H70" s="10">
        <f>10^(-3)*LasVegas!$C$377</f>
        <v>11.909739999999999</v>
      </c>
      <c r="I70" s="10">
        <f>10^(-3)*SanFrancisco!$C$377</f>
        <v>8.5274800000000006</v>
      </c>
      <c r="J70" s="10">
        <f>10^(-3)*Baltimore!$C$377</f>
        <v>10.36195</v>
      </c>
      <c r="K70" s="10">
        <f>10^(-3)*Albuquerque!$C$377</f>
        <v>11.29726</v>
      </c>
      <c r="L70" s="10">
        <f>10^(-3)*Seattle!$C$377</f>
        <v>9.1028600000000015</v>
      </c>
      <c r="M70" s="10">
        <f>10^(-3)*Chicago!$C$377</f>
        <v>9.6880400000000009</v>
      </c>
      <c r="N70" s="10">
        <f>10^(-3)*Boulder!$C$377</f>
        <v>10.18465</v>
      </c>
      <c r="O70" s="10">
        <f>10^(-3)*Minneapolis!$C$377</f>
        <v>9.11374</v>
      </c>
      <c r="P70" s="10">
        <f>10^(-3)*Helena!$C$377</f>
        <v>9.3963199999999993</v>
      </c>
      <c r="Q70" s="10">
        <f>10^(-3)*Duluth!$C$377</f>
        <v>8.6773799999999994</v>
      </c>
      <c r="R70" s="10">
        <f>10^(-3)*Fairbanks!$C$377</f>
        <v>8.0903299999999998</v>
      </c>
    </row>
    <row r="71" spans="1:18">
      <c r="A71" s="4"/>
      <c r="B71" s="9" t="str">
        <f>Miami!$A$378</f>
        <v>GUESTROOM424 PTAC DXCOIL</v>
      </c>
      <c r="C71" s="10">
        <f>10^(-3)*Miami!$C$378</f>
        <v>3.0782099999999999</v>
      </c>
      <c r="D71" s="10">
        <f>10^(-3)*Houston!$C$378</f>
        <v>3.1061000000000001</v>
      </c>
      <c r="E71" s="10">
        <f>10^(-3)*Phoenix!$C$378</f>
        <v>3.4562399999999998</v>
      </c>
      <c r="F71" s="10">
        <f>10^(-3)*Atlanta!$C$378</f>
        <v>3.09483</v>
      </c>
      <c r="G71" s="10">
        <f>10^(-3)*LosAngeles!$C$378</f>
        <v>2.4584000000000001</v>
      </c>
      <c r="H71" s="10">
        <f>10^(-3)*LasVegas!$C$378</f>
        <v>3.38862</v>
      </c>
      <c r="I71" s="10">
        <f>10^(-3)*SanFrancisco!$C$378</f>
        <v>2.2530200000000002</v>
      </c>
      <c r="J71" s="10">
        <f>10^(-3)*Baltimore!$C$378</f>
        <v>2.8413499999999998</v>
      </c>
      <c r="K71" s="10">
        <f>10^(-3)*Albuquerque!$C$378</f>
        <v>3.0593300000000001</v>
      </c>
      <c r="L71" s="10">
        <f>10^(-3)*Seattle!$C$378</f>
        <v>2.4538600000000002</v>
      </c>
      <c r="M71" s="10">
        <f>10^(-3)*Chicago!$C$378</f>
        <v>2.6464000000000003</v>
      </c>
      <c r="N71" s="10">
        <f>10^(-3)*Boulder!$C$378</f>
        <v>2.7194000000000003</v>
      </c>
      <c r="O71" s="10">
        <f>10^(-3)*Minneapolis!$C$378</f>
        <v>2.5370700000000004</v>
      </c>
      <c r="P71" s="10">
        <f>10^(-3)*Helena!$C$378</f>
        <v>2.5230300000000003</v>
      </c>
      <c r="Q71" s="10">
        <f>10^(-3)*Duluth!$C$378</f>
        <v>2.3450100000000003</v>
      </c>
      <c r="R71" s="10">
        <f>10^(-3)*Fairbanks!$C$378</f>
        <v>2.1538900000000001</v>
      </c>
    </row>
    <row r="72" spans="1:18">
      <c r="A72" s="4"/>
      <c r="B72" s="9" t="str">
        <f>Miami!$A$379</f>
        <v>LAUNDRYROOMFLR1 PTAC DXCOIL</v>
      </c>
      <c r="C72" s="10">
        <f>10^(-3)*Miami!$C$379</f>
        <v>29.840580000000003</v>
      </c>
      <c r="D72" s="10">
        <f>10^(-3)*Houston!$C$379</f>
        <v>29.5092</v>
      </c>
      <c r="E72" s="10">
        <f>10^(-3)*Phoenix!$C$379</f>
        <v>29.295970000000001</v>
      </c>
      <c r="F72" s="10">
        <f>10^(-3)*Atlanta!$C$379</f>
        <v>28.95966</v>
      </c>
      <c r="G72" s="10">
        <f>10^(-3)*LosAngeles!$C$379</f>
        <v>27.257919999999999</v>
      </c>
      <c r="H72" s="10">
        <f>10^(-3)*LasVegas!$C$379</f>
        <v>29.484819999999999</v>
      </c>
      <c r="I72" s="10">
        <f>10^(-3)*SanFrancisco!$C$379</f>
        <v>26.03312</v>
      </c>
      <c r="J72" s="10">
        <f>10^(-3)*Baltimore!$C$379</f>
        <v>28.13015</v>
      </c>
      <c r="K72" s="10">
        <f>10^(-3)*Albuquerque!$C$379</f>
        <v>32.476869999999998</v>
      </c>
      <c r="L72" s="10">
        <f>10^(-3)*Seattle!$C$379</f>
        <v>26.981560000000002</v>
      </c>
      <c r="M72" s="10">
        <f>10^(-3)*Chicago!$C$379</f>
        <v>28.069849999999999</v>
      </c>
      <c r="N72" s="10">
        <f>10^(-3)*Boulder!$C$379</f>
        <v>32.221820000000001</v>
      </c>
      <c r="O72" s="10">
        <f>10^(-3)*Minneapolis!$C$379</f>
        <v>28.09337</v>
      </c>
      <c r="P72" s="10">
        <f>10^(-3)*Helena!$C$379</f>
        <v>30.49184</v>
      </c>
      <c r="Q72" s="10">
        <f>10^(-3)*Duluth!$C$379</f>
        <v>27.859300000000001</v>
      </c>
      <c r="R72" s="10">
        <f>10^(-3)*Fairbanks!$C$379</f>
        <v>26.266919999999999</v>
      </c>
    </row>
    <row r="73" spans="1:18">
      <c r="A73" s="4"/>
      <c r="B73" s="9" t="str">
        <f>Miami!$A$380</f>
        <v>MECHANICALROOMFLR1 PTAC DXCOIL</v>
      </c>
      <c r="C73" s="10">
        <f>10^(-3)*Miami!$C$380</f>
        <v>1.32464</v>
      </c>
      <c r="D73" s="10">
        <f>10^(-3)*Houston!$C$380</f>
        <v>1.4375899999999999</v>
      </c>
      <c r="E73" s="10">
        <f>10^(-3)*Phoenix!$C$380</f>
        <v>1.38117</v>
      </c>
      <c r="F73" s="10">
        <f>10^(-3)*Atlanta!$C$380</f>
        <v>1.3831099999999998</v>
      </c>
      <c r="G73" s="10">
        <f>10^(-3)*LosAngeles!$C$380</f>
        <v>1.204</v>
      </c>
      <c r="H73" s="10">
        <f>10^(-3)*LasVegas!$C$380</f>
        <v>1.2377200000000002</v>
      </c>
      <c r="I73" s="10">
        <f>10^(-3)*SanFrancisco!$C$380</f>
        <v>1.2008699999999999</v>
      </c>
      <c r="J73" s="10">
        <f>10^(-3)*Baltimore!$C$380</f>
        <v>1.3552500000000001</v>
      </c>
      <c r="K73" s="10">
        <f>10^(-3)*Albuquerque!$C$380</f>
        <v>1.10547</v>
      </c>
      <c r="L73" s="10">
        <f>10^(-3)*Seattle!$C$380</f>
        <v>1.17659</v>
      </c>
      <c r="M73" s="10">
        <f>10^(-3)*Chicago!$C$380</f>
        <v>1.28372</v>
      </c>
      <c r="N73" s="10">
        <f>10^(-3)*Boulder!$C$380</f>
        <v>1.0482400000000001</v>
      </c>
      <c r="O73" s="10">
        <f>10^(-3)*Minneapolis!$C$380</f>
        <v>1.23228</v>
      </c>
      <c r="P73" s="10">
        <f>10^(-3)*Helena!$C$380</f>
        <v>1.06291</v>
      </c>
      <c r="Q73" s="10">
        <f>10^(-3)*Duluth!$C$380</f>
        <v>0.96561000000000008</v>
      </c>
      <c r="R73" s="10">
        <f>10^(-3)*Fairbanks!$C$380</f>
        <v>1.18157</v>
      </c>
    </row>
    <row r="74" spans="1:18">
      <c r="A74" s="4"/>
      <c r="B74" s="9" t="str">
        <f>Miami!$A$381</f>
        <v>MEETINGROOMFLR1 PTAC DXCOIL</v>
      </c>
      <c r="C74" s="10">
        <f>10^(-3)*Miami!$C$381</f>
        <v>12.31024</v>
      </c>
      <c r="D74" s="10">
        <f>10^(-3)*Houston!$C$381</f>
        <v>12.94806</v>
      </c>
      <c r="E74" s="10">
        <f>10^(-3)*Phoenix!$C$381</f>
        <v>13.69167</v>
      </c>
      <c r="F74" s="10">
        <f>10^(-3)*Atlanta!$C$381</f>
        <v>13.601540000000002</v>
      </c>
      <c r="G74" s="10">
        <f>10^(-3)*LosAngeles!$C$381</f>
        <v>12.75066</v>
      </c>
      <c r="H74" s="10">
        <f>10^(-3)*LasVegas!$C$381</f>
        <v>13.952549999999999</v>
      </c>
      <c r="I74" s="10">
        <f>10^(-3)*SanFrancisco!$C$381</f>
        <v>9.7798400000000001</v>
      </c>
      <c r="J74" s="10">
        <f>10^(-3)*Baltimore!$C$381</f>
        <v>13.349530000000001</v>
      </c>
      <c r="K74" s="10">
        <f>10^(-3)*Albuquerque!$C$381</f>
        <v>11.82</v>
      </c>
      <c r="L74" s="10">
        <f>10^(-3)*Seattle!$C$381</f>
        <v>11.11847</v>
      </c>
      <c r="M74" s="10">
        <f>10^(-3)*Chicago!$C$381</f>
        <v>12.437299999999999</v>
      </c>
      <c r="N74" s="10">
        <f>10^(-3)*Boulder!$C$381</f>
        <v>11.387450000000001</v>
      </c>
      <c r="O74" s="10">
        <f>10^(-3)*Minneapolis!$C$381</f>
        <v>12.57901</v>
      </c>
      <c r="P74" s="10">
        <f>10^(-3)*Helena!$C$381</f>
        <v>9.8745200000000004</v>
      </c>
      <c r="Q74" s="10">
        <f>10^(-3)*Duluth!$C$381</f>
        <v>12.002000000000001</v>
      </c>
      <c r="R74" s="10">
        <f>10^(-3)*Fairbanks!$C$381</f>
        <v>8.0997500000000002</v>
      </c>
    </row>
    <row r="75" spans="1:18">
      <c r="A75" s="4"/>
      <c r="B75" s="9" t="str">
        <f>Miami!$A$382</f>
        <v>RESTROOMFLR1 PTAC DXCOIL</v>
      </c>
      <c r="C75" s="10">
        <f>10^(-3)*Miami!$C$382</f>
        <v>1.62314</v>
      </c>
      <c r="D75" s="10">
        <f>10^(-3)*Houston!$C$382</f>
        <v>1.7455100000000001</v>
      </c>
      <c r="E75" s="10">
        <f>10^(-3)*Phoenix!$C$382</f>
        <v>1.8262499999999999</v>
      </c>
      <c r="F75" s="10">
        <f>10^(-3)*Atlanta!$C$382</f>
        <v>1.8176600000000001</v>
      </c>
      <c r="G75" s="10">
        <f>10^(-3)*LosAngeles!$C$382</f>
        <v>1.7482599999999999</v>
      </c>
      <c r="H75" s="10">
        <f>10^(-3)*LasVegas!$C$382</f>
        <v>1.82578</v>
      </c>
      <c r="I75" s="10">
        <f>10^(-3)*SanFrancisco!$C$382</f>
        <v>1.7344900000000001</v>
      </c>
      <c r="J75" s="10">
        <f>10^(-3)*Baltimore!$C$382</f>
        <v>1.7336300000000002</v>
      </c>
      <c r="K75" s="10">
        <f>10^(-3)*Albuquerque!$C$382</f>
        <v>1.76051</v>
      </c>
      <c r="L75" s="10">
        <f>10^(-3)*Seattle!$C$382</f>
        <v>1.7269000000000001</v>
      </c>
      <c r="M75" s="10">
        <f>10^(-3)*Chicago!$C$382</f>
        <v>1.6593499999999999</v>
      </c>
      <c r="N75" s="10">
        <f>10^(-3)*Boulder!$C$382</f>
        <v>1.69581</v>
      </c>
      <c r="O75" s="10">
        <f>10^(-3)*Minneapolis!$C$382</f>
        <v>1.65404</v>
      </c>
      <c r="P75" s="10">
        <f>10^(-3)*Helena!$C$382</f>
        <v>1.6766700000000001</v>
      </c>
      <c r="Q75" s="10">
        <f>10^(-3)*Duluth!$C$382</f>
        <v>1.4644400000000002</v>
      </c>
      <c r="R75" s="10">
        <f>10^(-3)*Fairbanks!$C$382</f>
        <v>1.3918599999999999</v>
      </c>
    </row>
    <row r="76" spans="1:18">
      <c r="A76" s="4"/>
      <c r="B76" s="9" t="s">
        <v>216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>
      <c r="A77" s="4"/>
      <c r="B77" s="9" t="str">
        <f>Miami!$A$385</f>
        <v>CORRIDORFLR1 PTAC HEAT COIL</v>
      </c>
      <c r="C77" s="10">
        <f>10^(-3)*Miami!$C$385</f>
        <v>1.84785</v>
      </c>
      <c r="D77" s="10">
        <f>10^(-3)*Houston!$C$385</f>
        <v>1.95153</v>
      </c>
      <c r="E77" s="10">
        <f>10^(-3)*Phoenix!$C$385</f>
        <v>1.64649</v>
      </c>
      <c r="F77" s="10">
        <f>10^(-3)*Atlanta!$C$385</f>
        <v>2.5908099999999998</v>
      </c>
      <c r="G77" s="10">
        <f>10^(-3)*LosAngeles!$C$385</f>
        <v>1.84128</v>
      </c>
      <c r="H77" s="10">
        <f>10^(-3)*LasVegas!$C$385</f>
        <v>1.9270400000000001</v>
      </c>
      <c r="I77" s="10">
        <f>10^(-3)*SanFrancisco!$C$385</f>
        <v>1.6994100000000001</v>
      </c>
      <c r="J77" s="10">
        <f>10^(-3)*Baltimore!$C$385</f>
        <v>3.0317699999999999</v>
      </c>
      <c r="K77" s="10">
        <f>10^(-3)*Albuquerque!$C$385</f>
        <v>2.4432600000000004</v>
      </c>
      <c r="L77" s="10">
        <f>10^(-3)*Seattle!$C$385</f>
        <v>2.0266500000000001</v>
      </c>
      <c r="M77" s="10">
        <f>10^(-3)*Chicago!$C$385</f>
        <v>3.9139699999999999</v>
      </c>
      <c r="N77" s="10">
        <f>10^(-3)*Boulder!$C$385</f>
        <v>3.2061300000000004</v>
      </c>
      <c r="O77" s="10">
        <f>10^(-3)*Minneapolis!$C$385</f>
        <v>4.58216</v>
      </c>
      <c r="P77" s="10">
        <f>10^(-3)*Helena!$C$385</f>
        <v>4.3674799999999996</v>
      </c>
      <c r="Q77" s="10">
        <f>10^(-3)*Duluth!$C$385</f>
        <v>4.87967</v>
      </c>
      <c r="R77" s="10">
        <f>10^(-3)*Fairbanks!$C$385</f>
        <v>6.9433900000000008</v>
      </c>
    </row>
    <row r="78" spans="1:18">
      <c r="A78" s="4"/>
      <c r="B78" s="9" t="str">
        <f>Miami!$A$386</f>
        <v>CORRIDORFLR2 PTAC HEAT COIL</v>
      </c>
      <c r="C78" s="10">
        <f>10^(-3)*Miami!$C$386</f>
        <v>1.5398499999999999</v>
      </c>
      <c r="D78" s="10">
        <f>10^(-3)*Houston!$C$386</f>
        <v>1.63385</v>
      </c>
      <c r="E78" s="10">
        <f>10^(-3)*Phoenix!$C$386</f>
        <v>1.3720600000000001</v>
      </c>
      <c r="F78" s="10">
        <f>10^(-3)*Atlanta!$C$386</f>
        <v>2.1505500000000004</v>
      </c>
      <c r="G78" s="10">
        <f>10^(-3)*LosAngeles!$C$386</f>
        <v>1.28121</v>
      </c>
      <c r="H78" s="10">
        <f>10^(-3)*LasVegas!$C$386</f>
        <v>1.53407</v>
      </c>
      <c r="I78" s="10">
        <f>10^(-3)*SanFrancisco!$C$386</f>
        <v>1.4161600000000001</v>
      </c>
      <c r="J78" s="10">
        <f>10^(-3)*Baltimore!$C$386</f>
        <v>2.3808200000000004</v>
      </c>
      <c r="K78" s="10">
        <f>10^(-3)*Albuquerque!$C$386</f>
        <v>1.90486</v>
      </c>
      <c r="L78" s="10">
        <f>10^(-3)*Seattle!$C$386</f>
        <v>1.6936900000000001</v>
      </c>
      <c r="M78" s="10">
        <f>10^(-3)*Chicago!$C$386</f>
        <v>3.00543</v>
      </c>
      <c r="N78" s="10">
        <f>10^(-3)*Boulder!$C$386</f>
        <v>2.4720399999999998</v>
      </c>
      <c r="O78" s="10">
        <f>10^(-3)*Minneapolis!$C$386</f>
        <v>3.4096500000000001</v>
      </c>
      <c r="P78" s="10">
        <f>10^(-3)*Helena!$C$386</f>
        <v>3.2127500000000002</v>
      </c>
      <c r="Q78" s="10">
        <f>10^(-3)*Duluth!$C$386</f>
        <v>3.5725900000000004</v>
      </c>
      <c r="R78" s="10">
        <f>10^(-3)*Fairbanks!$C$386</f>
        <v>4.7857700000000003</v>
      </c>
    </row>
    <row r="79" spans="1:18">
      <c r="A79" s="4"/>
      <c r="B79" s="9" t="str">
        <f>Miami!$A$387</f>
        <v>CORRIDORFLR3 PTAC HEAT COIL</v>
      </c>
      <c r="C79" s="10">
        <f>10^(-3)*Miami!$C$387</f>
        <v>1.2318800000000001</v>
      </c>
      <c r="D79" s="10">
        <f>10^(-3)*Houston!$C$387</f>
        <v>2.07687</v>
      </c>
      <c r="E79" s="10">
        <f>10^(-3)*Phoenix!$C$387</f>
        <v>1.44974</v>
      </c>
      <c r="F79" s="10">
        <f>10^(-3)*Atlanta!$C$387</f>
        <v>2.5902399999999997</v>
      </c>
      <c r="G79" s="10">
        <f>10^(-3)*LosAngeles!$C$387</f>
        <v>1.28121</v>
      </c>
      <c r="H79" s="10">
        <f>10^(-3)*LasVegas!$C$387</f>
        <v>1.9196199999999999</v>
      </c>
      <c r="I79" s="10">
        <f>10^(-3)*SanFrancisco!$C$387</f>
        <v>1.43956</v>
      </c>
      <c r="J79" s="10">
        <f>10^(-3)*Baltimore!$C$387</f>
        <v>2.8097800000000004</v>
      </c>
      <c r="K79" s="10">
        <f>10^(-3)*Albuquerque!$C$387</f>
        <v>2.32199</v>
      </c>
      <c r="L79" s="10">
        <f>10^(-3)*Seattle!$C$387</f>
        <v>2.0997800000000004</v>
      </c>
      <c r="M79" s="10">
        <f>10^(-3)*Chicago!$C$387</f>
        <v>3.4365500000000004</v>
      </c>
      <c r="N79" s="10">
        <f>10^(-3)*Boulder!$C$387</f>
        <v>2.8985599999999998</v>
      </c>
      <c r="O79" s="10">
        <f>10^(-3)*Minneapolis!$C$387</f>
        <v>3.8307600000000002</v>
      </c>
      <c r="P79" s="10">
        <f>10^(-3)*Helena!$C$387</f>
        <v>3.6331899999999999</v>
      </c>
      <c r="Q79" s="10">
        <f>10^(-3)*Duluth!$C$387</f>
        <v>4.0023200000000001</v>
      </c>
      <c r="R79" s="10">
        <f>10^(-3)*Fairbanks!$C$387</f>
        <v>5.2429700000000006</v>
      </c>
    </row>
    <row r="80" spans="1:18">
      <c r="A80" s="4"/>
      <c r="B80" s="9" t="str">
        <f>Miami!$A$388</f>
        <v>CORRIDORFLR4 PTAC HEAT COIL</v>
      </c>
      <c r="C80" s="10">
        <f>10^(-3)*Miami!$C$388</f>
        <v>1.9219600000000001</v>
      </c>
      <c r="D80" s="10">
        <f>10^(-3)*Houston!$C$388</f>
        <v>3.8181400000000001</v>
      </c>
      <c r="E80" s="10">
        <f>10^(-3)*Phoenix!$C$388</f>
        <v>2.8830999999999998</v>
      </c>
      <c r="F80" s="10">
        <f>10^(-3)*Atlanta!$C$388</f>
        <v>4.5682600000000004</v>
      </c>
      <c r="G80" s="10">
        <f>10^(-3)*LosAngeles!$C$388</f>
        <v>2.2472500000000002</v>
      </c>
      <c r="H80" s="10">
        <f>10^(-3)*LasVegas!$C$388</f>
        <v>3.5910199999999999</v>
      </c>
      <c r="I80" s="10">
        <f>10^(-3)*SanFrancisco!$C$388</f>
        <v>2.83419</v>
      </c>
      <c r="J80" s="10">
        <f>10^(-3)*Baltimore!$C$388</f>
        <v>4.7771699999999999</v>
      </c>
      <c r="K80" s="10">
        <f>10^(-3)*Albuquerque!$C$388</f>
        <v>4.2519399999999994</v>
      </c>
      <c r="L80" s="10">
        <f>10^(-3)*Seattle!$C$388</f>
        <v>3.6774800000000001</v>
      </c>
      <c r="M80" s="10">
        <f>10^(-3)*Chicago!$C$388</f>
        <v>5.5081000000000007</v>
      </c>
      <c r="N80" s="10">
        <f>10^(-3)*Boulder!$C$388</f>
        <v>5.0214400000000001</v>
      </c>
      <c r="O80" s="10">
        <f>10^(-3)*Minneapolis!$C$388</f>
        <v>5.8188300000000002</v>
      </c>
      <c r="P80" s="10">
        <f>10^(-3)*Helena!$C$388</f>
        <v>5.7347000000000001</v>
      </c>
      <c r="Q80" s="10">
        <f>10^(-3)*Duluth!$C$388</f>
        <v>6.1391800000000005</v>
      </c>
      <c r="R80" s="10">
        <f>10^(-3)*Fairbanks!$C$388</f>
        <v>8.0006599999999999</v>
      </c>
    </row>
    <row r="81" spans="1:18">
      <c r="A81" s="4"/>
      <c r="B81" s="9" t="str">
        <f>Miami!$A$389</f>
        <v>EMPLOYEELOUNGEFLR1 PTAC HEAT COIL</v>
      </c>
      <c r="C81" s="10">
        <f>10^(-3)*Miami!$C$389</f>
        <v>3.45736</v>
      </c>
      <c r="D81" s="10">
        <f>10^(-3)*Houston!$C$389</f>
        <v>4.56419</v>
      </c>
      <c r="E81" s="10">
        <f>10^(-3)*Phoenix!$C$389</f>
        <v>3.8507899999999999</v>
      </c>
      <c r="F81" s="10">
        <f>10^(-3)*Atlanta!$C$389</f>
        <v>4.9235899999999999</v>
      </c>
      <c r="G81" s="10">
        <f>10^(-3)*LosAngeles!$C$389</f>
        <v>3.5958000000000001</v>
      </c>
      <c r="H81" s="10">
        <f>10^(-3)*LasVegas!$C$389</f>
        <v>4.1627999999999998</v>
      </c>
      <c r="I81" s="10">
        <f>10^(-3)*SanFrancisco!$C$389</f>
        <v>3.9745500000000002</v>
      </c>
      <c r="J81" s="10">
        <f>10^(-3)*Baltimore!$C$389</f>
        <v>5.4808300000000001</v>
      </c>
      <c r="K81" s="10">
        <f>10^(-3)*Albuquerque!$C$389</f>
        <v>4.3548200000000001</v>
      </c>
      <c r="L81" s="10">
        <f>10^(-3)*Seattle!$C$389</f>
        <v>4.7398800000000003</v>
      </c>
      <c r="M81" s="10">
        <f>10^(-3)*Chicago!$C$389</f>
        <v>6.4027500000000002</v>
      </c>
      <c r="N81" s="10">
        <f>10^(-3)*Boulder!$C$389</f>
        <v>5.19841</v>
      </c>
      <c r="O81" s="10">
        <f>10^(-3)*Minneapolis!$C$389</f>
        <v>6.9194899999999997</v>
      </c>
      <c r="P81" s="10">
        <f>10^(-3)*Helena!$C$389</f>
        <v>6.3053299999999997</v>
      </c>
      <c r="Q81" s="10">
        <f>10^(-3)*Duluth!$C$389</f>
        <v>7.0826200000000004</v>
      </c>
      <c r="R81" s="10">
        <f>10^(-3)*Fairbanks!$C$389</f>
        <v>8.770719999999999</v>
      </c>
    </row>
    <row r="82" spans="1:18">
      <c r="A82" s="4"/>
      <c r="B82" s="9" t="str">
        <f>Miami!$A$390</f>
        <v>EXERCISECENTERFLR1 PTAC HEAT COIL</v>
      </c>
      <c r="C82" s="10">
        <f>10^(-3)*Miami!$C$390</f>
        <v>4.3216999999999999</v>
      </c>
      <c r="D82" s="10">
        <f>10^(-3)*Houston!$C$390</f>
        <v>5.7052399999999999</v>
      </c>
      <c r="E82" s="10">
        <f>10^(-3)*Phoenix!$C$390</f>
        <v>4.8134799999999993</v>
      </c>
      <c r="F82" s="10">
        <f>10^(-3)*Atlanta!$C$390</f>
        <v>6.1544799999999995</v>
      </c>
      <c r="G82" s="10">
        <f>10^(-3)*LosAngeles!$C$390</f>
        <v>4.4947600000000003</v>
      </c>
      <c r="H82" s="10">
        <f>10^(-3)*LasVegas!$C$390</f>
        <v>5.2035</v>
      </c>
      <c r="I82" s="10">
        <f>10^(-3)*SanFrancisco!$C$390</f>
        <v>4.9681899999999999</v>
      </c>
      <c r="J82" s="10">
        <f>10^(-3)*Baltimore!$C$390</f>
        <v>6.8510400000000002</v>
      </c>
      <c r="K82" s="10">
        <f>10^(-3)*Albuquerque!$C$390</f>
        <v>5.44353</v>
      </c>
      <c r="L82" s="10">
        <f>10^(-3)*Seattle!$C$390</f>
        <v>5.9248500000000002</v>
      </c>
      <c r="M82" s="10">
        <f>10^(-3)*Chicago!$C$390</f>
        <v>8.0034299999999998</v>
      </c>
      <c r="N82" s="10">
        <f>10^(-3)*Boulder!$C$390</f>
        <v>6.4980100000000007</v>
      </c>
      <c r="O82" s="10">
        <f>10^(-3)*Minneapolis!$C$390</f>
        <v>8.6493600000000015</v>
      </c>
      <c r="P82" s="10">
        <f>10^(-3)*Helena!$C$390</f>
        <v>7.8816600000000001</v>
      </c>
      <c r="Q82" s="10">
        <f>10^(-3)*Duluth!$C$390</f>
        <v>8.8532800000000016</v>
      </c>
      <c r="R82" s="10">
        <f>10^(-3)*Fairbanks!$C$390</f>
        <v>10.9634</v>
      </c>
    </row>
    <row r="83" spans="1:18">
      <c r="A83" s="4"/>
      <c r="B83" s="9" t="str">
        <f>Miami!$A$391</f>
        <v>FRONTLOUNGEFLR1 PTAC HEAT COIL</v>
      </c>
      <c r="C83" s="10">
        <f>10^(-3)*Miami!$C$391</f>
        <v>16.639500000000002</v>
      </c>
      <c r="D83" s="10">
        <f>10^(-3)*Houston!$C$391</f>
        <v>21.966419999999999</v>
      </c>
      <c r="E83" s="10">
        <f>10^(-3)*Phoenix!$C$391</f>
        <v>18.532959999999999</v>
      </c>
      <c r="F83" s="10">
        <f>10^(-3)*Atlanta!$C$391</f>
        <v>23.696099999999998</v>
      </c>
      <c r="G83" s="10">
        <f>10^(-3)*LosAngeles!$C$391</f>
        <v>17.305790000000002</v>
      </c>
      <c r="H83" s="10">
        <f>10^(-3)*LasVegas!$C$391</f>
        <v>20.034610000000001</v>
      </c>
      <c r="I83" s="10">
        <f>10^(-3)*SanFrancisco!$C$391</f>
        <v>19.128610000000002</v>
      </c>
      <c r="J83" s="10">
        <f>10^(-3)*Baltimore!$C$391</f>
        <v>26.37801</v>
      </c>
      <c r="K83" s="10">
        <f>10^(-3)*Albuquerque!$C$391</f>
        <v>20.958780000000001</v>
      </c>
      <c r="L83" s="10">
        <f>10^(-3)*Seattle!$C$391</f>
        <v>22.811959999999999</v>
      </c>
      <c r="M83" s="10">
        <f>10^(-3)*Chicago!$C$391</f>
        <v>30.814959999999999</v>
      </c>
      <c r="N83" s="10">
        <f>10^(-3)*Boulder!$C$391</f>
        <v>25.01876</v>
      </c>
      <c r="O83" s="10">
        <f>10^(-3)*Minneapolis!$C$391</f>
        <v>33.301910000000007</v>
      </c>
      <c r="P83" s="10">
        <f>10^(-3)*Helena!$C$391</f>
        <v>30.759630000000001</v>
      </c>
      <c r="Q83" s="10">
        <f>10^(-3)*Duluth!$C$391</f>
        <v>34.310589999999998</v>
      </c>
      <c r="R83" s="10">
        <f>10^(-3)*Fairbanks!$C$391</f>
        <v>44.939440000000005</v>
      </c>
    </row>
    <row r="84" spans="1:18">
      <c r="A84" s="4"/>
      <c r="B84" s="9" t="str">
        <f>Miami!$A$392</f>
        <v>FRONTOFFICEFLR1 PTAC HEAT COIL</v>
      </c>
      <c r="C84" s="10">
        <f>10^(-3)*Miami!$C$392</f>
        <v>3.9288200000000004</v>
      </c>
      <c r="D84" s="10">
        <f>10^(-3)*Houston!$C$392</f>
        <v>5.9225099999999999</v>
      </c>
      <c r="E84" s="10">
        <f>10^(-3)*Phoenix!$C$392</f>
        <v>4.7588800000000004</v>
      </c>
      <c r="F84" s="10">
        <f>10^(-3)*Atlanta!$C$392</f>
        <v>7.2078199999999999</v>
      </c>
      <c r="G84" s="10">
        <f>10^(-3)*LosAngeles!$C$392</f>
        <v>4.0861400000000003</v>
      </c>
      <c r="H84" s="10">
        <f>10^(-3)*LasVegas!$C$392</f>
        <v>5.9332700000000003</v>
      </c>
      <c r="I84" s="10">
        <f>10^(-3)*SanFrancisco!$C$392</f>
        <v>4.6389100000000001</v>
      </c>
      <c r="J84" s="10">
        <f>10^(-3)*Baltimore!$C$392</f>
        <v>8.0179200000000002</v>
      </c>
      <c r="K84" s="10">
        <f>10^(-3)*Albuquerque!$C$392</f>
        <v>6.7734100000000002</v>
      </c>
      <c r="L84" s="10">
        <f>10^(-3)*Seattle!$C$392</f>
        <v>6.3216899999999994</v>
      </c>
      <c r="M84" s="10">
        <f>10^(-3)*Chicago!$C$392</f>
        <v>9.8151100000000007</v>
      </c>
      <c r="N84" s="10">
        <f>10^(-3)*Boulder!$C$392</f>
        <v>8.3612900000000003</v>
      </c>
      <c r="O84" s="10">
        <f>10^(-3)*Minneapolis!$C$392</f>
        <v>10.93932</v>
      </c>
      <c r="P84" s="10">
        <f>10^(-3)*Helena!$C$392</f>
        <v>10.377469999999999</v>
      </c>
      <c r="Q84" s="10">
        <f>10^(-3)*Duluth!$C$392</f>
        <v>11.401580000000001</v>
      </c>
      <c r="R84" s="10">
        <f>10^(-3)*Fairbanks!$C$392</f>
        <v>14.877790000000001</v>
      </c>
    </row>
    <row r="85" spans="1:18">
      <c r="A85" s="4"/>
      <c r="B85" s="9" t="str">
        <f>Miami!$A$393</f>
        <v>FRONTSTAIRSFLR1 UNIT HEATER COIL</v>
      </c>
      <c r="C85" s="10">
        <f>10^(-3)*Miami!$C$393</f>
        <v>0.13915</v>
      </c>
      <c r="D85" s="10">
        <f>10^(-3)*Houston!$C$393</f>
        <v>1.3468900000000001</v>
      </c>
      <c r="E85" s="10">
        <f>10^(-3)*Phoenix!$C$393</f>
        <v>0.81630999999999998</v>
      </c>
      <c r="F85" s="10">
        <f>10^(-3)*Atlanta!$C$393</f>
        <v>1.8539700000000001</v>
      </c>
      <c r="G85" s="10">
        <f>10^(-3)*LosAngeles!$C$393</f>
        <v>0.42141000000000001</v>
      </c>
      <c r="H85" s="10">
        <f>10^(-3)*LasVegas!$C$393</f>
        <v>1.27651</v>
      </c>
      <c r="I85" s="10">
        <f>10^(-3)*SanFrancisco!$C$393</f>
        <v>0.77851000000000004</v>
      </c>
      <c r="J85" s="10">
        <f>10^(-3)*Baltimore!$C$393</f>
        <v>2.1160800000000002</v>
      </c>
      <c r="K85" s="10">
        <f>10^(-3)*Albuquerque!$C$393</f>
        <v>1.6732100000000001</v>
      </c>
      <c r="L85" s="10">
        <f>10^(-3)*Seattle!$C$393</f>
        <v>1.4235100000000001</v>
      </c>
      <c r="M85" s="10">
        <f>10^(-3)*Chicago!$C$393</f>
        <v>2.9767399999999999</v>
      </c>
      <c r="N85" s="10">
        <f>10^(-3)*Boulder!$C$393</f>
        <v>2.44143</v>
      </c>
      <c r="O85" s="10">
        <f>10^(-3)*Minneapolis!$C$393</f>
        <v>3.4536700000000002</v>
      </c>
      <c r="P85" s="10">
        <f>10^(-3)*Helena!$C$393</f>
        <v>3.2760700000000003</v>
      </c>
      <c r="Q85" s="10">
        <f>10^(-3)*Duluth!$C$393</f>
        <v>3.6489799999999999</v>
      </c>
      <c r="R85" s="10">
        <f>10^(-3)*Fairbanks!$C$393</f>
        <v>5.1592399999999996</v>
      </c>
    </row>
    <row r="86" spans="1:18">
      <c r="A86" s="4"/>
      <c r="B86" s="9" t="str">
        <f>Miami!$A$394</f>
        <v>FRONTSTAIRSFLR2 UNIT HEATER COIL</v>
      </c>
      <c r="C86" s="10">
        <f>10^(-3)*Miami!$C$394</f>
        <v>0.35119</v>
      </c>
      <c r="D86" s="10">
        <f>10^(-3)*Houston!$C$394</f>
        <v>1.2993699999999999</v>
      </c>
      <c r="E86" s="10">
        <f>10^(-3)*Phoenix!$C$394</f>
        <v>0.79866000000000004</v>
      </c>
      <c r="F86" s="10">
        <f>10^(-3)*Atlanta!$C$394</f>
        <v>1.70696</v>
      </c>
      <c r="G86" s="10">
        <f>10^(-3)*LosAngeles!$C$394</f>
        <v>0.49080000000000001</v>
      </c>
      <c r="H86" s="10">
        <f>10^(-3)*LasVegas!$C$394</f>
        <v>1.17794</v>
      </c>
      <c r="I86" s="10">
        <f>10^(-3)*SanFrancisco!$C$394</f>
        <v>0.78239000000000003</v>
      </c>
      <c r="J86" s="10">
        <f>10^(-3)*Baltimore!$C$394</f>
        <v>1.9038200000000001</v>
      </c>
      <c r="K86" s="10">
        <f>10^(-3)*Albuquerque!$C$394</f>
        <v>1.5242100000000001</v>
      </c>
      <c r="L86" s="10">
        <f>10^(-3)*Seattle!$C$394</f>
        <v>1.31734</v>
      </c>
      <c r="M86" s="10">
        <f>10^(-3)*Chicago!$C$394</f>
        <v>2.6112199999999999</v>
      </c>
      <c r="N86" s="10">
        <f>10^(-3)*Boulder!$C$394</f>
        <v>2.1598200000000003</v>
      </c>
      <c r="O86" s="10">
        <f>10^(-3)*Minneapolis!$C$394</f>
        <v>3.0001599999999997</v>
      </c>
      <c r="P86" s="10">
        <f>10^(-3)*Helena!$C$394</f>
        <v>2.8480500000000002</v>
      </c>
      <c r="Q86" s="10">
        <f>10^(-3)*Duluth!$C$394</f>
        <v>3.1550600000000002</v>
      </c>
      <c r="R86" s="10">
        <f>10^(-3)*Fairbanks!$C$394</f>
        <v>4.3801400000000008</v>
      </c>
    </row>
    <row r="87" spans="1:18">
      <c r="A87" s="4"/>
      <c r="B87" s="9" t="str">
        <f>Miami!$A$395</f>
        <v>FRONTSTAIRSFLR3 UNIT HEATER COIL</v>
      </c>
      <c r="C87" s="10">
        <f>10^(-3)*Miami!$C$395</f>
        <v>0.39522000000000002</v>
      </c>
      <c r="D87" s="10">
        <f>10^(-3)*Houston!$C$395</f>
        <v>1.3404400000000001</v>
      </c>
      <c r="E87" s="10">
        <f>10^(-3)*Phoenix!$C$395</f>
        <v>0.83228000000000002</v>
      </c>
      <c r="F87" s="10">
        <f>10^(-3)*Atlanta!$C$395</f>
        <v>1.74261</v>
      </c>
      <c r="G87" s="10">
        <f>10^(-3)*LosAngeles!$C$395</f>
        <v>0.52370000000000005</v>
      </c>
      <c r="H87" s="10">
        <f>10^(-3)*LasVegas!$C$395</f>
        <v>1.2106700000000001</v>
      </c>
      <c r="I87" s="10">
        <f>10^(-3)*SanFrancisco!$C$395</f>
        <v>0.81886000000000003</v>
      </c>
      <c r="J87" s="10">
        <f>10^(-3)*Baltimore!$C$395</f>
        <v>1.9389400000000001</v>
      </c>
      <c r="K87" s="10">
        <f>10^(-3)*Albuquerque!$C$395</f>
        <v>1.5576300000000001</v>
      </c>
      <c r="L87" s="10">
        <f>10^(-3)*Seattle!$C$395</f>
        <v>1.35429</v>
      </c>
      <c r="M87" s="10">
        <f>10^(-3)*Chicago!$C$395</f>
        <v>2.6473800000000001</v>
      </c>
      <c r="N87" s="10">
        <f>10^(-3)*Boulder!$C$395</f>
        <v>2.1943700000000002</v>
      </c>
      <c r="O87" s="10">
        <f>10^(-3)*Minneapolis!$C$395</f>
        <v>3.03532</v>
      </c>
      <c r="P87" s="10">
        <f>10^(-3)*Helena!$C$395</f>
        <v>2.8822300000000003</v>
      </c>
      <c r="Q87" s="10">
        <f>10^(-3)*Duluth!$C$395</f>
        <v>3.1913800000000001</v>
      </c>
      <c r="R87" s="10">
        <f>10^(-3)*Fairbanks!$C$395</f>
        <v>4.4167200000000006</v>
      </c>
    </row>
    <row r="88" spans="1:18">
      <c r="A88" s="4"/>
      <c r="B88" s="9" t="str">
        <f>Miami!$A$396</f>
        <v>FRONTSTAIRSFLR4 UNIT HEATER COIL</v>
      </c>
      <c r="C88" s="10">
        <f>10^(-3)*Miami!$C$396</f>
        <v>0.49366000000000004</v>
      </c>
      <c r="D88" s="10">
        <f>10^(-3)*Houston!$C$396</f>
        <v>1.53504</v>
      </c>
      <c r="E88" s="10">
        <f>10^(-3)*Phoenix!$C$396</f>
        <v>0.9929</v>
      </c>
      <c r="F88" s="10">
        <f>10^(-3)*Atlanta!$C$396</f>
        <v>1.9726300000000001</v>
      </c>
      <c r="G88" s="10">
        <f>10^(-3)*LosAngeles!$C$396</f>
        <v>0.64651000000000003</v>
      </c>
      <c r="H88" s="10">
        <f>10^(-3)*LasVegas!$C$396</f>
        <v>1.3974500000000001</v>
      </c>
      <c r="I88" s="10">
        <f>10^(-3)*SanFrancisco!$C$396</f>
        <v>0.97467999999999999</v>
      </c>
      <c r="J88" s="10">
        <f>10^(-3)*Baltimore!$C$396</f>
        <v>2.17883</v>
      </c>
      <c r="K88" s="10">
        <f>10^(-3)*Albuquerque!$C$396</f>
        <v>1.78925</v>
      </c>
      <c r="L88" s="10">
        <f>10^(-3)*Seattle!$C$396</f>
        <v>1.54135</v>
      </c>
      <c r="M88" s="10">
        <f>10^(-3)*Chicago!$C$396</f>
        <v>2.91411</v>
      </c>
      <c r="N88" s="10">
        <f>10^(-3)*Boulder!$C$396</f>
        <v>2.46468</v>
      </c>
      <c r="O88" s="10">
        <f>10^(-3)*Minneapolis!$C$396</f>
        <v>3.2964099999999998</v>
      </c>
      <c r="P88" s="10">
        <f>10^(-3)*Helena!$C$396</f>
        <v>3.1582800000000004</v>
      </c>
      <c r="Q88" s="10">
        <f>10^(-3)*Duluth!$C$396</f>
        <v>3.4753800000000004</v>
      </c>
      <c r="R88" s="10">
        <f>10^(-3)*Fairbanks!$C$396</f>
        <v>4.7937500000000002</v>
      </c>
    </row>
    <row r="89" spans="1:18">
      <c r="A89" s="4"/>
      <c r="B89" s="9" t="str">
        <f>Miami!$A$397</f>
        <v>FRONTSTORAGEFLR1 UNIT HEATER COIL</v>
      </c>
      <c r="C89" s="10">
        <f>10^(-3)*Miami!$C$397</f>
        <v>0</v>
      </c>
      <c r="D89" s="10">
        <f>10^(-3)*Houston!$C$397</f>
        <v>0</v>
      </c>
      <c r="E89" s="10">
        <f>10^(-3)*Phoenix!$C$397</f>
        <v>0</v>
      </c>
      <c r="F89" s="10">
        <f>10^(-3)*Atlanta!$C$397</f>
        <v>0</v>
      </c>
      <c r="G89" s="10">
        <f>10^(-3)*LosAngeles!$C$397</f>
        <v>0</v>
      </c>
      <c r="H89" s="10">
        <f>10^(-3)*LasVegas!$C$397</f>
        <v>0</v>
      </c>
      <c r="I89" s="10">
        <f>10^(-3)*SanFrancisco!$C$397</f>
        <v>0</v>
      </c>
      <c r="J89" s="10">
        <f>10^(-3)*Baltimore!$C$397</f>
        <v>0</v>
      </c>
      <c r="K89" s="10">
        <f>10^(-3)*Albuquerque!$C$397</f>
        <v>0</v>
      </c>
      <c r="L89" s="10">
        <f>10^(-3)*Seattle!$C$397</f>
        <v>0</v>
      </c>
      <c r="M89" s="10">
        <f>10^(-3)*Chicago!$C$397</f>
        <v>5.5930000000000001E-2</v>
      </c>
      <c r="N89" s="10">
        <f>10^(-3)*Boulder!$C$397</f>
        <v>0</v>
      </c>
      <c r="O89" s="10">
        <f>10^(-3)*Minneapolis!$C$397</f>
        <v>0.10490000000000001</v>
      </c>
      <c r="P89" s="10">
        <f>10^(-3)*Helena!$C$397</f>
        <v>0.10120999999999999</v>
      </c>
      <c r="Q89" s="10">
        <f>10^(-3)*Duluth!$C$397</f>
        <v>0.12504999999999999</v>
      </c>
      <c r="R89" s="10">
        <f>10^(-3)*Fairbanks!$C$397</f>
        <v>0.28181</v>
      </c>
    </row>
    <row r="90" spans="1:18">
      <c r="A90" s="4"/>
      <c r="B90" s="9" t="str">
        <f>Miami!$A$398</f>
        <v>FRONTSTORAGEFLR2 UNIT HEATER COIL</v>
      </c>
      <c r="C90" s="10">
        <f>10^(-3)*Miami!$C$398</f>
        <v>0</v>
      </c>
      <c r="D90" s="10">
        <f>10^(-3)*Houston!$C$398</f>
        <v>0</v>
      </c>
      <c r="E90" s="10">
        <f>10^(-3)*Phoenix!$C$398</f>
        <v>0</v>
      </c>
      <c r="F90" s="10">
        <f>10^(-3)*Atlanta!$C$398</f>
        <v>3.04E-2</v>
      </c>
      <c r="G90" s="10">
        <f>10^(-3)*LosAngeles!$C$398</f>
        <v>0</v>
      </c>
      <c r="H90" s="10">
        <f>10^(-3)*LasVegas!$C$398</f>
        <v>0</v>
      </c>
      <c r="I90" s="10">
        <f>10^(-3)*SanFrancisco!$C$398</f>
        <v>0</v>
      </c>
      <c r="J90" s="10">
        <f>10^(-3)*Baltimore!$C$398</f>
        <v>3.7330000000000002E-2</v>
      </c>
      <c r="K90" s="10">
        <f>10^(-3)*Albuquerque!$C$398</f>
        <v>0</v>
      </c>
      <c r="L90" s="10">
        <f>10^(-3)*Seattle!$C$398</f>
        <v>0</v>
      </c>
      <c r="M90" s="10">
        <f>10^(-3)*Chicago!$C$398</f>
        <v>0.10915999999999999</v>
      </c>
      <c r="N90" s="10">
        <f>10^(-3)*Boulder!$C$398</f>
        <v>7.3230000000000003E-2</v>
      </c>
      <c r="O90" s="10">
        <f>10^(-3)*Minneapolis!$C$398</f>
        <v>0.14593</v>
      </c>
      <c r="P90" s="10">
        <f>10^(-3)*Helena!$C$398</f>
        <v>0.13775000000000001</v>
      </c>
      <c r="Q90" s="10">
        <f>10^(-3)*Duluth!$C$398</f>
        <v>0.15916</v>
      </c>
      <c r="R90" s="10">
        <f>10^(-3)*Fairbanks!$C$398</f>
        <v>0.27077000000000001</v>
      </c>
    </row>
    <row r="91" spans="1:18">
      <c r="A91" s="4"/>
      <c r="B91" s="9" t="str">
        <f>Miami!$A$399</f>
        <v>FRONTSTORAGEFLR3 UNIT HEATER COIL</v>
      </c>
      <c r="C91" s="10">
        <f>10^(-3)*Miami!$C$399</f>
        <v>0</v>
      </c>
      <c r="D91" s="10">
        <f>10^(-3)*Houston!$C$399</f>
        <v>0</v>
      </c>
      <c r="E91" s="10">
        <f>10^(-3)*Phoenix!$C$399</f>
        <v>0</v>
      </c>
      <c r="F91" s="10">
        <f>10^(-3)*Atlanta!$C$399</f>
        <v>5.2920000000000002E-2</v>
      </c>
      <c r="G91" s="10">
        <f>10^(-3)*LosAngeles!$C$399</f>
        <v>0</v>
      </c>
      <c r="H91" s="10">
        <f>10^(-3)*LasVegas!$C$399</f>
        <v>0</v>
      </c>
      <c r="I91" s="10">
        <f>10^(-3)*SanFrancisco!$C$399</f>
        <v>0</v>
      </c>
      <c r="J91" s="10">
        <f>10^(-3)*Baltimore!$C$399</f>
        <v>5.883E-2</v>
      </c>
      <c r="K91" s="10">
        <f>10^(-3)*Albuquerque!$C$399</f>
        <v>2.6040000000000001E-2</v>
      </c>
      <c r="L91" s="10">
        <f>10^(-3)*Seattle!$C$399</f>
        <v>0</v>
      </c>
      <c r="M91" s="10">
        <f>10^(-3)*Chicago!$C$399</f>
        <v>0.12830000000000003</v>
      </c>
      <c r="N91" s="10">
        <f>10^(-3)*Boulder!$C$399</f>
        <v>9.1900000000000009E-2</v>
      </c>
      <c r="O91" s="10">
        <f>10^(-3)*Minneapolis!$C$399</f>
        <v>0.16406999999999999</v>
      </c>
      <c r="P91" s="10">
        <f>10^(-3)*Helena!$C$399</f>
        <v>0.15570000000000001</v>
      </c>
      <c r="Q91" s="10">
        <f>10^(-3)*Duluth!$C$399</f>
        <v>0.17780000000000001</v>
      </c>
      <c r="R91" s="10">
        <f>10^(-3)*Fairbanks!$C$399</f>
        <v>0.28966000000000003</v>
      </c>
    </row>
    <row r="92" spans="1:18">
      <c r="A92" s="4"/>
      <c r="B92" s="9" t="str">
        <f>Miami!$A$400</f>
        <v>FRONTSTORAGEFLR4 UNIT HEATER COIL</v>
      </c>
      <c r="C92" s="10">
        <f>10^(-3)*Miami!$C$400</f>
        <v>0</v>
      </c>
      <c r="D92" s="10">
        <f>10^(-3)*Houston!$C$400</f>
        <v>0.12326000000000001</v>
      </c>
      <c r="E92" s="10">
        <f>10^(-3)*Phoenix!$C$400</f>
        <v>2.7920000000000004E-2</v>
      </c>
      <c r="F92" s="10">
        <f>10^(-3)*Atlanta!$C$400</f>
        <v>0.19881000000000001</v>
      </c>
      <c r="G92" s="10">
        <f>10^(-3)*LosAngeles!$C$400</f>
        <v>0</v>
      </c>
      <c r="H92" s="10">
        <f>10^(-3)*LasVegas!$C$400</f>
        <v>0.10497000000000001</v>
      </c>
      <c r="I92" s="10">
        <f>10^(-3)*SanFrancisco!$C$400</f>
        <v>0</v>
      </c>
      <c r="J92" s="10">
        <f>10^(-3)*Baltimore!$C$400</f>
        <v>0.20782</v>
      </c>
      <c r="K92" s="10">
        <f>10^(-3)*Albuquerque!$C$400</f>
        <v>0.17094999999999999</v>
      </c>
      <c r="L92" s="10">
        <f>10^(-3)*Seattle!$C$400</f>
        <v>0.10108</v>
      </c>
      <c r="M92" s="10">
        <f>10^(-3)*Chicago!$C$400</f>
        <v>0.29172000000000003</v>
      </c>
      <c r="N92" s="10">
        <f>10^(-3)*Boulder!$C$400</f>
        <v>0.25880999999999998</v>
      </c>
      <c r="O92" s="10">
        <f>10^(-3)*Minneapolis!$C$400</f>
        <v>0.32307000000000002</v>
      </c>
      <c r="P92" s="10">
        <f>10^(-3)*Helena!$C$400</f>
        <v>0.32502999999999999</v>
      </c>
      <c r="Q92" s="10">
        <f>10^(-3)*Duluth!$C$400</f>
        <v>0.35026000000000002</v>
      </c>
      <c r="R92" s="10">
        <f>10^(-3)*Fairbanks!$C$400</f>
        <v>0.52081</v>
      </c>
    </row>
    <row r="93" spans="1:18">
      <c r="A93" s="4"/>
      <c r="B93" s="9" t="str">
        <f>Miami!$A$401</f>
        <v>GUESTROOM101 PTAC HEAT COIL</v>
      </c>
      <c r="C93" s="10">
        <f>10^(-3)*Miami!$C$401</f>
        <v>0.55632000000000004</v>
      </c>
      <c r="D93" s="10">
        <f>10^(-3)*Houston!$C$401</f>
        <v>1.1600200000000001</v>
      </c>
      <c r="E93" s="10">
        <f>10^(-3)*Phoenix!$C$401</f>
        <v>0.94674000000000003</v>
      </c>
      <c r="F93" s="10">
        <f>10^(-3)*Atlanta!$C$401</f>
        <v>1.4252100000000001</v>
      </c>
      <c r="G93" s="10">
        <f>10^(-3)*LosAngeles!$C$401</f>
        <v>0.72653999999999996</v>
      </c>
      <c r="H93" s="10">
        <f>10^(-3)*LasVegas!$C$401</f>
        <v>1.18818</v>
      </c>
      <c r="I93" s="10">
        <f>10^(-3)*SanFrancisco!$C$401</f>
        <v>0.91073000000000004</v>
      </c>
      <c r="J93" s="10">
        <f>10^(-3)*Baltimore!$C$401</f>
        <v>1.5611199999999998</v>
      </c>
      <c r="K93" s="10">
        <f>10^(-3)*Albuquerque!$C$401</f>
        <v>1.35246</v>
      </c>
      <c r="L93" s="10">
        <f>10^(-3)*Seattle!$C$401</f>
        <v>1.2334100000000001</v>
      </c>
      <c r="M93" s="10">
        <f>10^(-3)*Chicago!$C$401</f>
        <v>1.8907100000000001</v>
      </c>
      <c r="N93" s="10">
        <f>10^(-3)*Boulder!$C$401</f>
        <v>1.6336600000000001</v>
      </c>
      <c r="O93" s="10">
        <f>10^(-3)*Minneapolis!$C$401</f>
        <v>2.1103800000000001</v>
      </c>
      <c r="P93" s="10">
        <f>10^(-3)*Helena!$C$401</f>
        <v>2.0204400000000002</v>
      </c>
      <c r="Q93" s="10">
        <f>10^(-3)*Duluth!$C$401</f>
        <v>2.2006600000000001</v>
      </c>
      <c r="R93" s="10">
        <f>10^(-3)*Fairbanks!$C$401</f>
        <v>2.8719899999999998</v>
      </c>
    </row>
    <row r="94" spans="1:18">
      <c r="A94" s="4"/>
      <c r="B94" s="9" t="str">
        <f>Miami!$A$402</f>
        <v>GUESTROOM102 PTAC HEAT COIL</v>
      </c>
      <c r="C94" s="10">
        <f>10^(-3)*Miami!$C$402</f>
        <v>0.55632000000000004</v>
      </c>
      <c r="D94" s="10">
        <f>10^(-3)*Houston!$C$402</f>
        <v>1.18177</v>
      </c>
      <c r="E94" s="10">
        <f>10^(-3)*Phoenix!$C$402</f>
        <v>0.96670000000000011</v>
      </c>
      <c r="F94" s="10">
        <f>10^(-3)*Atlanta!$C$402</f>
        <v>1.4483299999999999</v>
      </c>
      <c r="G94" s="10">
        <f>10^(-3)*LosAngeles!$C$402</f>
        <v>0.74551999999999996</v>
      </c>
      <c r="H94" s="10">
        <f>10^(-3)*LasVegas!$C$402</f>
        <v>1.20932</v>
      </c>
      <c r="I94" s="10">
        <f>10^(-3)*SanFrancisco!$C$402</f>
        <v>0.93073000000000006</v>
      </c>
      <c r="J94" s="10">
        <f>10^(-3)*Baltimore!$C$402</f>
        <v>1.5849000000000002</v>
      </c>
      <c r="K94" s="10">
        <f>10^(-3)*Albuquerque!$C$402</f>
        <v>1.37578</v>
      </c>
      <c r="L94" s="10">
        <f>10^(-3)*Seattle!$C$402</f>
        <v>1.2556500000000002</v>
      </c>
      <c r="M94" s="10">
        <f>10^(-3)*Chicago!$C$402</f>
        <v>1.91429</v>
      </c>
      <c r="N94" s="10">
        <f>10^(-3)*Boulder!$C$402</f>
        <v>1.6568000000000001</v>
      </c>
      <c r="O94" s="10">
        <f>10^(-3)*Minneapolis!$C$402</f>
        <v>2.1348800000000003</v>
      </c>
      <c r="P94" s="10">
        <f>10^(-3)*Helena!$C$402</f>
        <v>2.0450599999999999</v>
      </c>
      <c r="Q94" s="10">
        <f>10^(-3)*Duluth!$C$402</f>
        <v>2.22567</v>
      </c>
      <c r="R94" s="10">
        <f>10^(-3)*Fairbanks!$C$402</f>
        <v>2.8987800000000004</v>
      </c>
    </row>
    <row r="95" spans="1:18">
      <c r="A95" s="4"/>
      <c r="B95" s="9" t="str">
        <f>Miami!$A$403</f>
        <v>GUESTROOM103 PTAC HEAT COIL</v>
      </c>
      <c r="C95" s="10">
        <f>10^(-3)*Miami!$C$403</f>
        <v>0.72228000000000003</v>
      </c>
      <c r="D95" s="10">
        <f>10^(-3)*Houston!$C$403</f>
        <v>1.4263800000000002</v>
      </c>
      <c r="E95" s="10">
        <f>10^(-3)*Phoenix!$C$403</f>
        <v>1.19807</v>
      </c>
      <c r="F95" s="10">
        <f>10^(-3)*Atlanta!$C$403</f>
        <v>1.7070999999999998</v>
      </c>
      <c r="G95" s="10">
        <f>10^(-3)*LosAngeles!$C$403</f>
        <v>0.96108000000000005</v>
      </c>
      <c r="H95" s="10">
        <f>10^(-3)*LasVegas!$C$403</f>
        <v>1.4553399999999999</v>
      </c>
      <c r="I95" s="10">
        <f>10^(-3)*SanFrancisco!$C$403</f>
        <v>1.1585799999999999</v>
      </c>
      <c r="J95" s="10">
        <f>10^(-3)*Baltimore!$C$403</f>
        <v>1.83958</v>
      </c>
      <c r="K95" s="10">
        <f>10^(-3)*Albuquerque!$C$403</f>
        <v>1.62832</v>
      </c>
      <c r="L95" s="10">
        <f>10^(-3)*Seattle!$C$403</f>
        <v>1.4938100000000001</v>
      </c>
      <c r="M95" s="10">
        <f>10^(-3)*Chicago!$C$403</f>
        <v>2.18411</v>
      </c>
      <c r="N95" s="10">
        <f>10^(-3)*Boulder!$C$403</f>
        <v>1.9247100000000001</v>
      </c>
      <c r="O95" s="10">
        <f>10^(-3)*Minneapolis!$C$403</f>
        <v>2.41012</v>
      </c>
      <c r="P95" s="10">
        <f>10^(-3)*Helena!$C$403</f>
        <v>2.3226300000000002</v>
      </c>
      <c r="Q95" s="10">
        <f>10^(-3)*Duluth!$C$403</f>
        <v>2.5017800000000001</v>
      </c>
      <c r="R95" s="10">
        <f>10^(-3)*Fairbanks!$C$403</f>
        <v>3.1919200000000001</v>
      </c>
    </row>
    <row r="96" spans="1:18">
      <c r="A96" s="4"/>
      <c r="B96" s="9" t="str">
        <f>Miami!$A$404</f>
        <v>GUESTROOM104 PTAC HEAT COIL</v>
      </c>
      <c r="C96" s="10">
        <f>10^(-3)*Miami!$C$404</f>
        <v>0.71345000000000003</v>
      </c>
      <c r="D96" s="10">
        <f>10^(-3)*Houston!$C$404</f>
        <v>1.4066800000000002</v>
      </c>
      <c r="E96" s="10">
        <f>10^(-3)*Phoenix!$C$404</f>
        <v>1.1840299999999999</v>
      </c>
      <c r="F96" s="10">
        <f>10^(-3)*Atlanta!$C$404</f>
        <v>1.6869400000000001</v>
      </c>
      <c r="G96" s="10">
        <f>10^(-3)*LosAngeles!$C$404</f>
        <v>0.94803999999999999</v>
      </c>
      <c r="H96" s="10">
        <f>10^(-3)*LasVegas!$C$404</f>
        <v>1.4427000000000001</v>
      </c>
      <c r="I96" s="10">
        <f>10^(-3)*SanFrancisco!$C$404</f>
        <v>1.1446099999999999</v>
      </c>
      <c r="J96" s="10">
        <f>10^(-3)*Baltimore!$C$404</f>
        <v>1.82257</v>
      </c>
      <c r="K96" s="10">
        <f>10^(-3)*Albuquerque!$C$404</f>
        <v>1.6073599999999999</v>
      </c>
      <c r="L96" s="10">
        <f>10^(-3)*Seattle!$C$404</f>
        <v>1.4739200000000001</v>
      </c>
      <c r="M96" s="10">
        <f>10^(-3)*Chicago!$C$404</f>
        <v>2.1743700000000001</v>
      </c>
      <c r="N96" s="10">
        <f>10^(-3)*Boulder!$C$404</f>
        <v>1.9182300000000001</v>
      </c>
      <c r="O96" s="10">
        <f>10^(-3)*Minneapolis!$C$404</f>
        <v>2.3960599999999999</v>
      </c>
      <c r="P96" s="10">
        <f>10^(-3)*Helena!$C$404</f>
        <v>2.3083499999999999</v>
      </c>
      <c r="Q96" s="10">
        <f>10^(-3)*Duluth!$C$404</f>
        <v>2.4874200000000002</v>
      </c>
      <c r="R96" s="10">
        <f>10^(-3)*Fairbanks!$C$404</f>
        <v>3.1779299999999999</v>
      </c>
    </row>
    <row r="97" spans="1:18">
      <c r="A97" s="4"/>
      <c r="B97" s="9" t="str">
        <f>Miami!$A$405</f>
        <v>GUESTROOM105 PTAC HEAT COIL</v>
      </c>
      <c r="C97" s="10">
        <f>10^(-3)*Miami!$C$405</f>
        <v>0.55632000000000004</v>
      </c>
      <c r="D97" s="10">
        <f>10^(-3)*Houston!$C$405</f>
        <v>1.17493</v>
      </c>
      <c r="E97" s="10">
        <f>10^(-3)*Phoenix!$C$405</f>
        <v>0.96559000000000006</v>
      </c>
      <c r="F97" s="10">
        <f>10^(-3)*Atlanta!$C$405</f>
        <v>1.4426099999999999</v>
      </c>
      <c r="G97" s="10">
        <f>10^(-3)*LosAngeles!$C$405</f>
        <v>0.73987000000000003</v>
      </c>
      <c r="H97" s="10">
        <f>10^(-3)*LasVegas!$C$405</f>
        <v>1.21082</v>
      </c>
      <c r="I97" s="10">
        <f>10^(-3)*SanFrancisco!$C$405</f>
        <v>0.92857000000000012</v>
      </c>
      <c r="J97" s="10">
        <f>10^(-3)*Baltimore!$C$405</f>
        <v>1.5829600000000001</v>
      </c>
      <c r="K97" s="10">
        <f>10^(-3)*Albuquerque!$C$405</f>
        <v>1.36944</v>
      </c>
      <c r="L97" s="10">
        <f>10^(-3)*Seattle!$C$405</f>
        <v>1.2499400000000001</v>
      </c>
      <c r="M97" s="10">
        <f>10^(-3)*Chicago!$C$405</f>
        <v>1.9202399999999999</v>
      </c>
      <c r="N97" s="10">
        <f>10^(-3)*Boulder!$C$405</f>
        <v>1.6659000000000002</v>
      </c>
      <c r="O97" s="10">
        <f>10^(-3)*Minneapolis!$C$405</f>
        <v>2.1370500000000003</v>
      </c>
      <c r="P97" s="10">
        <f>10^(-3)*Helena!$C$405</f>
        <v>2.0472600000000001</v>
      </c>
      <c r="Q97" s="10">
        <f>10^(-3)*Duluth!$C$405</f>
        <v>2.2278899999999999</v>
      </c>
      <c r="R97" s="10">
        <f>10^(-3)*Fairbanks!$C$405</f>
        <v>2.9055400000000002</v>
      </c>
    </row>
    <row r="98" spans="1:18">
      <c r="A98" s="4"/>
      <c r="B98" s="9" t="str">
        <f>Miami!$A$406</f>
        <v>GUESTROOM201 PTAC HEAT COIL</v>
      </c>
      <c r="C98" s="10">
        <f>10^(-3)*Miami!$C$406</f>
        <v>1.2044000000000001</v>
      </c>
      <c r="D98" s="10">
        <f>10^(-3)*Houston!$C$406</f>
        <v>2.1990400000000001</v>
      </c>
      <c r="E98" s="10">
        <f>10^(-3)*Phoenix!$C$406</f>
        <v>1.67232</v>
      </c>
      <c r="F98" s="10">
        <f>10^(-3)*Atlanta!$C$406</f>
        <v>2.6281400000000001</v>
      </c>
      <c r="G98" s="10">
        <f>10^(-3)*LosAngeles!$C$406</f>
        <v>1.3536900000000001</v>
      </c>
      <c r="H98" s="10">
        <f>10^(-3)*LasVegas!$C$406</f>
        <v>2.06602</v>
      </c>
      <c r="I98" s="10">
        <f>10^(-3)*SanFrancisco!$C$406</f>
        <v>1.6587499999999999</v>
      </c>
      <c r="J98" s="10">
        <f>10^(-3)*Baltimore!$C$406</f>
        <v>2.7799100000000001</v>
      </c>
      <c r="K98" s="10">
        <f>10^(-3)*Albuquerque!$C$406</f>
        <v>2.37839</v>
      </c>
      <c r="L98" s="10">
        <f>10^(-3)*Seattle!$C$406</f>
        <v>2.1816500000000003</v>
      </c>
      <c r="M98" s="10">
        <f>10^(-3)*Chicago!$C$406</f>
        <v>3.3851</v>
      </c>
      <c r="N98" s="10">
        <f>10^(-3)*Boulder!$C$406</f>
        <v>2.92496</v>
      </c>
      <c r="O98" s="10">
        <f>10^(-3)*Minneapolis!$C$406</f>
        <v>3.7435800000000001</v>
      </c>
      <c r="P98" s="10">
        <f>10^(-3)*Helena!$C$406</f>
        <v>3.5798899999999998</v>
      </c>
      <c r="Q98" s="10">
        <f>10^(-3)*Duluth!$C$406</f>
        <v>3.8783500000000002</v>
      </c>
      <c r="R98" s="10">
        <f>10^(-3)*Fairbanks!$C$406</f>
        <v>4.9850699999999994</v>
      </c>
    </row>
    <row r="99" spans="1:18">
      <c r="A99" s="4"/>
      <c r="B99" s="9" t="str">
        <f>Miami!$A$407</f>
        <v>GUESTROOM202_205 PTAC HEAT COIL</v>
      </c>
      <c r="C99" s="10">
        <f>10^(-3)*Miami!$C$407</f>
        <v>2.3895599999999999</v>
      </c>
      <c r="D99" s="10">
        <f>10^(-3)*Houston!$C$407</f>
        <v>4.4416899999999995</v>
      </c>
      <c r="E99" s="10">
        <f>10^(-3)*Phoenix!$C$407</f>
        <v>3.3687600000000004</v>
      </c>
      <c r="F99" s="10">
        <f>10^(-3)*Atlanta!$C$407</f>
        <v>5.3229899999999999</v>
      </c>
      <c r="G99" s="10">
        <f>10^(-3)*LosAngeles!$C$407</f>
        <v>2.72044</v>
      </c>
      <c r="H99" s="10">
        <f>10^(-3)*LasVegas!$C$407</f>
        <v>4.1696099999999996</v>
      </c>
      <c r="I99" s="10">
        <f>10^(-3)*SanFrancisco!$C$407</f>
        <v>3.3570199999999999</v>
      </c>
      <c r="J99" s="10">
        <f>10^(-3)*Baltimore!$C$407</f>
        <v>5.7850400000000004</v>
      </c>
      <c r="K99" s="10">
        <f>10^(-3)*Albuquerque!$C$407</f>
        <v>4.8835800000000003</v>
      </c>
      <c r="L99" s="10">
        <f>10^(-3)*Seattle!$C$407</f>
        <v>4.5609300000000008</v>
      </c>
      <c r="M99" s="10">
        <f>10^(-3)*Chicago!$C$407</f>
        <v>6.9378000000000002</v>
      </c>
      <c r="N99" s="10">
        <f>10^(-3)*Boulder!$C$407</f>
        <v>5.9039099999999998</v>
      </c>
      <c r="O99" s="10">
        <f>10^(-3)*Minneapolis!$C$407</f>
        <v>7.7056100000000001</v>
      </c>
      <c r="P99" s="10">
        <f>10^(-3)*Helena!$C$407</f>
        <v>7.3136800000000006</v>
      </c>
      <c r="Q99" s="10">
        <f>10^(-3)*Duluth!$C$407</f>
        <v>8.0141799999999996</v>
      </c>
      <c r="R99" s="10">
        <f>10^(-3)*Fairbanks!$C$407</f>
        <v>10.30209</v>
      </c>
    </row>
    <row r="100" spans="1:18">
      <c r="A100" s="4"/>
      <c r="B100" s="9" t="str">
        <f>Miami!$A$408</f>
        <v>GUESTROOM206_208 PTAC HEAT COIL</v>
      </c>
      <c r="C100" s="10">
        <f>10^(-3)*Miami!$C$408</f>
        <v>1.7827000000000002</v>
      </c>
      <c r="D100" s="10">
        <f>10^(-3)*Houston!$C$408</f>
        <v>3.4349099999999999</v>
      </c>
      <c r="E100" s="10">
        <f>10^(-3)*Phoenix!$C$408</f>
        <v>2.5814699999999999</v>
      </c>
      <c r="F100" s="10">
        <f>10^(-3)*Atlanta!$C$408</f>
        <v>4.1515399999999998</v>
      </c>
      <c r="G100" s="10">
        <f>10^(-3)*LosAngeles!$C$408</f>
        <v>2.0573700000000001</v>
      </c>
      <c r="H100" s="10">
        <f>10^(-3)*LasVegas!$C$408</f>
        <v>3.2292600000000005</v>
      </c>
      <c r="I100" s="10">
        <f>10^(-3)*SanFrancisco!$C$408</f>
        <v>2.56915</v>
      </c>
      <c r="J100" s="10">
        <f>10^(-3)*Baltimore!$C$408</f>
        <v>4.5296899999999996</v>
      </c>
      <c r="K100" s="10">
        <f>10^(-3)*Albuquerque!$C$408</f>
        <v>3.8175100000000004</v>
      </c>
      <c r="L100" s="10">
        <f>10^(-3)*Seattle!$C$408</f>
        <v>3.5517399999999997</v>
      </c>
      <c r="M100" s="10">
        <f>10^(-3)*Chicago!$C$408</f>
        <v>5.40062</v>
      </c>
      <c r="N100" s="10">
        <f>10^(-3)*Boulder!$C$408</f>
        <v>4.5854300000000006</v>
      </c>
      <c r="O100" s="10">
        <f>10^(-3)*Minneapolis!$C$408</f>
        <v>6.0115400000000001</v>
      </c>
      <c r="P100" s="10">
        <f>10^(-3)*Helena!$C$408</f>
        <v>5.7044600000000001</v>
      </c>
      <c r="Q100" s="10">
        <f>10^(-3)*Duluth!$C$408</f>
        <v>6.2628500000000003</v>
      </c>
      <c r="R100" s="10">
        <f>10^(-3)*Fairbanks!$C$408</f>
        <v>8.0681200000000004</v>
      </c>
    </row>
    <row r="101" spans="1:18">
      <c r="A101" s="4"/>
      <c r="B101" s="9" t="str">
        <f>Miami!$A$409</f>
        <v>GUESTROOM209_212 PTAC HEAT COIL</v>
      </c>
      <c r="C101" s="10">
        <f>10^(-3)*Miami!$C$409</f>
        <v>2.3293400000000002</v>
      </c>
      <c r="D101" s="10">
        <f>10^(-3)*Houston!$C$409</f>
        <v>4.3424300000000002</v>
      </c>
      <c r="E101" s="10">
        <f>10^(-3)*Phoenix!$C$409</f>
        <v>3.2888600000000001</v>
      </c>
      <c r="F101" s="10">
        <f>10^(-3)*Atlanta!$C$409</f>
        <v>5.2057600000000006</v>
      </c>
      <c r="G101" s="10">
        <f>10^(-3)*LosAngeles!$C$409</f>
        <v>2.6543299999999999</v>
      </c>
      <c r="H101" s="10">
        <f>10^(-3)*LasVegas!$C$409</f>
        <v>4.0726300000000002</v>
      </c>
      <c r="I101" s="10">
        <f>10^(-3)*SanFrancisco!$C$409</f>
        <v>3.2792699999999999</v>
      </c>
      <c r="J101" s="10">
        <f>10^(-3)*Baltimore!$C$409</f>
        <v>5.6702000000000004</v>
      </c>
      <c r="K101" s="10">
        <f>10^(-3)*Albuquerque!$C$409</f>
        <v>4.7722299999999995</v>
      </c>
      <c r="L101" s="10">
        <f>10^(-3)*Seattle!$C$409</f>
        <v>4.4659399999999998</v>
      </c>
      <c r="M101" s="10">
        <f>10^(-3)*Chicago!$C$409</f>
        <v>6.8164300000000004</v>
      </c>
      <c r="N101" s="10">
        <f>10^(-3)*Boulder!$C$409</f>
        <v>5.7857700000000003</v>
      </c>
      <c r="O101" s="10">
        <f>10^(-3)*Minneapolis!$C$409</f>
        <v>7.5764100000000001</v>
      </c>
      <c r="P101" s="10">
        <f>10^(-3)*Helena!$C$409</f>
        <v>7.1827500000000004</v>
      </c>
      <c r="Q101" s="10">
        <f>10^(-3)*Duluth!$C$409</f>
        <v>7.8819300000000005</v>
      </c>
      <c r="R101" s="10">
        <f>10^(-3)*Fairbanks!$C$409</f>
        <v>10.151340000000001</v>
      </c>
    </row>
    <row r="102" spans="1:18">
      <c r="A102" s="4"/>
      <c r="B102" s="9" t="str">
        <f>Miami!$A$410</f>
        <v>GUESTROOM213 PTAC HEAT COIL</v>
      </c>
      <c r="C102" s="10">
        <f>10^(-3)*Miami!$C$410</f>
        <v>0.81552999999999998</v>
      </c>
      <c r="D102" s="10">
        <f>10^(-3)*Houston!$C$410</f>
        <v>1.3587</v>
      </c>
      <c r="E102" s="10">
        <f>10^(-3)*Phoenix!$C$410</f>
        <v>1.0776700000000001</v>
      </c>
      <c r="F102" s="10">
        <f>10^(-3)*Atlanta!$C$410</f>
        <v>1.5887100000000001</v>
      </c>
      <c r="G102" s="10">
        <f>10^(-3)*LosAngeles!$C$410</f>
        <v>0.90483000000000002</v>
      </c>
      <c r="H102" s="10">
        <f>10^(-3)*LasVegas!$C$410</f>
        <v>1.28857</v>
      </c>
      <c r="I102" s="10">
        <f>10^(-3)*SanFrancisco!$C$410</f>
        <v>1.07301</v>
      </c>
      <c r="J102" s="10">
        <f>10^(-3)*Baltimore!$C$410</f>
        <v>1.69987</v>
      </c>
      <c r="K102" s="10">
        <f>10^(-3)*Albuquerque!$C$410</f>
        <v>1.4720299999999999</v>
      </c>
      <c r="L102" s="10">
        <f>10^(-3)*Seattle!$C$410</f>
        <v>1.3809800000000001</v>
      </c>
      <c r="M102" s="10">
        <f>10^(-3)*Chicago!$C$410</f>
        <v>2.00101</v>
      </c>
      <c r="N102" s="10">
        <f>10^(-3)*Boulder!$C$410</f>
        <v>1.7405299999999999</v>
      </c>
      <c r="O102" s="10">
        <f>10^(-3)*Minneapolis!$C$410</f>
        <v>2.1966799999999997</v>
      </c>
      <c r="P102" s="10">
        <f>10^(-3)*Helena!$C$410</f>
        <v>2.1000900000000002</v>
      </c>
      <c r="Q102" s="10">
        <f>10^(-3)*Duluth!$C$410</f>
        <v>2.2737800000000004</v>
      </c>
      <c r="R102" s="10">
        <f>10^(-3)*Fairbanks!$C$410</f>
        <v>2.8568699999999998</v>
      </c>
    </row>
    <row r="103" spans="1:18">
      <c r="A103" s="4"/>
      <c r="B103" s="9" t="str">
        <f>Miami!$A$411</f>
        <v>GUESTROOM214 PTAC HEAT COIL</v>
      </c>
      <c r="C103" s="10">
        <f>10^(-3)*Miami!$C$411</f>
        <v>0.78003</v>
      </c>
      <c r="D103" s="10">
        <f>10^(-3)*Houston!$C$411</f>
        <v>1.3235300000000001</v>
      </c>
      <c r="E103" s="10">
        <f>10^(-3)*Phoenix!$C$411</f>
        <v>1.0452999999999999</v>
      </c>
      <c r="F103" s="10">
        <f>10^(-3)*Atlanta!$C$411</f>
        <v>1.55782</v>
      </c>
      <c r="G103" s="10">
        <f>10^(-3)*LosAngeles!$C$411</f>
        <v>0.86934</v>
      </c>
      <c r="H103" s="10">
        <f>10^(-3)*LasVegas!$C$411</f>
        <v>1.2602899999999999</v>
      </c>
      <c r="I103" s="10">
        <f>10^(-3)*SanFrancisco!$C$411</f>
        <v>1.03979</v>
      </c>
      <c r="J103" s="10">
        <f>10^(-3)*Baltimore!$C$411</f>
        <v>1.66923</v>
      </c>
      <c r="K103" s="10">
        <f>10^(-3)*Albuquerque!$C$411</f>
        <v>1.43788</v>
      </c>
      <c r="L103" s="10">
        <f>10^(-3)*Seattle!$C$411</f>
        <v>1.34632</v>
      </c>
      <c r="M103" s="10">
        <f>10^(-3)*Chicago!$C$411</f>
        <v>1.9714700000000001</v>
      </c>
      <c r="N103" s="10">
        <f>10^(-3)*Boulder!$C$411</f>
        <v>1.7141700000000002</v>
      </c>
      <c r="O103" s="10">
        <f>10^(-3)*Minneapolis!$C$411</f>
        <v>2.1644800000000002</v>
      </c>
      <c r="P103" s="10">
        <f>10^(-3)*Helena!$C$411</f>
        <v>2.0664600000000002</v>
      </c>
      <c r="Q103" s="10">
        <f>10^(-3)*Duluth!$C$411</f>
        <v>2.2420800000000001</v>
      </c>
      <c r="R103" s="10">
        <f>10^(-3)*Fairbanks!$C$411</f>
        <v>2.8255599999999998</v>
      </c>
    </row>
    <row r="104" spans="1:18">
      <c r="A104" s="4"/>
      <c r="B104" s="9" t="str">
        <f>Miami!$A$412</f>
        <v>GUESTROOM215_218 PTAC HEAT COIL</v>
      </c>
      <c r="C104" s="10">
        <f>10^(-3)*Miami!$C$412</f>
        <v>2.2252800000000001</v>
      </c>
      <c r="D104" s="10">
        <f>10^(-3)*Houston!$C$412</f>
        <v>4.0751499999999998</v>
      </c>
      <c r="E104" s="10">
        <f>10^(-3)*Phoenix!$C$412</f>
        <v>3.0327700000000002</v>
      </c>
      <c r="F104" s="10">
        <f>10^(-3)*Atlanta!$C$412</f>
        <v>4.9730500000000006</v>
      </c>
      <c r="G104" s="10">
        <f>10^(-3)*LosAngeles!$C$412</f>
        <v>2.3700600000000001</v>
      </c>
      <c r="H104" s="10">
        <f>10^(-3)*LasVegas!$C$412</f>
        <v>3.8428499999999999</v>
      </c>
      <c r="I104" s="10">
        <f>10^(-3)*SanFrancisco!$C$412</f>
        <v>3.0164499999999999</v>
      </c>
      <c r="J104" s="10">
        <f>10^(-3)*Baltimore!$C$412</f>
        <v>5.4424600000000005</v>
      </c>
      <c r="K104" s="10">
        <f>10^(-3)*Albuquerque!$C$412</f>
        <v>4.5231499999999993</v>
      </c>
      <c r="L104" s="10">
        <f>10^(-3)*Seattle!$C$412</f>
        <v>4.2081499999999998</v>
      </c>
      <c r="M104" s="10">
        <f>10^(-3)*Chicago!$C$412</f>
        <v>6.5979999999999999</v>
      </c>
      <c r="N104" s="10">
        <f>10^(-3)*Boulder!$C$412</f>
        <v>5.5757399999999997</v>
      </c>
      <c r="O104" s="10">
        <f>10^(-3)*Minneapolis!$C$412</f>
        <v>7.35025</v>
      </c>
      <c r="P104" s="10">
        <f>10^(-3)*Helena!$C$412</f>
        <v>6.9509300000000005</v>
      </c>
      <c r="Q104" s="10">
        <f>10^(-3)*Duluth!$C$412</f>
        <v>7.6591100000000001</v>
      </c>
      <c r="R104" s="10">
        <f>10^(-3)*Fairbanks!$C$412</f>
        <v>9.9692600000000002</v>
      </c>
    </row>
    <row r="105" spans="1:18">
      <c r="A105" s="4"/>
      <c r="B105" s="9" t="str">
        <f>Miami!$A$413</f>
        <v>GUESTROOM219 PTAC HEAT COIL</v>
      </c>
      <c r="C105" s="10">
        <f>10^(-3)*Miami!$C$413</f>
        <v>0.55632000000000004</v>
      </c>
      <c r="D105" s="10">
        <f>10^(-3)*Houston!$C$413</f>
        <v>0.83947000000000005</v>
      </c>
      <c r="E105" s="10">
        <f>10^(-3)*Phoenix!$C$413</f>
        <v>0.61963000000000001</v>
      </c>
      <c r="F105" s="10">
        <f>10^(-3)*Atlanta!$C$413</f>
        <v>1.0797000000000001</v>
      </c>
      <c r="G105" s="10">
        <f>10^(-3)*LosAngeles!$C$413</f>
        <v>0.5786</v>
      </c>
      <c r="H105" s="10">
        <f>10^(-3)*LasVegas!$C$413</f>
        <v>0.78102000000000005</v>
      </c>
      <c r="I105" s="10">
        <f>10^(-3)*SanFrancisco!$C$413</f>
        <v>0.63954</v>
      </c>
      <c r="J105" s="10">
        <f>10^(-3)*Baltimore!$C$413</f>
        <v>1.1965000000000001</v>
      </c>
      <c r="K105" s="10">
        <f>10^(-3)*Albuquerque!$C$413</f>
        <v>0.95546000000000009</v>
      </c>
      <c r="L105" s="10">
        <f>10^(-3)*Seattle!$C$413</f>
        <v>0.86763999999999997</v>
      </c>
      <c r="M105" s="10">
        <f>10^(-3)*Chicago!$C$413</f>
        <v>1.5028900000000001</v>
      </c>
      <c r="N105" s="10">
        <f>10^(-3)*Boulder!$C$413</f>
        <v>1.2356900000000002</v>
      </c>
      <c r="O105" s="10">
        <f>10^(-3)*Minneapolis!$C$413</f>
        <v>1.6982200000000001</v>
      </c>
      <c r="P105" s="10">
        <f>10^(-3)*Helena!$C$413</f>
        <v>1.59501</v>
      </c>
      <c r="Q105" s="10">
        <f>10^(-3)*Duluth!$C$413</f>
        <v>1.7782</v>
      </c>
      <c r="R105" s="10">
        <f>10^(-3)*Fairbanks!$C$413</f>
        <v>2.39636</v>
      </c>
    </row>
    <row r="106" spans="1:18">
      <c r="A106" s="4"/>
      <c r="B106" s="9" t="str">
        <f>Miami!$A$414</f>
        <v>GUESTROOM220_223 PTAC HEAT COIL</v>
      </c>
      <c r="C106" s="10">
        <f>10^(-3)*Miami!$C$414</f>
        <v>2.2252800000000001</v>
      </c>
      <c r="D106" s="10">
        <f>10^(-3)*Houston!$C$414</f>
        <v>4.20322</v>
      </c>
      <c r="E106" s="10">
        <f>10^(-3)*Phoenix!$C$414</f>
        <v>3.1668699999999999</v>
      </c>
      <c r="F106" s="10">
        <f>10^(-3)*Atlanta!$C$414</f>
        <v>5.0934799999999996</v>
      </c>
      <c r="G106" s="10">
        <f>10^(-3)*LosAngeles!$C$414</f>
        <v>2.51336</v>
      </c>
      <c r="H106" s="10">
        <f>10^(-3)*LasVegas!$C$414</f>
        <v>3.9701</v>
      </c>
      <c r="I106" s="10">
        <f>10^(-3)*SanFrancisco!$C$414</f>
        <v>3.1526399999999999</v>
      </c>
      <c r="J106" s="10">
        <f>10^(-3)*Baltimore!$C$414</f>
        <v>5.5651800000000007</v>
      </c>
      <c r="K106" s="10">
        <f>10^(-3)*Albuquerque!$C$414</f>
        <v>4.6485799999999999</v>
      </c>
      <c r="L106" s="10">
        <f>10^(-3)*Seattle!$C$414</f>
        <v>4.3383199999999995</v>
      </c>
      <c r="M106" s="10">
        <f>10^(-3)*Chicago!$C$414</f>
        <v>6.7219700000000007</v>
      </c>
      <c r="N106" s="10">
        <f>10^(-3)*Boulder!$C$414</f>
        <v>5.6987200000000007</v>
      </c>
      <c r="O106" s="10">
        <f>10^(-3)*Minneapolis!$C$414</f>
        <v>7.4776499999999997</v>
      </c>
      <c r="P106" s="10">
        <f>10^(-3)*Helena!$C$414</f>
        <v>7.07707</v>
      </c>
      <c r="Q106" s="10">
        <f>10^(-3)*Duluth!$C$414</f>
        <v>7.7876599999999998</v>
      </c>
      <c r="R106" s="10">
        <f>10^(-3)*Fairbanks!$C$414</f>
        <v>10.060260000000001</v>
      </c>
    </row>
    <row r="107" spans="1:18">
      <c r="A107" s="4"/>
      <c r="B107" s="9" t="str">
        <f>Miami!$A$415</f>
        <v>GUESTROOM224 PTAC HEAT COIL</v>
      </c>
      <c r="C107" s="10">
        <f>10^(-3)*Miami!$C$415</f>
        <v>0.70261000000000007</v>
      </c>
      <c r="D107" s="10">
        <f>10^(-3)*Houston!$C$415</f>
        <v>1.2686700000000002</v>
      </c>
      <c r="E107" s="10">
        <f>10^(-3)*Phoenix!$C$415</f>
        <v>0.98335000000000006</v>
      </c>
      <c r="F107" s="10">
        <f>10^(-3)*Atlanta!$C$415</f>
        <v>1.5041900000000001</v>
      </c>
      <c r="G107" s="10">
        <f>10^(-3)*LosAngeles!$C$415</f>
        <v>0.79928999999999994</v>
      </c>
      <c r="H107" s="10">
        <f>10^(-3)*LasVegas!$C$415</f>
        <v>1.2082600000000001</v>
      </c>
      <c r="I107" s="10">
        <f>10^(-3)*SanFrancisco!$C$415</f>
        <v>0.97687000000000002</v>
      </c>
      <c r="J107" s="10">
        <f>10^(-3)*Baltimore!$C$415</f>
        <v>1.6198800000000002</v>
      </c>
      <c r="K107" s="10">
        <f>10^(-3)*Albuquerque!$C$415</f>
        <v>1.38984</v>
      </c>
      <c r="L107" s="10">
        <f>10^(-3)*Seattle!$C$415</f>
        <v>1.2955699999999999</v>
      </c>
      <c r="M107" s="10">
        <f>10^(-3)*Chicago!$C$415</f>
        <v>1.9132899999999999</v>
      </c>
      <c r="N107" s="10">
        <f>10^(-3)*Boulder!$C$415</f>
        <v>1.6579400000000002</v>
      </c>
      <c r="O107" s="10">
        <f>10^(-3)*Minneapolis!$C$415</f>
        <v>2.1028800000000003</v>
      </c>
      <c r="P107" s="10">
        <f>10^(-3)*Helena!$C$415</f>
        <v>2.0036400000000003</v>
      </c>
      <c r="Q107" s="10">
        <f>10^(-3)*Duluth!$C$415</f>
        <v>2.18018</v>
      </c>
      <c r="R107" s="10">
        <f>10^(-3)*Fairbanks!$C$415</f>
        <v>2.75292</v>
      </c>
    </row>
    <row r="108" spans="1:18">
      <c r="A108" s="4"/>
      <c r="B108" s="9" t="str">
        <f>Miami!$A$416</f>
        <v>GUESTROOM301 PTAC HEAT COIL</v>
      </c>
      <c r="C108" s="10">
        <f>10^(-3)*Miami!$C$416</f>
        <v>1.2672100000000002</v>
      </c>
      <c r="D108" s="10">
        <f>10^(-3)*Houston!$C$416</f>
        <v>2.2619699999999998</v>
      </c>
      <c r="E108" s="10">
        <f>10^(-3)*Phoenix!$C$416</f>
        <v>1.71898</v>
      </c>
      <c r="F108" s="10">
        <f>10^(-3)*Atlanta!$C$416</f>
        <v>2.6953200000000002</v>
      </c>
      <c r="G108" s="10">
        <f>10^(-3)*LosAngeles!$C$416</f>
        <v>1.3994000000000002</v>
      </c>
      <c r="H108" s="10">
        <f>10^(-3)*LasVegas!$C$416</f>
        <v>2.117</v>
      </c>
      <c r="I108" s="10">
        <f>10^(-3)*SanFrancisco!$C$416</f>
        <v>1.70807</v>
      </c>
      <c r="J108" s="10">
        <f>10^(-3)*Baltimore!$C$416</f>
        <v>2.8431700000000002</v>
      </c>
      <c r="K108" s="10">
        <f>10^(-3)*Albuquerque!$C$416</f>
        <v>2.4357899999999999</v>
      </c>
      <c r="L108" s="10">
        <f>10^(-3)*Seattle!$C$416</f>
        <v>2.2340100000000001</v>
      </c>
      <c r="M108" s="10">
        <f>10^(-3)*Chicago!$C$416</f>
        <v>3.4536899999999999</v>
      </c>
      <c r="N108" s="10">
        <f>10^(-3)*Boulder!$C$416</f>
        <v>2.9898400000000001</v>
      </c>
      <c r="O108" s="10">
        <f>10^(-3)*Minneapolis!$C$416</f>
        <v>3.8086900000000004</v>
      </c>
      <c r="P108" s="10">
        <f>10^(-3)*Helena!$C$416</f>
        <v>3.64331</v>
      </c>
      <c r="Q108" s="10">
        <f>10^(-3)*Duluth!$C$416</f>
        <v>3.94502</v>
      </c>
      <c r="R108" s="10">
        <f>10^(-3)*Fairbanks!$C$416</f>
        <v>5.0546800000000003</v>
      </c>
    </row>
    <row r="109" spans="1:18">
      <c r="A109" s="4"/>
      <c r="B109" s="9" t="str">
        <f>Miami!$A$417</f>
        <v>GUESTROOM302_305 PTAC HEAT COIL</v>
      </c>
      <c r="C109" s="10">
        <f>10^(-3)*Miami!$C$417</f>
        <v>2.56793</v>
      </c>
      <c r="D109" s="10">
        <f>10^(-3)*Houston!$C$417</f>
        <v>4.5838800000000006</v>
      </c>
      <c r="E109" s="10">
        <f>10^(-3)*Phoenix!$C$417</f>
        <v>3.4701999999999997</v>
      </c>
      <c r="F109" s="10">
        <f>10^(-3)*Atlanta!$C$417</f>
        <v>5.4615299999999998</v>
      </c>
      <c r="G109" s="10">
        <f>10^(-3)*LosAngeles!$C$417</f>
        <v>2.8315300000000003</v>
      </c>
      <c r="H109" s="10">
        <f>10^(-3)*LasVegas!$C$417</f>
        <v>4.2693500000000002</v>
      </c>
      <c r="I109" s="10">
        <f>10^(-3)*SanFrancisco!$C$417</f>
        <v>3.47085</v>
      </c>
      <c r="J109" s="10">
        <f>10^(-3)*Baltimore!$C$417</f>
        <v>5.9208500000000006</v>
      </c>
      <c r="K109" s="10">
        <f>10^(-3)*Albuquerque!$C$417</f>
        <v>5.0018400000000005</v>
      </c>
      <c r="L109" s="10">
        <f>10^(-3)*Seattle!$C$417</f>
        <v>4.6765400000000001</v>
      </c>
      <c r="M109" s="10">
        <f>10^(-3)*Chicago!$C$417</f>
        <v>7.0731099999999998</v>
      </c>
      <c r="N109" s="10">
        <f>10^(-3)*Boulder!$C$417</f>
        <v>6.0325200000000008</v>
      </c>
      <c r="O109" s="10">
        <f>10^(-3)*Minneapolis!$C$417</f>
        <v>7.8208199999999994</v>
      </c>
      <c r="P109" s="10">
        <f>10^(-3)*Helena!$C$417</f>
        <v>7.42659</v>
      </c>
      <c r="Q109" s="10">
        <f>10^(-3)*Duluth!$C$417</f>
        <v>8.1363199999999996</v>
      </c>
      <c r="R109" s="10">
        <f>10^(-3)*Fairbanks!$C$417</f>
        <v>10.431010000000001</v>
      </c>
    </row>
    <row r="110" spans="1:18">
      <c r="A110" s="4"/>
      <c r="B110" s="9" t="str">
        <f>Miami!$A$418</f>
        <v>GUESTROOM306_308 PTAC HEAT COIL</v>
      </c>
      <c r="C110" s="10">
        <f>10^(-3)*Miami!$C$418</f>
        <v>2.04366</v>
      </c>
      <c r="D110" s="10">
        <f>10^(-3)*Houston!$C$418</f>
        <v>3.6603699999999999</v>
      </c>
      <c r="E110" s="10">
        <f>10^(-3)*Phoenix!$C$418</f>
        <v>2.7660200000000001</v>
      </c>
      <c r="F110" s="10">
        <f>10^(-3)*Atlanta!$C$418</f>
        <v>4.3765100000000006</v>
      </c>
      <c r="G110" s="10">
        <f>10^(-3)*LosAngeles!$C$418</f>
        <v>2.2530399999999999</v>
      </c>
      <c r="H110" s="10">
        <f>10^(-3)*LasVegas!$C$418</f>
        <v>3.4129899999999997</v>
      </c>
      <c r="I110" s="10">
        <f>10^(-3)*SanFrancisco!$C$418</f>
        <v>2.7663800000000003</v>
      </c>
      <c r="J110" s="10">
        <f>10^(-3)*Baltimore!$C$418</f>
        <v>4.7526800000000007</v>
      </c>
      <c r="K110" s="10">
        <f>10^(-3)*Albuquerque!$C$418</f>
        <v>4.0248100000000004</v>
      </c>
      <c r="L110" s="10">
        <f>10^(-3)*Seattle!$C$418</f>
        <v>3.7539899999999999</v>
      </c>
      <c r="M110" s="10">
        <f>10^(-3)*Chicago!$C$418</f>
        <v>5.6208800000000005</v>
      </c>
      <c r="N110" s="10">
        <f>10^(-3)*Boulder!$C$418</f>
        <v>4.7983900000000004</v>
      </c>
      <c r="O110" s="10">
        <f>10^(-3)*Minneapolis!$C$418</f>
        <v>6.2192100000000003</v>
      </c>
      <c r="P110" s="10">
        <f>10^(-3)*Helena!$C$418</f>
        <v>5.9103100000000008</v>
      </c>
      <c r="Q110" s="10">
        <f>10^(-3)*Duluth!$C$418</f>
        <v>6.4785500000000003</v>
      </c>
      <c r="R110" s="10">
        <f>10^(-3)*Fairbanks!$C$418</f>
        <v>8.2966800000000003</v>
      </c>
    </row>
    <row r="111" spans="1:18">
      <c r="A111" s="4"/>
      <c r="B111" s="9" t="str">
        <f>Miami!$A$419</f>
        <v>GUESTROOM309_312 PTAC HEAT COIL</v>
      </c>
      <c r="C111" s="10">
        <f>10^(-3)*Miami!$C$419</f>
        <v>2.55098</v>
      </c>
      <c r="D111" s="10">
        <f>10^(-3)*Houston!$C$419</f>
        <v>4.5500800000000003</v>
      </c>
      <c r="E111" s="10">
        <f>10^(-3)*Phoenix!$C$419</f>
        <v>3.4446599999999998</v>
      </c>
      <c r="F111" s="10">
        <f>10^(-3)*Atlanta!$C$419</f>
        <v>5.4206800000000008</v>
      </c>
      <c r="G111" s="10">
        <f>10^(-3)*LosAngeles!$C$419</f>
        <v>2.8119699999999996</v>
      </c>
      <c r="H111" s="10">
        <f>10^(-3)*LasVegas!$C$419</f>
        <v>4.2367299999999997</v>
      </c>
      <c r="I111" s="10">
        <f>10^(-3)*SanFrancisco!$C$419</f>
        <v>3.4464200000000003</v>
      </c>
      <c r="J111" s="10">
        <f>10^(-3)*Baltimore!$C$419</f>
        <v>5.8834099999999996</v>
      </c>
      <c r="K111" s="10">
        <f>10^(-3)*Albuquerque!$C$419</f>
        <v>4.9658000000000007</v>
      </c>
      <c r="L111" s="10">
        <f>10^(-3)*Seattle!$C$419</f>
        <v>4.64757</v>
      </c>
      <c r="M111" s="10">
        <f>10^(-3)*Chicago!$C$419</f>
        <v>7.0303400000000007</v>
      </c>
      <c r="N111" s="10">
        <f>10^(-3)*Boulder!$C$419</f>
        <v>5.9909400000000002</v>
      </c>
      <c r="O111" s="10">
        <f>10^(-3)*Minneapolis!$C$419</f>
        <v>7.7756800000000004</v>
      </c>
      <c r="P111" s="10">
        <f>10^(-3)*Helena!$C$419</f>
        <v>7.3808900000000008</v>
      </c>
      <c r="Q111" s="10">
        <f>10^(-3)*Duluth!$C$419</f>
        <v>8.0908599999999993</v>
      </c>
      <c r="R111" s="10">
        <f>10^(-3)*Fairbanks!$C$419</f>
        <v>10.379100000000001</v>
      </c>
    </row>
    <row r="112" spans="1:18">
      <c r="A112" s="4"/>
      <c r="B112" s="9" t="str">
        <f>Miami!$A$420</f>
        <v>GUESTROOM313 PTAC HEAT COIL</v>
      </c>
      <c r="C112" s="10">
        <f>10^(-3)*Miami!$C$420</f>
        <v>0.86815999999999993</v>
      </c>
      <c r="D112" s="10">
        <f>10^(-3)*Houston!$C$420</f>
        <v>1.40368</v>
      </c>
      <c r="E112" s="10">
        <f>10^(-3)*Phoenix!$C$420</f>
        <v>1.1109500000000001</v>
      </c>
      <c r="F112" s="10">
        <f>10^(-3)*Atlanta!$C$420</f>
        <v>1.6347</v>
      </c>
      <c r="G112" s="10">
        <f>10^(-3)*LosAngeles!$C$420</f>
        <v>0.93973000000000007</v>
      </c>
      <c r="H112" s="10">
        <f>10^(-3)*LasVegas!$C$420</f>
        <v>1.32294</v>
      </c>
      <c r="I112" s="10">
        <f>10^(-3)*SanFrancisco!$C$420</f>
        <v>1.10927</v>
      </c>
      <c r="J112" s="10">
        <f>10^(-3)*Baltimore!$C$420</f>
        <v>1.74532</v>
      </c>
      <c r="K112" s="10">
        <f>10^(-3)*Albuquerque!$C$420</f>
        <v>1.5127300000000001</v>
      </c>
      <c r="L112" s="10">
        <f>10^(-3)*Seattle!$C$420</f>
        <v>1.4198499999999998</v>
      </c>
      <c r="M112" s="10">
        <f>10^(-3)*Chicago!$C$420</f>
        <v>2.04664</v>
      </c>
      <c r="N112" s="10">
        <f>10^(-3)*Boulder!$C$420</f>
        <v>1.78393</v>
      </c>
      <c r="O112" s="10">
        <f>10^(-3)*Minneapolis!$C$420</f>
        <v>2.2386300000000001</v>
      </c>
      <c r="P112" s="10">
        <f>10^(-3)*Helena!$C$420</f>
        <v>2.1414200000000001</v>
      </c>
      <c r="Q112" s="10">
        <f>10^(-3)*Duluth!$C$420</f>
        <v>2.3176999999999999</v>
      </c>
      <c r="R112" s="10">
        <f>10^(-3)*Fairbanks!$C$420</f>
        <v>2.9033899999999999</v>
      </c>
    </row>
    <row r="113" spans="1:18">
      <c r="A113" s="4"/>
      <c r="B113" s="9" t="str">
        <f>Miami!$A$421</f>
        <v>GUESTROOM314 PTAC HEAT COIL</v>
      </c>
      <c r="C113" s="10">
        <f>10^(-3)*Miami!$C$421</f>
        <v>0.83941999999999994</v>
      </c>
      <c r="D113" s="10">
        <f>10^(-3)*Houston!$C$421</f>
        <v>1.3764500000000002</v>
      </c>
      <c r="E113" s="10">
        <f>10^(-3)*Phoenix!$C$421</f>
        <v>1.0864</v>
      </c>
      <c r="F113" s="10">
        <f>10^(-3)*Atlanta!$C$421</f>
        <v>1.6124400000000001</v>
      </c>
      <c r="G113" s="10">
        <f>10^(-3)*LosAngeles!$C$421</f>
        <v>0.91128999999999993</v>
      </c>
      <c r="H113" s="10">
        <f>10^(-3)*LasVegas!$C$421</f>
        <v>1.30104</v>
      </c>
      <c r="I113" s="10">
        <f>10^(-3)*SanFrancisco!$C$421</f>
        <v>1.0838599999999998</v>
      </c>
      <c r="J113" s="10">
        <f>10^(-3)*Baltimore!$C$421</f>
        <v>1.7218800000000001</v>
      </c>
      <c r="K113" s="10">
        <f>10^(-3)*Albuquerque!$C$421</f>
        <v>1.4863499999999998</v>
      </c>
      <c r="L113" s="10">
        <f>10^(-3)*Seattle!$C$421</f>
        <v>1.3936400000000002</v>
      </c>
      <c r="M113" s="10">
        <f>10^(-3)*Chicago!$C$421</f>
        <v>2.0238800000000001</v>
      </c>
      <c r="N113" s="10">
        <f>10^(-3)*Boulder!$C$421</f>
        <v>1.7640499999999999</v>
      </c>
      <c r="O113" s="10">
        <f>10^(-3)*Minneapolis!$C$421</f>
        <v>2.21394</v>
      </c>
      <c r="P113" s="10">
        <f>10^(-3)*Helena!$C$421</f>
        <v>2.1143200000000002</v>
      </c>
      <c r="Q113" s="10">
        <f>10^(-3)*Duluth!$C$421</f>
        <v>2.29393</v>
      </c>
      <c r="R113" s="10">
        <f>10^(-3)*Fairbanks!$C$421</f>
        <v>2.8786300000000002</v>
      </c>
    </row>
    <row r="114" spans="1:18">
      <c r="A114" s="4"/>
      <c r="B114" s="9" t="str">
        <f>Miami!$A$422</f>
        <v>GUESTROOM315_318 PTAC HEAT COIL</v>
      </c>
      <c r="C114" s="10">
        <f>10^(-3)*Miami!$C$422</f>
        <v>2.4979499999999999</v>
      </c>
      <c r="D114" s="10">
        <f>10^(-3)*Houston!$C$422</f>
        <v>4.49878</v>
      </c>
      <c r="E114" s="10">
        <f>10^(-3)*Phoenix!$C$422</f>
        <v>3.4118200000000001</v>
      </c>
      <c r="F114" s="10">
        <f>10^(-3)*Atlanta!$C$422</f>
        <v>5.3892299999999995</v>
      </c>
      <c r="G114" s="10">
        <f>10^(-3)*LosAngeles!$C$422</f>
        <v>2.7649000000000004</v>
      </c>
      <c r="H114" s="10">
        <f>10^(-3)*LasVegas!$C$422</f>
        <v>4.2088000000000001</v>
      </c>
      <c r="I114" s="10">
        <f>10^(-3)*SanFrancisco!$C$422</f>
        <v>3.4114100000000001</v>
      </c>
      <c r="J114" s="10">
        <f>10^(-3)*Baltimore!$C$422</f>
        <v>5.8480600000000003</v>
      </c>
      <c r="K114" s="10">
        <f>10^(-3)*Albuquerque!$C$422</f>
        <v>4.9177100000000005</v>
      </c>
      <c r="L114" s="10">
        <f>10^(-3)*Seattle!$C$422</f>
        <v>4.6042399999999999</v>
      </c>
      <c r="M114" s="10">
        <f>10^(-3)*Chicago!$C$422</f>
        <v>6.9978900000000008</v>
      </c>
      <c r="N114" s="10">
        <f>10^(-3)*Boulder!$C$422</f>
        <v>5.96868</v>
      </c>
      <c r="O114" s="10">
        <f>10^(-3)*Minneapolis!$C$422</f>
        <v>7.7369300000000001</v>
      </c>
      <c r="P114" s="10">
        <f>10^(-3)*Helena!$C$422</f>
        <v>7.3316800000000004</v>
      </c>
      <c r="Q114" s="10">
        <f>10^(-3)*Duluth!$C$422</f>
        <v>8.0553400000000011</v>
      </c>
      <c r="R114" s="10">
        <f>10^(-3)*Fairbanks!$C$422</f>
        <v>10.34531</v>
      </c>
    </row>
    <row r="115" spans="1:18">
      <c r="A115" s="4"/>
      <c r="B115" s="9" t="str">
        <f>Miami!$A$423</f>
        <v>GUESTROOM319 PTAC HEAT COIL</v>
      </c>
      <c r="C115" s="10">
        <f>10^(-3)*Miami!$C$423</f>
        <v>0.59566999999999992</v>
      </c>
      <c r="D115" s="10">
        <f>10^(-3)*Houston!$C$423</f>
        <v>1.1475599999999999</v>
      </c>
      <c r="E115" s="10">
        <f>10^(-3)*Phoenix!$C$423</f>
        <v>0.85183000000000009</v>
      </c>
      <c r="F115" s="10">
        <f>10^(-3)*Atlanta!$C$423</f>
        <v>1.3913800000000001</v>
      </c>
      <c r="G115" s="10">
        <f>10^(-3)*LosAngeles!$C$423</f>
        <v>0.67337000000000002</v>
      </c>
      <c r="H115" s="10">
        <f>10^(-3)*LasVegas!$C$423</f>
        <v>1.0706500000000001</v>
      </c>
      <c r="I115" s="10">
        <f>10^(-3)*SanFrancisco!$C$423</f>
        <v>0.84953999999999996</v>
      </c>
      <c r="J115" s="10">
        <f>10^(-3)*Baltimore!$C$423</f>
        <v>1.5070600000000001</v>
      </c>
      <c r="K115" s="10">
        <f>10^(-3)*Albuquerque!$C$423</f>
        <v>1.2610600000000001</v>
      </c>
      <c r="L115" s="10">
        <f>10^(-3)*Seattle!$C$423</f>
        <v>1.1674200000000001</v>
      </c>
      <c r="M115" s="10">
        <f>10^(-3)*Chicago!$C$423</f>
        <v>1.82046</v>
      </c>
      <c r="N115" s="10">
        <f>10^(-3)*Boulder!$C$423</f>
        <v>1.5484000000000002</v>
      </c>
      <c r="O115" s="10">
        <f>10^(-3)*Minneapolis!$C$423</f>
        <v>2.0186199999999999</v>
      </c>
      <c r="P115" s="10">
        <f>10^(-3)*Helena!$C$423</f>
        <v>1.9139000000000002</v>
      </c>
      <c r="Q115" s="10">
        <f>10^(-3)*Duluth!$C$423</f>
        <v>2.1040999999999999</v>
      </c>
      <c r="R115" s="10">
        <f>10^(-3)*Fairbanks!$C$423</f>
        <v>2.7268300000000001</v>
      </c>
    </row>
    <row r="116" spans="1:18">
      <c r="A116" s="4"/>
      <c r="B116" s="9" t="str">
        <f>Miami!$A$424</f>
        <v>GUESTROOM320_323 PTAC HEAT COIL</v>
      </c>
      <c r="C116" s="10">
        <f>10^(-3)*Miami!$C$424</f>
        <v>2.4843500000000001</v>
      </c>
      <c r="D116" s="10">
        <f>10^(-3)*Houston!$C$424</f>
        <v>4.4735100000000001</v>
      </c>
      <c r="E116" s="10">
        <f>10^(-3)*Phoenix!$C$424</f>
        <v>3.3908499999999999</v>
      </c>
      <c r="F116" s="10">
        <f>10^(-3)*Atlanta!$C$424</f>
        <v>5.3587400000000001</v>
      </c>
      <c r="G116" s="10">
        <f>10^(-3)*LosAngeles!$C$424</f>
        <v>2.7480900000000004</v>
      </c>
      <c r="H116" s="10">
        <f>10^(-3)*LasVegas!$C$424</f>
        <v>4.1843100000000009</v>
      </c>
      <c r="I116" s="10">
        <f>10^(-3)*SanFrancisco!$C$424</f>
        <v>3.3912100000000001</v>
      </c>
      <c r="J116" s="10">
        <f>10^(-3)*Baltimore!$C$424</f>
        <v>5.8183600000000002</v>
      </c>
      <c r="K116" s="10">
        <f>10^(-3)*Albuquerque!$C$424</f>
        <v>4.88971</v>
      </c>
      <c r="L116" s="10">
        <f>10^(-3)*Seattle!$C$424</f>
        <v>4.5801800000000004</v>
      </c>
      <c r="M116" s="10">
        <f>10^(-3)*Chicago!$C$424</f>
        <v>6.9658999999999995</v>
      </c>
      <c r="N116" s="10">
        <f>10^(-3)*Boulder!$C$424</f>
        <v>5.9380299999999995</v>
      </c>
      <c r="O116" s="10">
        <f>10^(-3)*Minneapolis!$C$424</f>
        <v>7.7031999999999998</v>
      </c>
      <c r="P116" s="10">
        <f>10^(-3)*Helena!$C$424</f>
        <v>7.2978500000000004</v>
      </c>
      <c r="Q116" s="10">
        <f>10^(-3)*Duluth!$C$424</f>
        <v>8.0208399999999997</v>
      </c>
      <c r="R116" s="10">
        <f>10^(-3)*Fairbanks!$C$424</f>
        <v>10.30031</v>
      </c>
    </row>
    <row r="117" spans="1:18">
      <c r="A117" s="4"/>
      <c r="B117" s="9" t="str">
        <f>Miami!$A$425</f>
        <v>GUESTROOM324 PTAC HEAT COIL</v>
      </c>
      <c r="C117" s="10">
        <f>10^(-3)*Miami!$C$425</f>
        <v>0.77817999999999998</v>
      </c>
      <c r="D117" s="10">
        <f>10^(-3)*Houston!$C$425</f>
        <v>1.3318399999999999</v>
      </c>
      <c r="E117" s="10">
        <f>10^(-3)*Phoenix!$C$425</f>
        <v>1.0346300000000002</v>
      </c>
      <c r="F117" s="10">
        <f>10^(-3)*Atlanta!$C$425</f>
        <v>1.5613800000000002</v>
      </c>
      <c r="G117" s="10">
        <f>10^(-3)*LosAngeles!$C$425</f>
        <v>0.85238999999999998</v>
      </c>
      <c r="H117" s="10">
        <f>10^(-3)*LasVegas!$C$425</f>
        <v>1.25702</v>
      </c>
      <c r="I117" s="10">
        <f>10^(-3)*SanFrancisco!$C$425</f>
        <v>1.0322500000000001</v>
      </c>
      <c r="J117" s="10">
        <f>10^(-3)*Baltimore!$C$425</f>
        <v>1.6746700000000001</v>
      </c>
      <c r="K117" s="10">
        <f>10^(-3)*Albuquerque!$C$425</f>
        <v>1.4411300000000002</v>
      </c>
      <c r="L117" s="10">
        <f>10^(-3)*Seattle!$C$425</f>
        <v>1.35165</v>
      </c>
      <c r="M117" s="10">
        <f>10^(-3)*Chicago!$C$425</f>
        <v>1.9671500000000002</v>
      </c>
      <c r="N117" s="10">
        <f>10^(-3)*Boulder!$C$425</f>
        <v>1.7094800000000001</v>
      </c>
      <c r="O117" s="10">
        <f>10^(-3)*Minneapolis!$C$425</f>
        <v>2.1531100000000003</v>
      </c>
      <c r="P117" s="10">
        <f>10^(-3)*Helena!$C$425</f>
        <v>2.0522399999999998</v>
      </c>
      <c r="Q117" s="10">
        <f>10^(-3)*Duluth!$C$425</f>
        <v>2.2324800000000002</v>
      </c>
      <c r="R117" s="10">
        <f>10^(-3)*Fairbanks!$C$425</f>
        <v>2.8063099999999999</v>
      </c>
    </row>
    <row r="118" spans="1:18">
      <c r="A118" s="4"/>
      <c r="B118" s="9" t="str">
        <f>Miami!$A$426</f>
        <v>GUESTROOM401 PTAC HEAT COIL</v>
      </c>
      <c r="C118" s="10">
        <f>10^(-3)*Miami!$C$426</f>
        <v>1.4898499999999999</v>
      </c>
      <c r="D118" s="10">
        <f>10^(-3)*Houston!$C$426</f>
        <v>2.6538300000000001</v>
      </c>
      <c r="E118" s="10">
        <f>10^(-3)*Phoenix!$C$426</f>
        <v>2.03695</v>
      </c>
      <c r="F118" s="10">
        <f>10^(-3)*Atlanta!$C$426</f>
        <v>3.14663</v>
      </c>
      <c r="G118" s="10">
        <f>10^(-3)*LosAngeles!$C$426</f>
        <v>1.6582600000000001</v>
      </c>
      <c r="H118" s="10">
        <f>10^(-3)*LasVegas!$C$426</f>
        <v>2.4930400000000001</v>
      </c>
      <c r="I118" s="10">
        <f>10^(-3)*SanFrancisco!$C$426</f>
        <v>2.0176600000000002</v>
      </c>
      <c r="J118" s="10">
        <f>10^(-3)*Baltimore!$C$426</f>
        <v>3.2987199999999999</v>
      </c>
      <c r="K118" s="10">
        <f>10^(-3)*Albuquerque!$C$426</f>
        <v>2.8799099999999997</v>
      </c>
      <c r="L118" s="10">
        <f>10^(-3)*Seattle!$C$426</f>
        <v>2.5950300000000004</v>
      </c>
      <c r="M118" s="10">
        <f>10^(-3)*Chicago!$C$426</f>
        <v>3.9404699999999999</v>
      </c>
      <c r="N118" s="10">
        <f>10^(-3)*Boulder!$C$426</f>
        <v>3.4860700000000002</v>
      </c>
      <c r="O118" s="10">
        <f>10^(-3)*Minneapolis!$C$426</f>
        <v>4.2756499999999997</v>
      </c>
      <c r="P118" s="10">
        <f>10^(-3)*Helena!$C$426</f>
        <v>4.1358699999999997</v>
      </c>
      <c r="Q118" s="10">
        <f>10^(-3)*Duluth!$C$426</f>
        <v>4.4497799999999996</v>
      </c>
      <c r="R118" s="10">
        <f>10^(-3)*Fairbanks!$C$426</f>
        <v>5.7096300000000006</v>
      </c>
    </row>
    <row r="119" spans="1:18">
      <c r="A119" s="4"/>
      <c r="B119" s="9" t="str">
        <f>Miami!$A$427</f>
        <v>GUESTROOM402_405 PTAC HEAT COIL</v>
      </c>
      <c r="C119" s="10">
        <f>10^(-3)*Miami!$C$427</f>
        <v>3.4809099999999997</v>
      </c>
      <c r="D119" s="10">
        <f>10^(-3)*Houston!$C$427</f>
        <v>6.1678800000000003</v>
      </c>
      <c r="E119" s="10">
        <f>10^(-3)*Phoenix!$C$427</f>
        <v>4.7639700000000005</v>
      </c>
      <c r="F119" s="10">
        <f>10^(-3)*Atlanta!$C$427</f>
        <v>7.2694700000000001</v>
      </c>
      <c r="G119" s="10">
        <f>10^(-3)*LosAngeles!$C$427</f>
        <v>3.8906700000000001</v>
      </c>
      <c r="H119" s="10">
        <f>10^(-3)*LasVegas!$C$427</f>
        <v>5.7882700000000007</v>
      </c>
      <c r="I119" s="10">
        <f>10^(-3)*SanFrancisco!$C$427</f>
        <v>4.7287100000000004</v>
      </c>
      <c r="J119" s="10">
        <f>10^(-3)*Baltimore!$C$427</f>
        <v>7.7295200000000008</v>
      </c>
      <c r="K119" s="10">
        <f>10^(-3)*Albuquerque!$C$427</f>
        <v>6.7703600000000002</v>
      </c>
      <c r="L119" s="10">
        <f>10^(-3)*Seattle!$C$427</f>
        <v>6.1145900000000006</v>
      </c>
      <c r="M119" s="10">
        <f>10^(-3)*Chicago!$C$427</f>
        <v>8.9859100000000005</v>
      </c>
      <c r="N119" s="10">
        <f>10^(-3)*Boulder!$C$427</f>
        <v>7.9901200000000001</v>
      </c>
      <c r="O119" s="10">
        <f>10^(-3)*Minneapolis!$C$427</f>
        <v>9.6524400000000004</v>
      </c>
      <c r="P119" s="10">
        <f>10^(-3)*Helena!$C$427</f>
        <v>9.3650000000000002</v>
      </c>
      <c r="Q119" s="10">
        <f>10^(-3)*Duluth!$C$427</f>
        <v>10.110329999999999</v>
      </c>
      <c r="R119" s="10">
        <f>10^(-3)*Fairbanks!$C$427</f>
        <v>12.997310000000001</v>
      </c>
    </row>
    <row r="120" spans="1:18">
      <c r="A120" s="4"/>
      <c r="B120" s="9" t="str">
        <f>Miami!$A$428</f>
        <v>GUESTROOM406_408 PTAC HEAT COIL</v>
      </c>
      <c r="C120" s="10">
        <f>10^(-3)*Miami!$C$428</f>
        <v>2.7989800000000002</v>
      </c>
      <c r="D120" s="10">
        <f>10^(-3)*Houston!$C$428</f>
        <v>4.9567800000000002</v>
      </c>
      <c r="E120" s="10">
        <f>10^(-3)*Phoenix!$C$428</f>
        <v>3.8269099999999998</v>
      </c>
      <c r="F120" s="10">
        <f>10^(-3)*Atlanta!$C$428</f>
        <v>5.8543500000000002</v>
      </c>
      <c r="G120" s="10">
        <f>10^(-3)*LosAngeles!$C$428</f>
        <v>3.1248800000000001</v>
      </c>
      <c r="H120" s="10">
        <f>10^(-3)*LasVegas!$C$428</f>
        <v>4.6560299999999994</v>
      </c>
      <c r="I120" s="10">
        <f>10^(-3)*SanFrancisco!$C$428</f>
        <v>3.7986200000000001</v>
      </c>
      <c r="J120" s="10">
        <f>10^(-3)*Baltimore!$C$428</f>
        <v>6.2315399999999999</v>
      </c>
      <c r="K120" s="10">
        <f>10^(-3)*Albuquerque!$C$428</f>
        <v>5.47037</v>
      </c>
      <c r="L120" s="10">
        <f>10^(-3)*Seattle!$C$428</f>
        <v>4.93201</v>
      </c>
      <c r="M120" s="10">
        <f>10^(-3)*Chicago!$C$428</f>
        <v>7.1846000000000005</v>
      </c>
      <c r="N120" s="10">
        <f>10^(-3)*Boulder!$C$428</f>
        <v>6.3977500000000003</v>
      </c>
      <c r="O120" s="10">
        <f>10^(-3)*Minneapolis!$C$428</f>
        <v>7.7169600000000003</v>
      </c>
      <c r="P120" s="10">
        <f>10^(-3)*Helena!$C$428</f>
        <v>7.4942000000000002</v>
      </c>
      <c r="Q120" s="10">
        <f>10^(-3)*Duluth!$C$428</f>
        <v>8.0919399999999992</v>
      </c>
      <c r="R120" s="10">
        <f>10^(-3)*Fairbanks!$C$428</f>
        <v>10.38968</v>
      </c>
    </row>
    <row r="121" spans="1:18">
      <c r="A121" s="4"/>
      <c r="B121" s="9" t="str">
        <f>Miami!$A$429</f>
        <v>GUESTROOM409_412 PTAC HEAT COIL</v>
      </c>
      <c r="C121" s="10">
        <f>10^(-3)*Miami!$C$429</f>
        <v>3.4700300000000004</v>
      </c>
      <c r="D121" s="10">
        <f>10^(-3)*Houston!$C$429</f>
        <v>6.1427500000000004</v>
      </c>
      <c r="E121" s="10">
        <f>10^(-3)*Phoenix!$C$429</f>
        <v>4.7458200000000001</v>
      </c>
      <c r="F121" s="10">
        <f>10^(-3)*Atlanta!$C$429</f>
        <v>7.2383699999999997</v>
      </c>
      <c r="G121" s="10">
        <f>10^(-3)*LosAngeles!$C$429</f>
        <v>3.8776300000000004</v>
      </c>
      <c r="H121" s="10">
        <f>10^(-3)*LasVegas!$C$429</f>
        <v>5.76403</v>
      </c>
      <c r="I121" s="10">
        <f>10^(-3)*SanFrancisco!$C$429</f>
        <v>4.7115100000000005</v>
      </c>
      <c r="J121" s="10">
        <f>10^(-3)*Baltimore!$C$429</f>
        <v>7.7015500000000001</v>
      </c>
      <c r="K121" s="10">
        <f>10^(-3)*Albuquerque!$C$429</f>
        <v>6.7436300000000005</v>
      </c>
      <c r="L121" s="10">
        <f>10^(-3)*Seattle!$C$429</f>
        <v>6.0938100000000004</v>
      </c>
      <c r="M121" s="10">
        <f>10^(-3)*Chicago!$C$429</f>
        <v>8.9526299999999992</v>
      </c>
      <c r="N121" s="10">
        <f>10^(-3)*Boulder!$C$429</f>
        <v>7.9579300000000002</v>
      </c>
      <c r="O121" s="10">
        <f>10^(-3)*Minneapolis!$C$429</f>
        <v>9.61721</v>
      </c>
      <c r="P121" s="10">
        <f>10^(-3)*Helena!$C$429</f>
        <v>9.3294200000000007</v>
      </c>
      <c r="Q121" s="10">
        <f>10^(-3)*Duluth!$C$429</f>
        <v>10.07499</v>
      </c>
      <c r="R121" s="10">
        <f>10^(-3)*Fairbanks!$C$429</f>
        <v>12.95684</v>
      </c>
    </row>
    <row r="122" spans="1:18">
      <c r="A122" s="4"/>
      <c r="B122" s="9" t="str">
        <f>Miami!$A$430</f>
        <v>GUESTROOM413 PTAC HEAT COIL</v>
      </c>
      <c r="C122" s="10">
        <f>10^(-3)*Miami!$C$430</f>
        <v>1.0946400000000001</v>
      </c>
      <c r="D122" s="10">
        <f>10^(-3)*Houston!$C$430</f>
        <v>1.79697</v>
      </c>
      <c r="E122" s="10">
        <f>10^(-3)*Phoenix!$C$430</f>
        <v>1.43197</v>
      </c>
      <c r="F122" s="10">
        <f>10^(-3)*Atlanta!$C$430</f>
        <v>2.0843200000000004</v>
      </c>
      <c r="G122" s="10">
        <f>10^(-3)*LosAngeles!$C$430</f>
        <v>1.2025600000000001</v>
      </c>
      <c r="H122" s="10">
        <f>10^(-3)*LasVegas!$C$430</f>
        <v>1.7002900000000001</v>
      </c>
      <c r="I122" s="10">
        <f>10^(-3)*SanFrancisco!$C$430</f>
        <v>1.4214000000000002</v>
      </c>
      <c r="J122" s="10">
        <f>10^(-3)*Baltimore!$C$430</f>
        <v>2.1952699999999998</v>
      </c>
      <c r="K122" s="10">
        <f>10^(-3)*Albuquerque!$C$430</f>
        <v>1.95259</v>
      </c>
      <c r="L122" s="10">
        <f>10^(-3)*Seattle!$C$430</f>
        <v>1.7774400000000001</v>
      </c>
      <c r="M122" s="10">
        <f>10^(-3)*Chicago!$C$430</f>
        <v>2.5234899999999998</v>
      </c>
      <c r="N122" s="10">
        <f>10^(-3)*Boulder!$C$430</f>
        <v>2.2716500000000002</v>
      </c>
      <c r="O122" s="10">
        <f>10^(-3)*Minneapolis!$C$430</f>
        <v>2.6958000000000002</v>
      </c>
      <c r="P122" s="10">
        <f>10^(-3)*Helena!$C$430</f>
        <v>2.62513</v>
      </c>
      <c r="Q122" s="10">
        <f>10^(-3)*Duluth!$C$430</f>
        <v>2.8104100000000001</v>
      </c>
      <c r="R122" s="10">
        <f>10^(-3)*Fairbanks!$C$430</f>
        <v>3.5420000000000003</v>
      </c>
    </row>
    <row r="123" spans="1:18">
      <c r="A123" s="4"/>
      <c r="B123" s="9" t="str">
        <f>Miami!$A$431</f>
        <v>GUESTROOM414 PTAC HEAT COIL</v>
      </c>
      <c r="C123" s="10">
        <f>10^(-3)*Miami!$C$431</f>
        <v>1.07894</v>
      </c>
      <c r="D123" s="10">
        <f>10^(-3)*Houston!$C$431</f>
        <v>1.7899500000000002</v>
      </c>
      <c r="E123" s="10">
        <f>10^(-3)*Phoenix!$C$431</f>
        <v>1.4258499999999998</v>
      </c>
      <c r="F123" s="10">
        <f>10^(-3)*Atlanta!$C$431</f>
        <v>2.08535</v>
      </c>
      <c r="G123" s="10">
        <f>10^(-3)*LosAngeles!$C$431</f>
        <v>1.1896600000000002</v>
      </c>
      <c r="H123" s="10">
        <f>10^(-3)*LasVegas!$C$431</f>
        <v>1.6973699999999998</v>
      </c>
      <c r="I123" s="10">
        <f>10^(-3)*SanFrancisco!$C$431</f>
        <v>1.41422</v>
      </c>
      <c r="J123" s="10">
        <f>10^(-3)*Baltimore!$C$431</f>
        <v>2.1950400000000001</v>
      </c>
      <c r="K123" s="10">
        <f>10^(-3)*Albuquerque!$C$431</f>
        <v>1.94943</v>
      </c>
      <c r="L123" s="10">
        <f>10^(-3)*Seattle!$C$431</f>
        <v>1.7714800000000002</v>
      </c>
      <c r="M123" s="10">
        <f>10^(-3)*Chicago!$C$431</f>
        <v>2.5260199999999999</v>
      </c>
      <c r="N123" s="10">
        <f>10^(-3)*Boulder!$C$431</f>
        <v>2.2773600000000003</v>
      </c>
      <c r="O123" s="10">
        <f>10^(-3)*Minneapolis!$C$431</f>
        <v>2.69645</v>
      </c>
      <c r="P123" s="10">
        <f>10^(-3)*Helena!$C$431</f>
        <v>2.6239699999999999</v>
      </c>
      <c r="Q123" s="10">
        <f>10^(-3)*Duluth!$C$431</f>
        <v>2.8140000000000001</v>
      </c>
      <c r="R123" s="10">
        <f>10^(-3)*Fairbanks!$C$431</f>
        <v>3.5508800000000003</v>
      </c>
    </row>
    <row r="124" spans="1:18">
      <c r="A124" s="4"/>
      <c r="B124" s="9" t="str">
        <f>Miami!$A$432</f>
        <v>GUESTROOM415_418 PTAC HEAT COIL</v>
      </c>
      <c r="C124" s="10">
        <f>10^(-3)*Miami!$C$432</f>
        <v>3.4606400000000002</v>
      </c>
      <c r="D124" s="10">
        <f>10^(-3)*Houston!$C$432</f>
        <v>6.1258500000000007</v>
      </c>
      <c r="E124" s="10">
        <f>10^(-3)*Phoenix!$C$432</f>
        <v>4.7495699999999994</v>
      </c>
      <c r="F124" s="10">
        <f>10^(-3)*Atlanta!$C$432</f>
        <v>7.2422399999999998</v>
      </c>
      <c r="G124" s="10">
        <f>10^(-3)*LosAngeles!$C$432</f>
        <v>3.8700900000000003</v>
      </c>
      <c r="H124" s="10">
        <f>10^(-3)*LasVegas!$C$432</f>
        <v>5.7671999999999999</v>
      </c>
      <c r="I124" s="10">
        <f>10^(-3)*SanFrancisco!$C$432</f>
        <v>4.7136000000000005</v>
      </c>
      <c r="J124" s="10">
        <f>10^(-3)*Baltimore!$C$432</f>
        <v>7.6978599999999995</v>
      </c>
      <c r="K124" s="10">
        <f>10^(-3)*Albuquerque!$C$432</f>
        <v>6.7298999999999998</v>
      </c>
      <c r="L124" s="10">
        <f>10^(-3)*Seattle!$C$432</f>
        <v>6.0871400000000007</v>
      </c>
      <c r="M124" s="10">
        <f>10^(-3)*Chicago!$C$432</f>
        <v>8.9524100000000004</v>
      </c>
      <c r="N124" s="10">
        <f>10^(-3)*Boulder!$C$432</f>
        <v>7.9679600000000006</v>
      </c>
      <c r="O124" s="10">
        <f>10^(-3)*Minneapolis!$C$432</f>
        <v>9.6129699999999989</v>
      </c>
      <c r="P124" s="10">
        <f>10^(-3)*Helena!$C$432</f>
        <v>9.3118700000000008</v>
      </c>
      <c r="Q124" s="10">
        <f>10^(-3)*Duluth!$C$432</f>
        <v>10.075150000000001</v>
      </c>
      <c r="R124" s="10">
        <f>10^(-3)*Fairbanks!$C$432</f>
        <v>12.952059999999999</v>
      </c>
    </row>
    <row r="125" spans="1:18">
      <c r="A125" s="4"/>
      <c r="B125" s="9" t="str">
        <f>Miami!$A$433</f>
        <v>GUESTROOM419 PTAC HEAT COIL</v>
      </c>
      <c r="C125" s="10">
        <f>10^(-3)*Miami!$C$433</f>
        <v>0.92779</v>
      </c>
      <c r="D125" s="10">
        <f>10^(-3)*Houston!$C$433</f>
        <v>1.6650400000000001</v>
      </c>
      <c r="E125" s="10">
        <f>10^(-3)*Phoenix!$C$433</f>
        <v>1.2872399999999999</v>
      </c>
      <c r="F125" s="10">
        <f>10^(-3)*Atlanta!$C$433</f>
        <v>1.9719000000000002</v>
      </c>
      <c r="G125" s="10">
        <f>10^(-3)*LosAngeles!$C$433</f>
        <v>1.0429999999999999</v>
      </c>
      <c r="H125" s="10">
        <f>10^(-3)*LasVegas!$C$433</f>
        <v>1.56877</v>
      </c>
      <c r="I125" s="10">
        <f>10^(-3)*SanFrancisco!$C$433</f>
        <v>1.2751300000000001</v>
      </c>
      <c r="J125" s="10">
        <f>10^(-3)*Baltimore!$C$433</f>
        <v>2.0883500000000002</v>
      </c>
      <c r="K125" s="10">
        <f>10^(-3)*Albuquerque!$C$433</f>
        <v>1.8324200000000002</v>
      </c>
      <c r="L125" s="10">
        <f>10^(-3)*Seattle!$C$433</f>
        <v>1.6452200000000001</v>
      </c>
      <c r="M125" s="10">
        <f>10^(-3)*Chicago!$C$433</f>
        <v>2.43343</v>
      </c>
      <c r="N125" s="10">
        <f>10^(-3)*Boulder!$C$433</f>
        <v>2.1748699999999999</v>
      </c>
      <c r="O125" s="10">
        <f>10^(-3)*Minneapolis!$C$433</f>
        <v>2.6099800000000002</v>
      </c>
      <c r="P125" s="10">
        <f>10^(-3)*Helena!$C$433</f>
        <v>2.5357500000000002</v>
      </c>
      <c r="Q125" s="10">
        <f>10^(-3)*Duluth!$C$433</f>
        <v>2.7365200000000001</v>
      </c>
      <c r="R125" s="10">
        <f>10^(-3)*Fairbanks!$C$433</f>
        <v>3.52461</v>
      </c>
    </row>
    <row r="126" spans="1:18">
      <c r="A126" s="4"/>
      <c r="B126" s="9" t="str">
        <f>Miami!$A$434</f>
        <v>GUESTROOM420_423 PTAC HEAT COIL</v>
      </c>
      <c r="C126" s="10">
        <f>10^(-3)*Miami!$C$434</f>
        <v>3.4243600000000001</v>
      </c>
      <c r="D126" s="10">
        <f>10^(-3)*Houston!$C$434</f>
        <v>6.0803700000000003</v>
      </c>
      <c r="E126" s="10">
        <f>10^(-3)*Phoenix!$C$434</f>
        <v>4.7090200000000006</v>
      </c>
      <c r="F126" s="10">
        <f>10^(-3)*Atlanta!$C$434</f>
        <v>7.1918600000000001</v>
      </c>
      <c r="G126" s="10">
        <f>10^(-3)*LosAngeles!$C$434</f>
        <v>3.8324000000000003</v>
      </c>
      <c r="H126" s="10">
        <f>10^(-3)*LasVegas!$C$434</f>
        <v>5.7224899999999996</v>
      </c>
      <c r="I126" s="10">
        <f>10^(-3)*SanFrancisco!$C$434</f>
        <v>4.6735800000000003</v>
      </c>
      <c r="J126" s="10">
        <f>10^(-3)*Baltimore!$C$434</f>
        <v>7.6475</v>
      </c>
      <c r="K126" s="10">
        <f>10^(-3)*Albuquerque!$C$434</f>
        <v>6.6811600000000002</v>
      </c>
      <c r="L126" s="10">
        <f>10^(-3)*Seattle!$C$434</f>
        <v>6.0424799999999994</v>
      </c>
      <c r="M126" s="10">
        <f>10^(-3)*Chicago!$C$434</f>
        <v>8.8987700000000007</v>
      </c>
      <c r="N126" s="10">
        <f>10^(-3)*Boulder!$C$434</f>
        <v>7.9157299999999999</v>
      </c>
      <c r="O126" s="10">
        <f>10^(-3)*Minneapolis!$C$434</f>
        <v>9.5572499999999998</v>
      </c>
      <c r="P126" s="10">
        <f>10^(-3)*Helena!$C$434</f>
        <v>9.2560000000000002</v>
      </c>
      <c r="Q126" s="10">
        <f>10^(-3)*Duluth!$C$434</f>
        <v>10.018319999999999</v>
      </c>
      <c r="R126" s="10">
        <f>10^(-3)*Fairbanks!$C$434</f>
        <v>12.888400000000001</v>
      </c>
    </row>
    <row r="127" spans="1:18">
      <c r="A127" s="4"/>
      <c r="B127" s="9" t="str">
        <f>Miami!$A$435</f>
        <v>GUESTROOM424 PTAC HEAT COIL</v>
      </c>
      <c r="C127" s="10">
        <f>10^(-3)*Miami!$C$435</f>
        <v>1.03922</v>
      </c>
      <c r="D127" s="10">
        <f>10^(-3)*Houston!$C$435</f>
        <v>1.7521199999999999</v>
      </c>
      <c r="E127" s="10">
        <f>10^(-3)*Phoenix!$C$435</f>
        <v>1.39768</v>
      </c>
      <c r="F127" s="10">
        <f>10^(-3)*Atlanta!$C$435</f>
        <v>2.03728</v>
      </c>
      <c r="G127" s="10">
        <f>10^(-3)*LosAngeles!$C$435</f>
        <v>1.15578</v>
      </c>
      <c r="H127" s="10">
        <f>10^(-3)*LasVegas!$C$435</f>
        <v>1.6612100000000001</v>
      </c>
      <c r="I127" s="10">
        <f>10^(-3)*SanFrancisco!$C$435</f>
        <v>1.3874300000000002</v>
      </c>
      <c r="J127" s="10">
        <f>10^(-3)*Baltimore!$C$435</f>
        <v>2.15042</v>
      </c>
      <c r="K127" s="10">
        <f>10^(-3)*Albuquerque!$C$435</f>
        <v>1.9073199999999999</v>
      </c>
      <c r="L127" s="10">
        <f>10^(-3)*Seattle!$C$435</f>
        <v>1.7385699999999999</v>
      </c>
      <c r="M127" s="10">
        <f>10^(-3)*Chicago!$C$435</f>
        <v>2.4700700000000002</v>
      </c>
      <c r="N127" s="10">
        <f>10^(-3)*Boulder!$C$435</f>
        <v>2.2239599999999999</v>
      </c>
      <c r="O127" s="10">
        <f>10^(-3)*Minneapolis!$C$435</f>
        <v>2.63591</v>
      </c>
      <c r="P127" s="10">
        <f>10^(-3)*Helena!$C$435</f>
        <v>2.5620799999999999</v>
      </c>
      <c r="Q127" s="10">
        <f>10^(-3)*Duluth!$C$435</f>
        <v>2.7525500000000003</v>
      </c>
      <c r="R127" s="10">
        <f>10^(-3)*Fairbanks!$C$435</f>
        <v>3.4791100000000004</v>
      </c>
    </row>
    <row r="128" spans="1:18">
      <c r="A128" s="4"/>
      <c r="B128" s="9" t="str">
        <f>Miami!$A$436</f>
        <v>LAUNDRYROOMFLR1 PTAC HEAT COIL</v>
      </c>
      <c r="C128" s="10">
        <f>10^(-3)*Miami!$C$436</f>
        <v>7.0227700000000004</v>
      </c>
      <c r="D128" s="10">
        <f>10^(-3)*Houston!$C$436</f>
        <v>7.4168100000000008</v>
      </c>
      <c r="E128" s="10">
        <f>10^(-3)*Phoenix!$C$436</f>
        <v>6.25753</v>
      </c>
      <c r="F128" s="10">
        <f>10^(-3)*Atlanta!$C$436</f>
        <v>8.0008300000000006</v>
      </c>
      <c r="G128" s="10">
        <f>10^(-3)*LosAngeles!$C$436</f>
        <v>6.9978199999999999</v>
      </c>
      <c r="H128" s="10">
        <f>10^(-3)*LasVegas!$C$436</f>
        <v>6.7645500000000007</v>
      </c>
      <c r="I128" s="10">
        <f>10^(-3)*SanFrancisco!$C$436</f>
        <v>6.4586499999999996</v>
      </c>
      <c r="J128" s="10">
        <f>10^(-3)*Baltimore!$C$436</f>
        <v>8.9063600000000012</v>
      </c>
      <c r="K128" s="10">
        <f>10^(-3)*Albuquerque!$C$436</f>
        <v>7.0765900000000004</v>
      </c>
      <c r="L128" s="10">
        <f>10^(-3)*Seattle!$C$436</f>
        <v>7.7023100000000007</v>
      </c>
      <c r="M128" s="10">
        <f>10^(-3)*Chicago!$C$436</f>
        <v>10.404459999999998</v>
      </c>
      <c r="N128" s="10">
        <f>10^(-3)*Boulder!$C$436</f>
        <v>8.4474099999999996</v>
      </c>
      <c r="O128" s="10">
        <f>10^(-3)*Minneapolis!$C$436</f>
        <v>11.244160000000001</v>
      </c>
      <c r="P128" s="10">
        <f>10^(-3)*Helena!$C$436</f>
        <v>10.24616</v>
      </c>
      <c r="Q128" s="10">
        <f>10^(-3)*Duluth!$C$436</f>
        <v>11.509260000000001</v>
      </c>
      <c r="R128" s="10">
        <f>10^(-3)*Fairbanks!$C$436</f>
        <v>14.915319999999999</v>
      </c>
    </row>
    <row r="129" spans="1:18">
      <c r="A129" s="4"/>
      <c r="B129" s="9" t="str">
        <f>Miami!$A$437</f>
        <v>MECHANICALROOMFLR1 PTAC HEAT COIL</v>
      </c>
      <c r="C129" s="10">
        <f>10^(-3)*Miami!$C$437</f>
        <v>0.37276999999999999</v>
      </c>
      <c r="D129" s="10">
        <f>10^(-3)*Houston!$C$437</f>
        <v>0.91992999999999991</v>
      </c>
      <c r="E129" s="10">
        <f>10^(-3)*Phoenix!$C$437</f>
        <v>0.77161000000000002</v>
      </c>
      <c r="F129" s="10">
        <f>10^(-3)*Atlanta!$C$437</f>
        <v>1.13395</v>
      </c>
      <c r="G129" s="10">
        <f>10^(-3)*LosAngeles!$C$437</f>
        <v>0.58448</v>
      </c>
      <c r="H129" s="10">
        <f>10^(-3)*LasVegas!$C$437</f>
        <v>0.97049000000000007</v>
      </c>
      <c r="I129" s="10">
        <f>10^(-3)*SanFrancisco!$C$437</f>
        <v>0.73217999999999994</v>
      </c>
      <c r="J129" s="10">
        <f>10^(-3)*Baltimore!$C$437</f>
        <v>1.2178499999999999</v>
      </c>
      <c r="K129" s="10">
        <f>10^(-3)*Albuquerque!$C$437</f>
        <v>1.0753200000000001</v>
      </c>
      <c r="L129" s="10">
        <f>10^(-3)*Seattle!$C$437</f>
        <v>0.96171000000000006</v>
      </c>
      <c r="M129" s="10">
        <f>10^(-3)*Chicago!$C$437</f>
        <v>1.50241</v>
      </c>
      <c r="N129" s="10">
        <f>10^(-3)*Boulder!$C$437</f>
        <v>1.3184800000000001</v>
      </c>
      <c r="O129" s="10">
        <f>10^(-3)*Minneapolis!$C$437</f>
        <v>1.6696400000000002</v>
      </c>
      <c r="P129" s="10">
        <f>10^(-3)*Helena!$C$437</f>
        <v>1.6107100000000001</v>
      </c>
      <c r="Q129" s="10">
        <f>10^(-3)*Duluth!$C$437</f>
        <v>1.7353099999999999</v>
      </c>
      <c r="R129" s="10">
        <f>10^(-3)*Fairbanks!$C$437</f>
        <v>2.2639800000000001</v>
      </c>
    </row>
    <row r="130" spans="1:18">
      <c r="A130" s="4"/>
      <c r="B130" s="9" t="str">
        <f>Miami!$A$438</f>
        <v>MEETINGROOMFLR1 PTAC HEAT COIL</v>
      </c>
      <c r="C130" s="10">
        <f>10^(-3)*Miami!$C$438</f>
        <v>16.865369999999999</v>
      </c>
      <c r="D130" s="10">
        <f>10^(-3)*Houston!$C$438</f>
        <v>22.264599999999998</v>
      </c>
      <c r="E130" s="10">
        <f>10^(-3)*Phoenix!$C$438</f>
        <v>18.78454</v>
      </c>
      <c r="F130" s="10">
        <f>10^(-3)*Atlanta!$C$438</f>
        <v>24.017770000000002</v>
      </c>
      <c r="G130" s="10">
        <f>10^(-3)*LosAngeles!$C$438</f>
        <v>17.540710000000001</v>
      </c>
      <c r="H130" s="10">
        <f>10^(-3)*LasVegas!$C$438</f>
        <v>20.306580000000004</v>
      </c>
      <c r="I130" s="10">
        <f>10^(-3)*SanFrancisco!$C$438</f>
        <v>19.388279999999998</v>
      </c>
      <c r="J130" s="10">
        <f>10^(-3)*Baltimore!$C$438</f>
        <v>26.736080000000001</v>
      </c>
      <c r="K130" s="10">
        <f>10^(-3)*Albuquerque!$C$438</f>
        <v>21.243290000000002</v>
      </c>
      <c r="L130" s="10">
        <f>10^(-3)*Seattle!$C$438</f>
        <v>23.121630000000003</v>
      </c>
      <c r="M130" s="10">
        <f>10^(-3)*Chicago!$C$438</f>
        <v>31.233259999999998</v>
      </c>
      <c r="N130" s="10">
        <f>10^(-3)*Boulder!$C$438</f>
        <v>25.35838</v>
      </c>
      <c r="O130" s="10">
        <f>10^(-3)*Minneapolis!$C$438</f>
        <v>33.753970000000002</v>
      </c>
      <c r="P130" s="10">
        <f>10^(-3)*Helena!$C$438</f>
        <v>30.758050000000001</v>
      </c>
      <c r="Q130" s="10">
        <f>10^(-3)*Duluth!$C$438</f>
        <v>34.549760000000006</v>
      </c>
      <c r="R130" s="10">
        <f>10^(-3)*Fairbanks!$C$438</f>
        <v>42.784469999999999</v>
      </c>
    </row>
    <row r="131" spans="1:18">
      <c r="A131" s="4"/>
      <c r="B131" s="9" t="str">
        <f>Miami!$A$439</f>
        <v>REARSTAIRSFLR1 UNIT HEATER COIL</v>
      </c>
      <c r="C131" s="10">
        <f>10^(-3)*Miami!$C$439</f>
        <v>7.0349999999999996E-2</v>
      </c>
      <c r="D131" s="10">
        <f>10^(-3)*Houston!$C$439</f>
        <v>1.23705</v>
      </c>
      <c r="E131" s="10">
        <f>10^(-3)*Phoenix!$C$439</f>
        <v>0.72192999999999996</v>
      </c>
      <c r="F131" s="10">
        <f>10^(-3)*Atlanta!$C$439</f>
        <v>1.7241300000000002</v>
      </c>
      <c r="G131" s="10">
        <f>10^(-3)*LosAngeles!$C$439</f>
        <v>0.34006999999999998</v>
      </c>
      <c r="H131" s="10">
        <f>10^(-3)*LasVegas!$C$439</f>
        <v>1.1610100000000001</v>
      </c>
      <c r="I131" s="10">
        <f>10^(-3)*SanFrancisco!$C$439</f>
        <v>0.68512000000000006</v>
      </c>
      <c r="J131" s="10">
        <f>10^(-3)*Baltimore!$C$439</f>
        <v>1.9800899999999999</v>
      </c>
      <c r="K131" s="10">
        <f>10^(-3)*Albuquerque!$C$439</f>
        <v>1.5429300000000001</v>
      </c>
      <c r="L131" s="10">
        <f>10^(-3)*Seattle!$C$439</f>
        <v>1.3059400000000001</v>
      </c>
      <c r="M131" s="10">
        <f>10^(-3)*Chicago!$C$439</f>
        <v>2.8248699999999998</v>
      </c>
      <c r="N131" s="10">
        <f>10^(-3)*Boulder!$C$439</f>
        <v>2.2877300000000003</v>
      </c>
      <c r="O131" s="10">
        <f>10^(-3)*Minneapolis!$C$439</f>
        <v>3.3001800000000001</v>
      </c>
      <c r="P131" s="10">
        <f>10^(-3)*Helena!$C$439</f>
        <v>3.1243400000000001</v>
      </c>
      <c r="Q131" s="10">
        <f>10^(-3)*Duluth!$C$439</f>
        <v>3.4934600000000002</v>
      </c>
      <c r="R131" s="10">
        <f>10^(-3)*Fairbanks!$C$439</f>
        <v>4.998520000000001</v>
      </c>
    </row>
    <row r="132" spans="1:18">
      <c r="A132" s="4"/>
      <c r="B132" s="9" t="str">
        <f>Miami!$A$440</f>
        <v>REARSTAIRSFLR2 UNIT HEATER COIL</v>
      </c>
      <c r="C132" s="10">
        <f>10^(-3)*Miami!$C$440</f>
        <v>0.24302000000000001</v>
      </c>
      <c r="D132" s="10">
        <f>10^(-3)*Houston!$C$440</f>
        <v>1.14907</v>
      </c>
      <c r="E132" s="10">
        <f>10^(-3)*Phoenix!$C$440</f>
        <v>0.67225999999999997</v>
      </c>
      <c r="F132" s="10">
        <f>10^(-3)*Atlanta!$C$440</f>
        <v>1.5440499999999999</v>
      </c>
      <c r="G132" s="10">
        <f>10^(-3)*LosAngeles!$C$440</f>
        <v>0.37830000000000003</v>
      </c>
      <c r="H132" s="10">
        <f>10^(-3)*LasVegas!$C$440</f>
        <v>1.0287600000000001</v>
      </c>
      <c r="I132" s="10">
        <f>10^(-3)*SanFrancisco!$C$440</f>
        <v>0.65916999999999992</v>
      </c>
      <c r="J132" s="10">
        <f>10^(-3)*Baltimore!$C$440</f>
        <v>1.74058</v>
      </c>
      <c r="K132" s="10">
        <f>10^(-3)*Albuquerque!$C$440</f>
        <v>1.36222</v>
      </c>
      <c r="L132" s="10">
        <f>10^(-3)*Seattle!$C$440</f>
        <v>1.1702699999999999</v>
      </c>
      <c r="M132" s="10">
        <f>10^(-3)*Chicago!$C$440</f>
        <v>2.4393400000000001</v>
      </c>
      <c r="N132" s="10">
        <f>10^(-3)*Boulder!$C$440</f>
        <v>1.9863800000000003</v>
      </c>
      <c r="O132" s="10">
        <f>10^(-3)*Minneapolis!$C$440</f>
        <v>2.8272600000000003</v>
      </c>
      <c r="P132" s="10">
        <f>10^(-3)*Helena!$C$440</f>
        <v>2.67605</v>
      </c>
      <c r="Q132" s="10">
        <f>10^(-3)*Duluth!$C$440</f>
        <v>2.9815300000000002</v>
      </c>
      <c r="R132" s="10">
        <f>10^(-3)*Fairbanks!$C$440</f>
        <v>4.2001900000000001</v>
      </c>
    </row>
    <row r="133" spans="1:18">
      <c r="A133" s="4"/>
      <c r="B133" s="9" t="str">
        <f>Miami!$A$441</f>
        <v>REARSTAIRSFLR3 UNIT HEATER COIL</v>
      </c>
      <c r="C133" s="10">
        <f>10^(-3)*Miami!$C$441</f>
        <v>0.27472000000000002</v>
      </c>
      <c r="D133" s="10">
        <f>10^(-3)*Houston!$C$441</f>
        <v>1.1791400000000001</v>
      </c>
      <c r="E133" s="10">
        <f>10^(-3)*Phoenix!$C$441</f>
        <v>0.69309000000000009</v>
      </c>
      <c r="F133" s="10">
        <f>10^(-3)*Atlanta!$C$441</f>
        <v>1.57518</v>
      </c>
      <c r="G133" s="10">
        <f>10^(-3)*LosAngeles!$C$441</f>
        <v>0.40118999999999999</v>
      </c>
      <c r="H133" s="10">
        <f>10^(-3)*LasVegas!$C$441</f>
        <v>1.0526300000000002</v>
      </c>
      <c r="I133" s="10">
        <f>10^(-3)*SanFrancisco!$C$441</f>
        <v>0.68207000000000007</v>
      </c>
      <c r="J133" s="10">
        <f>10^(-3)*Baltimore!$C$441</f>
        <v>1.77156</v>
      </c>
      <c r="K133" s="10">
        <f>10^(-3)*Albuquerque!$C$441</f>
        <v>1.3910400000000001</v>
      </c>
      <c r="L133" s="10">
        <f>10^(-3)*Seattle!$C$441</f>
        <v>1.19723</v>
      </c>
      <c r="M133" s="10">
        <f>10^(-3)*Chicago!$C$441</f>
        <v>2.47214</v>
      </c>
      <c r="N133" s="10">
        <f>10^(-3)*Boulder!$C$441</f>
        <v>2.0182799999999999</v>
      </c>
      <c r="O133" s="10">
        <f>10^(-3)*Minneapolis!$C$441</f>
        <v>2.8591100000000003</v>
      </c>
      <c r="P133" s="10">
        <f>10^(-3)*Helena!$C$441</f>
        <v>2.7073800000000001</v>
      </c>
      <c r="Q133" s="10">
        <f>10^(-3)*Duluth!$C$441</f>
        <v>3.0145700000000004</v>
      </c>
      <c r="R133" s="10">
        <f>10^(-3)*Fairbanks!$C$441</f>
        <v>4.2339899999999995</v>
      </c>
    </row>
    <row r="134" spans="1:18">
      <c r="A134" s="4"/>
      <c r="B134" s="9" t="str">
        <f>Miami!$A$442</f>
        <v>REARSTAIRSFLR4 UNIT HEATER COIL</v>
      </c>
      <c r="C134" s="10">
        <f>10^(-3)*Miami!$C$442</f>
        <v>0.36451</v>
      </c>
      <c r="D134" s="10">
        <f>10^(-3)*Houston!$C$442</f>
        <v>1.36835</v>
      </c>
      <c r="E134" s="10">
        <f>10^(-3)*Phoenix!$C$442</f>
        <v>0.83562000000000003</v>
      </c>
      <c r="F134" s="10">
        <f>10^(-3)*Atlanta!$C$442</f>
        <v>1.7992000000000001</v>
      </c>
      <c r="G134" s="10">
        <f>10^(-3)*LosAngeles!$C$442</f>
        <v>0.50775999999999999</v>
      </c>
      <c r="H134" s="10">
        <f>10^(-3)*LasVegas!$C$442</f>
        <v>1.2328399999999999</v>
      </c>
      <c r="I134" s="10">
        <f>10^(-3)*SanFrancisco!$C$442</f>
        <v>0.81833000000000011</v>
      </c>
      <c r="J134" s="10">
        <f>10^(-3)*Baltimore!$C$442</f>
        <v>2.0050599999999998</v>
      </c>
      <c r="K134" s="10">
        <f>10^(-3)*Albuquerque!$C$442</f>
        <v>1.6168199999999999</v>
      </c>
      <c r="L134" s="10">
        <f>10^(-3)*Seattle!$C$442</f>
        <v>1.37557</v>
      </c>
      <c r="M134" s="10">
        <f>10^(-3)*Chicago!$C$442</f>
        <v>2.7289699999999999</v>
      </c>
      <c r="N134" s="10">
        <f>10^(-3)*Boulder!$C$442</f>
        <v>2.2795500000000004</v>
      </c>
      <c r="O134" s="10">
        <f>10^(-3)*Minneapolis!$C$442</f>
        <v>3.1096599999999999</v>
      </c>
      <c r="P134" s="10">
        <f>10^(-3)*Helena!$C$442</f>
        <v>2.9728600000000003</v>
      </c>
      <c r="Q134" s="10">
        <f>10^(-3)*Duluth!$C$442</f>
        <v>3.2870900000000001</v>
      </c>
      <c r="R134" s="10">
        <f>10^(-3)*Fairbanks!$C$442</f>
        <v>4.5975700000000002</v>
      </c>
    </row>
    <row r="135" spans="1:18">
      <c r="A135" s="4"/>
      <c r="B135" s="9" t="str">
        <f>Miami!$A$443</f>
        <v>REARSTORAGEFLR1 UNIT HEATER COIL</v>
      </c>
      <c r="C135" s="10">
        <f>10^(-3)*Miami!$C$443</f>
        <v>0</v>
      </c>
      <c r="D135" s="10">
        <f>10^(-3)*Houston!$C$443</f>
        <v>0.80189999999999995</v>
      </c>
      <c r="E135" s="10">
        <f>10^(-3)*Phoenix!$C$443</f>
        <v>0.47106999999999999</v>
      </c>
      <c r="F135" s="10">
        <f>10^(-3)*Atlanta!$C$443</f>
        <v>1.1479600000000001</v>
      </c>
      <c r="G135" s="10">
        <f>10^(-3)*LosAngeles!$C$443</f>
        <v>0.19813</v>
      </c>
      <c r="H135" s="10">
        <f>10^(-3)*LasVegas!$C$443</f>
        <v>0.78909000000000007</v>
      </c>
      <c r="I135" s="10">
        <f>10^(-3)*SanFrancisco!$C$443</f>
        <v>0.42920999999999998</v>
      </c>
      <c r="J135" s="10">
        <f>10^(-3)*Baltimore!$C$443</f>
        <v>1.2492000000000001</v>
      </c>
      <c r="K135" s="10">
        <f>10^(-3)*Albuquerque!$C$443</f>
        <v>1.0225</v>
      </c>
      <c r="L135" s="10">
        <f>10^(-3)*Seattle!$C$443</f>
        <v>0.80358000000000007</v>
      </c>
      <c r="M135" s="10">
        <f>10^(-3)*Chicago!$C$443</f>
        <v>1.7566600000000001</v>
      </c>
      <c r="N135" s="10">
        <f>10^(-3)*Boulder!$C$443</f>
        <v>1.47645</v>
      </c>
      <c r="O135" s="10">
        <f>10^(-3)*Minneapolis!$C$443</f>
        <v>2.0334000000000003</v>
      </c>
      <c r="P135" s="10">
        <f>10^(-3)*Helena!$C$443</f>
        <v>1.9613699999999998</v>
      </c>
      <c r="Q135" s="10">
        <f>10^(-3)*Duluth!$C$443</f>
        <v>2.1379600000000001</v>
      </c>
      <c r="R135" s="10">
        <f>10^(-3)*Fairbanks!$C$443</f>
        <v>2.9969200000000003</v>
      </c>
    </row>
    <row r="136" spans="1:18">
      <c r="A136" s="4"/>
      <c r="B136" s="9" t="str">
        <f>Miami!$A$444</f>
        <v>REARSTORAGEFLR2 UNIT HEATER COIL</v>
      </c>
      <c r="C136" s="10">
        <f>10^(-3)*Miami!$C$444</f>
        <v>0.19134999999999999</v>
      </c>
      <c r="D136" s="10">
        <f>10^(-3)*Houston!$C$444</f>
        <v>0.83050999999999997</v>
      </c>
      <c r="E136" s="10">
        <f>10^(-3)*Phoenix!$C$444</f>
        <v>0.50256000000000001</v>
      </c>
      <c r="F136" s="10">
        <f>10^(-3)*Atlanta!$C$444</f>
        <v>1.10765</v>
      </c>
      <c r="G136" s="10">
        <f>10^(-3)*LosAngeles!$C$444</f>
        <v>0.29079000000000005</v>
      </c>
      <c r="H136" s="10">
        <f>10^(-3)*LasVegas!$C$444</f>
        <v>0.76087000000000005</v>
      </c>
      <c r="I136" s="10">
        <f>10^(-3)*SanFrancisco!$C$444</f>
        <v>0.48369000000000001</v>
      </c>
      <c r="J136" s="10">
        <f>10^(-3)*Baltimore!$C$444</f>
        <v>1.1785699999999999</v>
      </c>
      <c r="K136" s="10">
        <f>10^(-3)*Albuquerque!$C$444</f>
        <v>0.97283000000000008</v>
      </c>
      <c r="L136" s="10">
        <f>10^(-3)*Seattle!$C$444</f>
        <v>0.7984500000000001</v>
      </c>
      <c r="M136" s="10">
        <f>10^(-3)*Chicago!$C$444</f>
        <v>1.6014999999999999</v>
      </c>
      <c r="N136" s="10">
        <f>10^(-3)*Boulder!$C$444</f>
        <v>1.35954</v>
      </c>
      <c r="O136" s="10">
        <f>10^(-3)*Minneapolis!$C$444</f>
        <v>1.8268</v>
      </c>
      <c r="P136" s="10">
        <f>10^(-3)*Helena!$C$444</f>
        <v>1.7616500000000002</v>
      </c>
      <c r="Q136" s="10">
        <f>10^(-3)*Duluth!$C$444</f>
        <v>1.9089500000000001</v>
      </c>
      <c r="R136" s="10">
        <f>10^(-3)*Fairbanks!$C$444</f>
        <v>2.60181</v>
      </c>
    </row>
    <row r="137" spans="1:18">
      <c r="A137" s="4"/>
      <c r="B137" s="9" t="str">
        <f>Miami!$A$445</f>
        <v>REARSTORAGEFLR3 UNIT HEATER COIL</v>
      </c>
      <c r="C137" s="10">
        <f>10^(-3)*Miami!$C$445</f>
        <v>0.21793999999999999</v>
      </c>
      <c r="D137" s="10">
        <f>10^(-3)*Houston!$C$445</f>
        <v>0.8494600000000001</v>
      </c>
      <c r="E137" s="10">
        <f>10^(-3)*Phoenix!$C$445</f>
        <v>0.51684000000000008</v>
      </c>
      <c r="F137" s="10">
        <f>10^(-3)*Atlanta!$C$445</f>
        <v>1.1260000000000001</v>
      </c>
      <c r="G137" s="10">
        <f>10^(-3)*LosAngeles!$C$445</f>
        <v>0.30707999999999996</v>
      </c>
      <c r="H137" s="10">
        <f>10^(-3)*LasVegas!$C$445</f>
        <v>0.77455999999999992</v>
      </c>
      <c r="I137" s="10">
        <f>10^(-3)*SanFrancisco!$C$445</f>
        <v>0.49966000000000005</v>
      </c>
      <c r="J137" s="10">
        <f>10^(-3)*Baltimore!$C$445</f>
        <v>1.1963599999999999</v>
      </c>
      <c r="K137" s="10">
        <f>10^(-3)*Albuquerque!$C$445</f>
        <v>0.98887000000000003</v>
      </c>
      <c r="L137" s="10">
        <f>10^(-3)*Seattle!$C$445</f>
        <v>0.81512000000000007</v>
      </c>
      <c r="M137" s="10">
        <f>10^(-3)*Chicago!$C$445</f>
        <v>1.6198699999999999</v>
      </c>
      <c r="N137" s="10">
        <f>10^(-3)*Boulder!$C$445</f>
        <v>1.3769100000000001</v>
      </c>
      <c r="O137" s="10">
        <f>10^(-3)*Minneapolis!$C$445</f>
        <v>1.84429</v>
      </c>
      <c r="P137" s="10">
        <f>10^(-3)*Helena!$C$445</f>
        <v>1.7780100000000001</v>
      </c>
      <c r="Q137" s="10">
        <f>10^(-3)*Duluth!$C$445</f>
        <v>1.9264700000000001</v>
      </c>
      <c r="R137" s="10">
        <f>10^(-3)*Fairbanks!$C$445</f>
        <v>2.6160100000000002</v>
      </c>
    </row>
    <row r="138" spans="1:18">
      <c r="A138" s="4"/>
      <c r="B138" s="9" t="str">
        <f>Miami!$A$446</f>
        <v>REARSTORAGEFLR4 UNIT HEATER COIL</v>
      </c>
      <c r="C138" s="10">
        <f>10^(-3)*Miami!$C$446</f>
        <v>0.22769</v>
      </c>
      <c r="D138" s="10">
        <f>10^(-3)*Houston!$C$446</f>
        <v>0.86117999999999995</v>
      </c>
      <c r="E138" s="10">
        <f>10^(-3)*Phoenix!$C$446</f>
        <v>0.52534000000000003</v>
      </c>
      <c r="F138" s="10">
        <f>10^(-3)*Atlanta!$C$446</f>
        <v>1.1410899999999999</v>
      </c>
      <c r="G138" s="10">
        <f>10^(-3)*LosAngeles!$C$446</f>
        <v>0.31522000000000006</v>
      </c>
      <c r="H138" s="10">
        <f>10^(-3)*LasVegas!$C$446</f>
        <v>0.78588999999999998</v>
      </c>
      <c r="I138" s="10">
        <f>10^(-3)*SanFrancisco!$C$446</f>
        <v>0.50912000000000002</v>
      </c>
      <c r="J138" s="10">
        <f>10^(-3)*Baltimore!$C$446</f>
        <v>1.2137500000000001</v>
      </c>
      <c r="K138" s="10">
        <f>10^(-3)*Albuquerque!$C$446</f>
        <v>1.0051099999999999</v>
      </c>
      <c r="L138" s="10">
        <f>10^(-3)*Seattle!$C$446</f>
        <v>0.83033000000000001</v>
      </c>
      <c r="M138" s="10">
        <f>10^(-3)*Chicago!$C$446</f>
        <v>1.6382400000000001</v>
      </c>
      <c r="N138" s="10">
        <f>10^(-3)*Boulder!$C$446</f>
        <v>1.3945799999999999</v>
      </c>
      <c r="O138" s="10">
        <f>10^(-3)*Minneapolis!$C$446</f>
        <v>1.86006</v>
      </c>
      <c r="P138" s="10">
        <f>10^(-3)*Helena!$C$446</f>
        <v>1.7929400000000002</v>
      </c>
      <c r="Q138" s="10">
        <f>10^(-3)*Duluth!$C$446</f>
        <v>1.9446500000000002</v>
      </c>
      <c r="R138" s="10">
        <f>10^(-3)*Fairbanks!$C$446</f>
        <v>2.6384499999999997</v>
      </c>
    </row>
    <row r="139" spans="1:18">
      <c r="A139" s="4"/>
      <c r="B139" s="9" t="str">
        <f>Miami!$A$447</f>
        <v>RESTROOMFLR1 PTAC HEAT COIL</v>
      </c>
      <c r="C139" s="10">
        <f>10^(-3)*Miami!$C$447</f>
        <v>0.17796000000000001</v>
      </c>
      <c r="D139" s="10">
        <f>10^(-3)*Houston!$C$447</f>
        <v>0.64573000000000003</v>
      </c>
      <c r="E139" s="10">
        <f>10^(-3)*Phoenix!$C$447</f>
        <v>0.55185000000000006</v>
      </c>
      <c r="F139" s="10">
        <f>10^(-3)*Atlanta!$C$447</f>
        <v>0.82703000000000004</v>
      </c>
      <c r="G139" s="10">
        <f>10^(-3)*LosAngeles!$C$447</f>
        <v>0.38475999999999999</v>
      </c>
      <c r="H139" s="10">
        <f>10^(-3)*LasVegas!$C$447</f>
        <v>0.72231000000000001</v>
      </c>
      <c r="I139" s="10">
        <f>10^(-3)*SanFrancisco!$C$447</f>
        <v>0.50635000000000008</v>
      </c>
      <c r="J139" s="10">
        <f>10^(-3)*Baltimore!$C$447</f>
        <v>0.86707000000000012</v>
      </c>
      <c r="K139" s="10">
        <f>10^(-3)*Albuquerque!$C$447</f>
        <v>0.79421000000000008</v>
      </c>
      <c r="L139" s="10">
        <f>10^(-3)*Seattle!$C$447</f>
        <v>0.67164000000000001</v>
      </c>
      <c r="M139" s="10">
        <f>10^(-3)*Chicago!$C$447</f>
        <v>1.06382</v>
      </c>
      <c r="N139" s="10">
        <f>10^(-3)*Boulder!$C$447</f>
        <v>0.96028000000000002</v>
      </c>
      <c r="O139" s="10">
        <f>10^(-3)*Minneapolis!$C$447</f>
        <v>1.18329</v>
      </c>
      <c r="P139" s="10">
        <f>10^(-3)*Helena!$C$447</f>
        <v>1.1617600000000001</v>
      </c>
      <c r="Q139" s="10">
        <f>10^(-3)*Duluth!$C$447</f>
        <v>1.2310099999999999</v>
      </c>
      <c r="R139" s="10">
        <f>10^(-3)*Fairbanks!$C$447</f>
        <v>1.61311</v>
      </c>
    </row>
    <row r="140" spans="1:18">
      <c r="A140" s="4"/>
      <c r="B140" s="7" t="s">
        <v>320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4"/>
      <c r="B141" s="9" t="s">
        <v>321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4"/>
      <c r="B142" s="9" t="str">
        <f>Miami!$A$336</f>
        <v>CORRIDORFLR1 PTAC DXCOIL</v>
      </c>
      <c r="C142" s="12">
        <f>Miami!$G$336</f>
        <v>3.02</v>
      </c>
      <c r="D142" s="12">
        <f>Houston!$G$336</f>
        <v>3.02</v>
      </c>
      <c r="E142" s="12">
        <f>Phoenix!$G$336</f>
        <v>3.02</v>
      </c>
      <c r="F142" s="12">
        <f>Atlanta!$G$336</f>
        <v>3.02</v>
      </c>
      <c r="G142" s="12">
        <f>LosAngeles!$G$336</f>
        <v>3.02</v>
      </c>
      <c r="H142" s="12">
        <f>LasVegas!$G$336</f>
        <v>3.02</v>
      </c>
      <c r="I142" s="12">
        <f>SanFrancisco!$G$336</f>
        <v>3.02</v>
      </c>
      <c r="J142" s="12">
        <f>Baltimore!$G$336</f>
        <v>3.02</v>
      </c>
      <c r="K142" s="12">
        <f>Albuquerque!$G$336</f>
        <v>3.02</v>
      </c>
      <c r="L142" s="12">
        <f>Seattle!$G$336</f>
        <v>3.02</v>
      </c>
      <c r="M142" s="12">
        <f>Chicago!$G$336</f>
        <v>3.02</v>
      </c>
      <c r="N142" s="12">
        <f>Boulder!$G$336</f>
        <v>3.02</v>
      </c>
      <c r="O142" s="12">
        <f>Minneapolis!$G$336</f>
        <v>3.02</v>
      </c>
      <c r="P142" s="12">
        <f>Helena!$G$336</f>
        <v>3.02</v>
      </c>
      <c r="Q142" s="12">
        <f>Duluth!$G$336</f>
        <v>3.02</v>
      </c>
      <c r="R142" s="12">
        <f>Fairbanks!$G$336</f>
        <v>3.02</v>
      </c>
    </row>
    <row r="143" spans="1:18">
      <c r="A143" s="4"/>
      <c r="B143" s="9" t="str">
        <f>Miami!$A$337</f>
        <v>CORRIDORFLR2 PTAC DXCOIL</v>
      </c>
      <c r="C143" s="12">
        <f>Miami!$G$337</f>
        <v>3.02</v>
      </c>
      <c r="D143" s="12">
        <f>Houston!$G$337</f>
        <v>3.02</v>
      </c>
      <c r="E143" s="12">
        <f>Phoenix!$G$337</f>
        <v>3.02</v>
      </c>
      <c r="F143" s="12">
        <f>Atlanta!$G$337</f>
        <v>3.02</v>
      </c>
      <c r="G143" s="12">
        <f>LosAngeles!$G$337</f>
        <v>3.02</v>
      </c>
      <c r="H143" s="12">
        <f>LasVegas!$G$337</f>
        <v>3.02</v>
      </c>
      <c r="I143" s="12">
        <f>SanFrancisco!$G$337</f>
        <v>3.02</v>
      </c>
      <c r="J143" s="12">
        <f>Baltimore!$G$337</f>
        <v>3.02</v>
      </c>
      <c r="K143" s="12">
        <f>Albuquerque!$G$337</f>
        <v>3.02</v>
      </c>
      <c r="L143" s="12">
        <f>Seattle!$G$337</f>
        <v>3.02</v>
      </c>
      <c r="M143" s="12">
        <f>Chicago!$G$337</f>
        <v>3.02</v>
      </c>
      <c r="N143" s="12">
        <f>Boulder!$G$337</f>
        <v>3.02</v>
      </c>
      <c r="O143" s="12">
        <f>Minneapolis!$G$337</f>
        <v>3.02</v>
      </c>
      <c r="P143" s="12">
        <f>Helena!$G$337</f>
        <v>3.02</v>
      </c>
      <c r="Q143" s="12">
        <f>Duluth!$G$337</f>
        <v>3.02</v>
      </c>
      <c r="R143" s="12">
        <f>Fairbanks!$G$337</f>
        <v>3.02</v>
      </c>
    </row>
    <row r="144" spans="1:18">
      <c r="A144" s="4"/>
      <c r="B144" s="9" t="str">
        <f>Miami!$A$338</f>
        <v>CORRIDORFLR3 PTAC DXCOIL</v>
      </c>
      <c r="C144" s="12">
        <f>Miami!$G$338</f>
        <v>3.02</v>
      </c>
      <c r="D144" s="12">
        <f>Houston!$G$338</f>
        <v>3.02</v>
      </c>
      <c r="E144" s="12">
        <f>Phoenix!$G$338</f>
        <v>3.02</v>
      </c>
      <c r="F144" s="12">
        <f>Atlanta!$G$338</f>
        <v>3.02</v>
      </c>
      <c r="G144" s="12">
        <f>LosAngeles!$G$338</f>
        <v>3.02</v>
      </c>
      <c r="H144" s="12">
        <f>LasVegas!$G$338</f>
        <v>3.02</v>
      </c>
      <c r="I144" s="12">
        <f>SanFrancisco!$G$338</f>
        <v>3.02</v>
      </c>
      <c r="J144" s="12">
        <f>Baltimore!$G$338</f>
        <v>3.02</v>
      </c>
      <c r="K144" s="12">
        <f>Albuquerque!$G$338</f>
        <v>3.02</v>
      </c>
      <c r="L144" s="12">
        <f>Seattle!$G$338</f>
        <v>3.02</v>
      </c>
      <c r="M144" s="12">
        <f>Chicago!$G$338</f>
        <v>3.02</v>
      </c>
      <c r="N144" s="12">
        <f>Boulder!$G$338</f>
        <v>3.02</v>
      </c>
      <c r="O144" s="12">
        <f>Minneapolis!$G$338</f>
        <v>3.02</v>
      </c>
      <c r="P144" s="12">
        <f>Helena!$G$338</f>
        <v>3.02</v>
      </c>
      <c r="Q144" s="12">
        <f>Duluth!$G$338</f>
        <v>3.02</v>
      </c>
      <c r="R144" s="12">
        <f>Fairbanks!$G$338</f>
        <v>3.02</v>
      </c>
    </row>
    <row r="145" spans="1:18">
      <c r="A145" s="4"/>
      <c r="B145" s="9" t="str">
        <f>Miami!$A$339</f>
        <v>CORRIDORFLR4 PTAC DXCOIL</v>
      </c>
      <c r="C145" s="12">
        <f>Miami!$G$339</f>
        <v>3.02</v>
      </c>
      <c r="D145" s="12">
        <f>Houston!$G$339</f>
        <v>3.02</v>
      </c>
      <c r="E145" s="12">
        <f>Phoenix!$G$339</f>
        <v>3.02</v>
      </c>
      <c r="F145" s="12">
        <f>Atlanta!$G$339</f>
        <v>3.02</v>
      </c>
      <c r="G145" s="12">
        <f>LosAngeles!$G$339</f>
        <v>3.02</v>
      </c>
      <c r="H145" s="12">
        <f>LasVegas!$G$339</f>
        <v>3.02</v>
      </c>
      <c r="I145" s="12">
        <f>SanFrancisco!$G$339</f>
        <v>3.02</v>
      </c>
      <c r="J145" s="12">
        <f>Baltimore!$G$339</f>
        <v>3.02</v>
      </c>
      <c r="K145" s="12">
        <f>Albuquerque!$G$339</f>
        <v>3.02</v>
      </c>
      <c r="L145" s="12">
        <f>Seattle!$G$339</f>
        <v>3.02</v>
      </c>
      <c r="M145" s="12">
        <f>Chicago!$G$339</f>
        <v>3.02</v>
      </c>
      <c r="N145" s="12">
        <f>Boulder!$G$339</f>
        <v>3.02</v>
      </c>
      <c r="O145" s="12">
        <f>Minneapolis!$G$339</f>
        <v>3.02</v>
      </c>
      <c r="P145" s="12">
        <f>Helena!$G$339</f>
        <v>3.02</v>
      </c>
      <c r="Q145" s="12">
        <f>Duluth!$G$339</f>
        <v>3.02</v>
      </c>
      <c r="R145" s="12">
        <f>Fairbanks!$G$339</f>
        <v>3.02</v>
      </c>
    </row>
    <row r="146" spans="1:18">
      <c r="A146" s="4"/>
      <c r="B146" s="9" t="str">
        <f>Miami!$A$340</f>
        <v>EMPLOYEELOUNGEFLR1 PTAC DXCOIL</v>
      </c>
      <c r="C146" s="12">
        <f>Miami!$G$340</f>
        <v>2.93</v>
      </c>
      <c r="D146" s="12">
        <f>Houston!$G$340</f>
        <v>2.94</v>
      </c>
      <c r="E146" s="12">
        <f>Phoenix!$G$340</f>
        <v>2.96</v>
      </c>
      <c r="F146" s="12">
        <f>Atlanta!$G$340</f>
        <v>2.96</v>
      </c>
      <c r="G146" s="12">
        <f>LosAngeles!$G$340</f>
        <v>3.01</v>
      </c>
      <c r="H146" s="12">
        <f>LasVegas!$G$340</f>
        <v>3.01</v>
      </c>
      <c r="I146" s="12">
        <f>SanFrancisco!$G$340</f>
        <v>3.02</v>
      </c>
      <c r="J146" s="12">
        <f>Baltimore!$G$340</f>
        <v>2.95</v>
      </c>
      <c r="K146" s="12">
        <f>Albuquerque!$G$340</f>
        <v>3.02</v>
      </c>
      <c r="L146" s="12">
        <f>Seattle!$G$340</f>
        <v>3.02</v>
      </c>
      <c r="M146" s="12">
        <f>Chicago!$G$340</f>
        <v>2.95</v>
      </c>
      <c r="N146" s="12">
        <f>Boulder!$G$340</f>
        <v>3.02</v>
      </c>
      <c r="O146" s="12">
        <f>Minneapolis!$G$340</f>
        <v>2.94</v>
      </c>
      <c r="P146" s="12">
        <f>Helena!$G$340</f>
        <v>3.02</v>
      </c>
      <c r="Q146" s="12">
        <f>Duluth!$G$340</f>
        <v>2.98</v>
      </c>
      <c r="R146" s="12">
        <f>Fairbanks!$G$340</f>
        <v>3.02</v>
      </c>
    </row>
    <row r="147" spans="1:18">
      <c r="A147" s="4"/>
      <c r="B147" s="9" t="str">
        <f>Miami!$A$341</f>
        <v>EXERCISECENTERFLR1 PTAC DXCOIL</v>
      </c>
      <c r="C147" s="12">
        <f>Miami!$G$341</f>
        <v>2.91</v>
      </c>
      <c r="D147" s="12">
        <f>Houston!$G$341</f>
        <v>2.91</v>
      </c>
      <c r="E147" s="12">
        <f>Phoenix!$G$341</f>
        <v>2.91</v>
      </c>
      <c r="F147" s="12">
        <f>Atlanta!$G$341</f>
        <v>2.91</v>
      </c>
      <c r="G147" s="12">
        <f>LosAngeles!$G$341</f>
        <v>2.92</v>
      </c>
      <c r="H147" s="12">
        <f>LasVegas!$G$341</f>
        <v>2.91</v>
      </c>
      <c r="I147" s="12">
        <f>SanFrancisco!$G$341</f>
        <v>3.23</v>
      </c>
      <c r="J147" s="12">
        <f>Baltimore!$G$341</f>
        <v>2.91</v>
      </c>
      <c r="K147" s="12">
        <f>Albuquerque!$G$341</f>
        <v>2.99</v>
      </c>
      <c r="L147" s="12">
        <f>Seattle!$G$341</f>
        <v>3.18</v>
      </c>
      <c r="M147" s="12">
        <f>Chicago!$G$341</f>
        <v>2.91</v>
      </c>
      <c r="N147" s="12">
        <f>Boulder!$G$341</f>
        <v>2.98</v>
      </c>
      <c r="O147" s="12">
        <f>Minneapolis!$G$341</f>
        <v>2.91</v>
      </c>
      <c r="P147" s="12">
        <f>Helena!$G$341</f>
        <v>3.23</v>
      </c>
      <c r="Q147" s="12">
        <f>Duluth!$G$341</f>
        <v>2.92</v>
      </c>
      <c r="R147" s="12">
        <f>Fairbanks!$G$341</f>
        <v>3.23</v>
      </c>
    </row>
    <row r="148" spans="1:18">
      <c r="A148" s="4"/>
      <c r="B148" s="9" t="str">
        <f>Miami!$A$342</f>
        <v>FRONTLOUNGEFLR1 PTAC DXCOIL</v>
      </c>
      <c r="C148" s="12">
        <f>Miami!$G$342</f>
        <v>2.91</v>
      </c>
      <c r="D148" s="12">
        <f>Houston!$G$342</f>
        <v>2.91</v>
      </c>
      <c r="E148" s="12">
        <f>Phoenix!$G$342</f>
        <v>2.91</v>
      </c>
      <c r="F148" s="12">
        <f>Atlanta!$G$342</f>
        <v>2.91</v>
      </c>
      <c r="G148" s="12">
        <f>LosAngeles!$G$342</f>
        <v>2.96</v>
      </c>
      <c r="H148" s="12">
        <f>LasVegas!$G$342</f>
        <v>2.93</v>
      </c>
      <c r="I148" s="12">
        <f>SanFrancisco!$G$342</f>
        <v>3.02</v>
      </c>
      <c r="J148" s="12">
        <f>Baltimore!$G$342</f>
        <v>2.91</v>
      </c>
      <c r="K148" s="12">
        <f>Albuquerque!$G$342</f>
        <v>3.01</v>
      </c>
      <c r="L148" s="12">
        <f>Seattle!$G$342</f>
        <v>3.01</v>
      </c>
      <c r="M148" s="12">
        <f>Chicago!$G$342</f>
        <v>2.91</v>
      </c>
      <c r="N148" s="12">
        <f>Boulder!$G$342</f>
        <v>3</v>
      </c>
      <c r="O148" s="12">
        <f>Minneapolis!$G$342</f>
        <v>2.91</v>
      </c>
      <c r="P148" s="12">
        <f>Helena!$G$342</f>
        <v>3.02</v>
      </c>
      <c r="Q148" s="12">
        <f>Duluth!$G$342</f>
        <v>2.92</v>
      </c>
      <c r="R148" s="12">
        <f>Fairbanks!$G$342</f>
        <v>3.02</v>
      </c>
    </row>
    <row r="149" spans="1:18">
      <c r="A149" s="4"/>
      <c r="B149" s="9" t="str">
        <f>Miami!$A$343</f>
        <v>FRONTOFFICEFLR1 PTAC DXCOIL</v>
      </c>
      <c r="C149" s="12">
        <f>Miami!$G$343</f>
        <v>2.95</v>
      </c>
      <c r="D149" s="12">
        <f>Houston!$G$343</f>
        <v>2.95</v>
      </c>
      <c r="E149" s="12">
        <f>Phoenix!$G$343</f>
        <v>2.98</v>
      </c>
      <c r="F149" s="12">
        <f>Atlanta!$G$343</f>
        <v>2.97</v>
      </c>
      <c r="G149" s="12">
        <f>LosAngeles!$G$343</f>
        <v>3.01</v>
      </c>
      <c r="H149" s="12">
        <f>LasVegas!$G$343</f>
        <v>3.02</v>
      </c>
      <c r="I149" s="12">
        <f>SanFrancisco!$G$343</f>
        <v>3.02</v>
      </c>
      <c r="J149" s="12">
        <f>Baltimore!$G$343</f>
        <v>2.96</v>
      </c>
      <c r="K149" s="12">
        <f>Albuquerque!$G$343</f>
        <v>3.02</v>
      </c>
      <c r="L149" s="12">
        <f>Seattle!$G$343</f>
        <v>3.02</v>
      </c>
      <c r="M149" s="12">
        <f>Chicago!$G$343</f>
        <v>2.94</v>
      </c>
      <c r="N149" s="12">
        <f>Boulder!$G$343</f>
        <v>3.02</v>
      </c>
      <c r="O149" s="12">
        <f>Minneapolis!$G$343</f>
        <v>2.95</v>
      </c>
      <c r="P149" s="12">
        <f>Helena!$G$343</f>
        <v>3.02</v>
      </c>
      <c r="Q149" s="12">
        <f>Duluth!$G$343</f>
        <v>2.98</v>
      </c>
      <c r="R149" s="12">
        <f>Fairbanks!$G$343</f>
        <v>3.02</v>
      </c>
    </row>
    <row r="150" spans="1:18">
      <c r="A150" s="4"/>
      <c r="B150" s="9" t="str">
        <f>Miami!$A$344</f>
        <v>GUESTROOM101 PTAC DXCOIL</v>
      </c>
      <c r="C150" s="12">
        <f>Miami!$G$344</f>
        <v>3.17</v>
      </c>
      <c r="D150" s="12">
        <f>Houston!$G$344</f>
        <v>3.17</v>
      </c>
      <c r="E150" s="12">
        <f>Phoenix!$G$344</f>
        <v>3.2</v>
      </c>
      <c r="F150" s="12">
        <f>Atlanta!$G$344</f>
        <v>3.2</v>
      </c>
      <c r="G150" s="12">
        <f>LosAngeles!$G$344</f>
        <v>3.23</v>
      </c>
      <c r="H150" s="12">
        <f>LasVegas!$G$344</f>
        <v>3.23</v>
      </c>
      <c r="I150" s="12">
        <f>SanFrancisco!$G$344</f>
        <v>3.23</v>
      </c>
      <c r="J150" s="12">
        <f>Baltimore!$G$344</f>
        <v>3.19</v>
      </c>
      <c r="K150" s="12">
        <f>Albuquerque!$G$344</f>
        <v>3.23</v>
      </c>
      <c r="L150" s="12">
        <f>Seattle!$G$344</f>
        <v>3.23</v>
      </c>
      <c r="M150" s="12">
        <f>Chicago!$G$344</f>
        <v>3.18</v>
      </c>
      <c r="N150" s="12">
        <f>Boulder!$G$344</f>
        <v>3.23</v>
      </c>
      <c r="O150" s="12">
        <f>Minneapolis!$G$344</f>
        <v>3.2</v>
      </c>
      <c r="P150" s="12">
        <f>Helena!$G$344</f>
        <v>3.23</v>
      </c>
      <c r="Q150" s="12">
        <f>Duluth!$G$344</f>
        <v>3.23</v>
      </c>
      <c r="R150" s="12">
        <f>Fairbanks!$G$344</f>
        <v>3.23</v>
      </c>
    </row>
    <row r="151" spans="1:18">
      <c r="A151" s="4"/>
      <c r="B151" s="9" t="str">
        <f>Miami!$A$345</f>
        <v>GUESTROOM102 PTAC DXCOIL</v>
      </c>
      <c r="C151" s="12">
        <f>Miami!$G$345</f>
        <v>3.17</v>
      </c>
      <c r="D151" s="12">
        <f>Houston!$G$345</f>
        <v>2.97</v>
      </c>
      <c r="E151" s="12">
        <f>Phoenix!$G$345</f>
        <v>2.99</v>
      </c>
      <c r="F151" s="12">
        <f>Atlanta!$G$345</f>
        <v>3.2</v>
      </c>
      <c r="G151" s="12">
        <f>LosAngeles!$G$345</f>
        <v>3.23</v>
      </c>
      <c r="H151" s="12">
        <f>LasVegas!$G$345</f>
        <v>3.23</v>
      </c>
      <c r="I151" s="12">
        <f>SanFrancisco!$G$345</f>
        <v>3.23</v>
      </c>
      <c r="J151" s="12">
        <f>Baltimore!$G$345</f>
        <v>3.2</v>
      </c>
      <c r="K151" s="12">
        <f>Albuquerque!$G$345</f>
        <v>3.23</v>
      </c>
      <c r="L151" s="12">
        <f>Seattle!$G$345</f>
        <v>3.23</v>
      </c>
      <c r="M151" s="12">
        <f>Chicago!$G$345</f>
        <v>3.19</v>
      </c>
      <c r="N151" s="12">
        <f>Boulder!$G$345</f>
        <v>3.23</v>
      </c>
      <c r="O151" s="12">
        <f>Minneapolis!$G$345</f>
        <v>3.2</v>
      </c>
      <c r="P151" s="12">
        <f>Helena!$G$345</f>
        <v>3.23</v>
      </c>
      <c r="Q151" s="12">
        <f>Duluth!$G$345</f>
        <v>3.23</v>
      </c>
      <c r="R151" s="12">
        <f>Fairbanks!$G$345</f>
        <v>3.23</v>
      </c>
    </row>
    <row r="152" spans="1:18">
      <c r="A152" s="4"/>
      <c r="B152" s="9" t="str">
        <f>Miami!$A$346</f>
        <v>GUESTROOM103 PTAC DXCOIL</v>
      </c>
      <c r="C152" s="12">
        <f>Miami!$G$346</f>
        <v>2.98</v>
      </c>
      <c r="D152" s="12">
        <f>Houston!$G$346</f>
        <v>2.98</v>
      </c>
      <c r="E152" s="12">
        <f>Phoenix!$G$346</f>
        <v>3</v>
      </c>
      <c r="F152" s="12">
        <f>Atlanta!$G$346</f>
        <v>3</v>
      </c>
      <c r="G152" s="12">
        <f>LosAngeles!$G$346</f>
        <v>3.23</v>
      </c>
      <c r="H152" s="12">
        <f>LasVegas!$G$346</f>
        <v>3.02</v>
      </c>
      <c r="I152" s="12">
        <f>SanFrancisco!$G$346</f>
        <v>3.23</v>
      </c>
      <c r="J152" s="12">
        <f>Baltimore!$G$346</f>
        <v>3</v>
      </c>
      <c r="K152" s="12">
        <f>Albuquerque!$G$346</f>
        <v>3.23</v>
      </c>
      <c r="L152" s="12">
        <f>Seattle!$G$346</f>
        <v>3.23</v>
      </c>
      <c r="M152" s="12">
        <f>Chicago!$G$346</f>
        <v>3.19</v>
      </c>
      <c r="N152" s="12">
        <f>Boulder!$G$346</f>
        <v>3.23</v>
      </c>
      <c r="O152" s="12">
        <f>Minneapolis!$G$346</f>
        <v>3.2</v>
      </c>
      <c r="P152" s="12">
        <f>Helena!$G$346</f>
        <v>3.23</v>
      </c>
      <c r="Q152" s="12">
        <f>Duluth!$G$346</f>
        <v>3.23</v>
      </c>
      <c r="R152" s="12">
        <f>Fairbanks!$G$346</f>
        <v>3.23</v>
      </c>
    </row>
    <row r="153" spans="1:18">
      <c r="A153" s="4"/>
      <c r="B153" s="9" t="str">
        <f>Miami!$A$347</f>
        <v>GUESTROOM104 PTAC DXCOIL</v>
      </c>
      <c r="C153" s="12">
        <f>Miami!$G$347</f>
        <v>3.19</v>
      </c>
      <c r="D153" s="12">
        <f>Houston!$G$347</f>
        <v>3.2</v>
      </c>
      <c r="E153" s="12">
        <f>Phoenix!$G$347</f>
        <v>3.23</v>
      </c>
      <c r="F153" s="12">
        <f>Atlanta!$G$347</f>
        <v>3.22</v>
      </c>
      <c r="G153" s="12">
        <f>LosAngeles!$G$347</f>
        <v>3.23</v>
      </c>
      <c r="H153" s="12">
        <f>LasVegas!$G$347</f>
        <v>3.23</v>
      </c>
      <c r="I153" s="12">
        <f>SanFrancisco!$G$347</f>
        <v>3.23</v>
      </c>
      <c r="J153" s="12">
        <f>Baltimore!$G$347</f>
        <v>3.2</v>
      </c>
      <c r="K153" s="12">
        <f>Albuquerque!$G$347</f>
        <v>3.23</v>
      </c>
      <c r="L153" s="12">
        <f>Seattle!$G$347</f>
        <v>3.23</v>
      </c>
      <c r="M153" s="12">
        <f>Chicago!$G$347</f>
        <v>3.18</v>
      </c>
      <c r="N153" s="12">
        <f>Boulder!$G$347</f>
        <v>3.23</v>
      </c>
      <c r="O153" s="12">
        <f>Minneapolis!$G$347</f>
        <v>3.19</v>
      </c>
      <c r="P153" s="12">
        <f>Helena!$G$347</f>
        <v>3.23</v>
      </c>
      <c r="Q153" s="12">
        <f>Duluth!$G$347</f>
        <v>3.22</v>
      </c>
      <c r="R153" s="12">
        <f>Fairbanks!$G$347</f>
        <v>3.23</v>
      </c>
    </row>
    <row r="154" spans="1:18">
      <c r="A154" s="4"/>
      <c r="B154" s="9" t="str">
        <f>Miami!$A$348</f>
        <v>GUESTROOM105 PTAC DXCOIL</v>
      </c>
      <c r="C154" s="12">
        <f>Miami!$G$348</f>
        <v>3.19</v>
      </c>
      <c r="D154" s="12">
        <f>Houston!$G$348</f>
        <v>3.19</v>
      </c>
      <c r="E154" s="12">
        <f>Phoenix!$G$348</f>
        <v>3.22</v>
      </c>
      <c r="F154" s="12">
        <f>Atlanta!$G$348</f>
        <v>3.22</v>
      </c>
      <c r="G154" s="12">
        <f>LosAngeles!$G$348</f>
        <v>3.23</v>
      </c>
      <c r="H154" s="12">
        <f>LasVegas!$G$348</f>
        <v>3.23</v>
      </c>
      <c r="I154" s="12">
        <f>SanFrancisco!$G$348</f>
        <v>3.23</v>
      </c>
      <c r="J154" s="12">
        <f>Baltimore!$G$348</f>
        <v>3.2</v>
      </c>
      <c r="K154" s="12">
        <f>Albuquerque!$G$348</f>
        <v>3.23</v>
      </c>
      <c r="L154" s="12">
        <f>Seattle!$G$348</f>
        <v>3.23</v>
      </c>
      <c r="M154" s="12">
        <f>Chicago!$G$348</f>
        <v>3.18</v>
      </c>
      <c r="N154" s="12">
        <f>Boulder!$G$348</f>
        <v>3.23</v>
      </c>
      <c r="O154" s="12">
        <f>Minneapolis!$G$348</f>
        <v>3.19</v>
      </c>
      <c r="P154" s="12">
        <f>Helena!$G$348</f>
        <v>3.23</v>
      </c>
      <c r="Q154" s="12">
        <f>Duluth!$G$348</f>
        <v>3.23</v>
      </c>
      <c r="R154" s="12">
        <f>Fairbanks!$G$348</f>
        <v>3.23</v>
      </c>
    </row>
    <row r="155" spans="1:18">
      <c r="A155" s="4"/>
      <c r="B155" s="9" t="str">
        <f>Miami!$A$349</f>
        <v>GUESTROOM201 PTAC DXCOIL</v>
      </c>
      <c r="C155" s="12">
        <f>Miami!$G$349</f>
        <v>3</v>
      </c>
      <c r="D155" s="12">
        <f>Houston!$G$349</f>
        <v>3</v>
      </c>
      <c r="E155" s="12">
        <f>Phoenix!$G$349</f>
        <v>3.02</v>
      </c>
      <c r="F155" s="12">
        <f>Atlanta!$G$349</f>
        <v>3.02</v>
      </c>
      <c r="G155" s="12">
        <f>LosAngeles!$G$349</f>
        <v>3.02</v>
      </c>
      <c r="H155" s="12">
        <f>LasVegas!$G$349</f>
        <v>3.02</v>
      </c>
      <c r="I155" s="12">
        <f>SanFrancisco!$G$349</f>
        <v>3.02</v>
      </c>
      <c r="J155" s="12">
        <f>Baltimore!$G$349</f>
        <v>3.01</v>
      </c>
      <c r="K155" s="12">
        <f>Albuquerque!$G$349</f>
        <v>3.02</v>
      </c>
      <c r="L155" s="12">
        <f>Seattle!$G$349</f>
        <v>3.02</v>
      </c>
      <c r="M155" s="12">
        <f>Chicago!$G$349</f>
        <v>3.01</v>
      </c>
      <c r="N155" s="12">
        <f>Boulder!$G$349</f>
        <v>3.02</v>
      </c>
      <c r="O155" s="12">
        <f>Minneapolis!$G$349</f>
        <v>3.01</v>
      </c>
      <c r="P155" s="12">
        <f>Helena!$G$349</f>
        <v>3.02</v>
      </c>
      <c r="Q155" s="12">
        <f>Duluth!$G$349</f>
        <v>3.02</v>
      </c>
      <c r="R155" s="12">
        <f>Fairbanks!$G$349</f>
        <v>3.02</v>
      </c>
    </row>
    <row r="156" spans="1:18">
      <c r="A156" s="4"/>
      <c r="B156" s="9" t="str">
        <f>Miami!$A$350</f>
        <v>GUESTROOM202_205 PTAC DXCOIL</v>
      </c>
      <c r="C156" s="12">
        <f>Miami!$G$350</f>
        <v>2.98</v>
      </c>
      <c r="D156" s="12">
        <f>Houston!$G$350</f>
        <v>2.98</v>
      </c>
      <c r="E156" s="12">
        <f>Phoenix!$G$350</f>
        <v>3.01</v>
      </c>
      <c r="F156" s="12">
        <f>Atlanta!$G$350</f>
        <v>3.01</v>
      </c>
      <c r="G156" s="12">
        <f>LosAngeles!$G$350</f>
        <v>3.02</v>
      </c>
      <c r="H156" s="12">
        <f>LasVegas!$G$350</f>
        <v>3.02</v>
      </c>
      <c r="I156" s="12">
        <f>SanFrancisco!$G$350</f>
        <v>3.02</v>
      </c>
      <c r="J156" s="12">
        <f>Baltimore!$G$350</f>
        <v>3</v>
      </c>
      <c r="K156" s="12">
        <f>Albuquerque!$G$350</f>
        <v>3.02</v>
      </c>
      <c r="L156" s="12">
        <f>Seattle!$G$350</f>
        <v>3.02</v>
      </c>
      <c r="M156" s="12">
        <f>Chicago!$G$350</f>
        <v>2.99</v>
      </c>
      <c r="N156" s="12">
        <f>Boulder!$G$350</f>
        <v>3.02</v>
      </c>
      <c r="O156" s="12">
        <f>Minneapolis!$G$350</f>
        <v>3.01</v>
      </c>
      <c r="P156" s="12">
        <f>Helena!$G$350</f>
        <v>3.02</v>
      </c>
      <c r="Q156" s="12">
        <f>Duluth!$G$350</f>
        <v>3.02</v>
      </c>
      <c r="R156" s="12">
        <f>Fairbanks!$G$350</f>
        <v>3.02</v>
      </c>
    </row>
    <row r="157" spans="1:18">
      <c r="A157" s="4"/>
      <c r="B157" s="9" t="str">
        <f>Miami!$A$351</f>
        <v>GUESTROOM206_208 PTAC DXCOIL</v>
      </c>
      <c r="C157" s="12">
        <f>Miami!$G$351</f>
        <v>2.98</v>
      </c>
      <c r="D157" s="12">
        <f>Houston!$G$351</f>
        <v>2.99</v>
      </c>
      <c r="E157" s="12">
        <f>Phoenix!$G$351</f>
        <v>3.01</v>
      </c>
      <c r="F157" s="12">
        <f>Atlanta!$G$351</f>
        <v>3.01</v>
      </c>
      <c r="G157" s="12">
        <f>LosAngeles!$G$351</f>
        <v>3.02</v>
      </c>
      <c r="H157" s="12">
        <f>LasVegas!$G$351</f>
        <v>3.02</v>
      </c>
      <c r="I157" s="12">
        <f>SanFrancisco!$G$351</f>
        <v>3.02</v>
      </c>
      <c r="J157" s="12">
        <f>Baltimore!$G$351</f>
        <v>3.01</v>
      </c>
      <c r="K157" s="12">
        <f>Albuquerque!$G$351</f>
        <v>3.02</v>
      </c>
      <c r="L157" s="12">
        <f>Seattle!$G$351</f>
        <v>3.02</v>
      </c>
      <c r="M157" s="12">
        <f>Chicago!$G$351</f>
        <v>3</v>
      </c>
      <c r="N157" s="12">
        <f>Boulder!$G$351</f>
        <v>3.02</v>
      </c>
      <c r="O157" s="12">
        <f>Minneapolis!$G$351</f>
        <v>3.01</v>
      </c>
      <c r="P157" s="12">
        <f>Helena!$G$351</f>
        <v>3.02</v>
      </c>
      <c r="Q157" s="12">
        <f>Duluth!$G$351</f>
        <v>3.02</v>
      </c>
      <c r="R157" s="12">
        <f>Fairbanks!$G$351</f>
        <v>3.02</v>
      </c>
    </row>
    <row r="158" spans="1:18">
      <c r="A158" s="4"/>
      <c r="B158" s="9" t="str">
        <f>Miami!$A$352</f>
        <v>GUESTROOM209_212 PTAC DXCOIL</v>
      </c>
      <c r="C158" s="12">
        <f>Miami!$G$352</f>
        <v>2.98</v>
      </c>
      <c r="D158" s="12">
        <f>Houston!$G$352</f>
        <v>2.98</v>
      </c>
      <c r="E158" s="12">
        <f>Phoenix!$G$352</f>
        <v>3</v>
      </c>
      <c r="F158" s="12">
        <f>Atlanta!$G$352</f>
        <v>3</v>
      </c>
      <c r="G158" s="12">
        <f>LosAngeles!$G$352</f>
        <v>3.02</v>
      </c>
      <c r="H158" s="12">
        <f>LasVegas!$G$352</f>
        <v>3.02</v>
      </c>
      <c r="I158" s="12">
        <f>SanFrancisco!$G$352</f>
        <v>3.02</v>
      </c>
      <c r="J158" s="12">
        <f>Baltimore!$G$352</f>
        <v>3</v>
      </c>
      <c r="K158" s="12">
        <f>Albuquerque!$G$352</f>
        <v>3.02</v>
      </c>
      <c r="L158" s="12">
        <f>Seattle!$G$352</f>
        <v>3.02</v>
      </c>
      <c r="M158" s="12">
        <f>Chicago!$G$352</f>
        <v>2.99</v>
      </c>
      <c r="N158" s="12">
        <f>Boulder!$G$352</f>
        <v>3.02</v>
      </c>
      <c r="O158" s="12">
        <f>Minneapolis!$G$352</f>
        <v>3</v>
      </c>
      <c r="P158" s="12">
        <f>Helena!$G$352</f>
        <v>3.02</v>
      </c>
      <c r="Q158" s="12">
        <f>Duluth!$G$352</f>
        <v>3.02</v>
      </c>
      <c r="R158" s="12">
        <f>Fairbanks!$G$352</f>
        <v>3.02</v>
      </c>
    </row>
    <row r="159" spans="1:18">
      <c r="A159" s="4"/>
      <c r="B159" s="9" t="str">
        <f>Miami!$A$353</f>
        <v>GUESTROOM213 PTAC DXCOIL</v>
      </c>
      <c r="C159" s="12">
        <f>Miami!$G$353</f>
        <v>2.99</v>
      </c>
      <c r="D159" s="12">
        <f>Houston!$G$353</f>
        <v>2.99</v>
      </c>
      <c r="E159" s="12">
        <f>Phoenix!$G$353</f>
        <v>3.02</v>
      </c>
      <c r="F159" s="12">
        <f>Atlanta!$G$353</f>
        <v>3.02</v>
      </c>
      <c r="G159" s="12">
        <f>LosAngeles!$G$353</f>
        <v>3.02</v>
      </c>
      <c r="H159" s="12">
        <f>LasVegas!$G$353</f>
        <v>3.02</v>
      </c>
      <c r="I159" s="12">
        <f>SanFrancisco!$G$353</f>
        <v>3.02</v>
      </c>
      <c r="J159" s="12">
        <f>Baltimore!$G$353</f>
        <v>3.01</v>
      </c>
      <c r="K159" s="12">
        <f>Albuquerque!$G$353</f>
        <v>3.02</v>
      </c>
      <c r="L159" s="12">
        <f>Seattle!$G$353</f>
        <v>3.02</v>
      </c>
      <c r="M159" s="12">
        <f>Chicago!$G$353</f>
        <v>3</v>
      </c>
      <c r="N159" s="12">
        <f>Boulder!$G$353</f>
        <v>3.02</v>
      </c>
      <c r="O159" s="12">
        <f>Minneapolis!$G$353</f>
        <v>3.01</v>
      </c>
      <c r="P159" s="12">
        <f>Helena!$G$353</f>
        <v>3.02</v>
      </c>
      <c r="Q159" s="12">
        <f>Duluth!$G$353</f>
        <v>3.23</v>
      </c>
      <c r="R159" s="12">
        <f>Fairbanks!$G$353</f>
        <v>3.23</v>
      </c>
    </row>
    <row r="160" spans="1:18">
      <c r="A160" s="4"/>
      <c r="B160" s="9" t="str">
        <f>Miami!$A$354</f>
        <v>GUESTROOM214 PTAC DXCOIL</v>
      </c>
      <c r="C160" s="12">
        <f>Miami!$G$354</f>
        <v>3</v>
      </c>
      <c r="D160" s="12">
        <f>Houston!$G$354</f>
        <v>3.01</v>
      </c>
      <c r="E160" s="12">
        <f>Phoenix!$G$354</f>
        <v>3.02</v>
      </c>
      <c r="F160" s="12">
        <f>Atlanta!$G$354</f>
        <v>3.02</v>
      </c>
      <c r="G160" s="12">
        <f>LosAngeles!$G$354</f>
        <v>3.23</v>
      </c>
      <c r="H160" s="12">
        <f>LasVegas!$G$354</f>
        <v>3.02</v>
      </c>
      <c r="I160" s="12">
        <f>SanFrancisco!$G$354</f>
        <v>3.23</v>
      </c>
      <c r="J160" s="12">
        <f>Baltimore!$G$354</f>
        <v>3.23</v>
      </c>
      <c r="K160" s="12">
        <f>Albuquerque!$G$354</f>
        <v>3.02</v>
      </c>
      <c r="L160" s="12">
        <f>Seattle!$G$354</f>
        <v>3.23</v>
      </c>
      <c r="M160" s="12">
        <f>Chicago!$G$354</f>
        <v>3.23</v>
      </c>
      <c r="N160" s="12">
        <f>Boulder!$G$354</f>
        <v>3.23</v>
      </c>
      <c r="O160" s="12">
        <f>Minneapolis!$G$354</f>
        <v>3.22</v>
      </c>
      <c r="P160" s="12">
        <f>Helena!$G$354</f>
        <v>3.23</v>
      </c>
      <c r="Q160" s="12">
        <f>Duluth!$G$354</f>
        <v>3.23</v>
      </c>
      <c r="R160" s="12">
        <f>Fairbanks!$G$354</f>
        <v>3.23</v>
      </c>
    </row>
    <row r="161" spans="1:18">
      <c r="A161" s="4"/>
      <c r="B161" s="9" t="str">
        <f>Miami!$A$355</f>
        <v>GUESTROOM215_218 PTAC DXCOIL</v>
      </c>
      <c r="C161" s="12">
        <f>Miami!$G$355</f>
        <v>2.99</v>
      </c>
      <c r="D161" s="12">
        <f>Houston!$G$355</f>
        <v>3</v>
      </c>
      <c r="E161" s="12">
        <f>Phoenix!$G$355</f>
        <v>3.02</v>
      </c>
      <c r="F161" s="12">
        <f>Atlanta!$G$355</f>
        <v>3.02</v>
      </c>
      <c r="G161" s="12">
        <f>LosAngeles!$G$355</f>
        <v>3.02</v>
      </c>
      <c r="H161" s="12">
        <f>LasVegas!$G$355</f>
        <v>3.02</v>
      </c>
      <c r="I161" s="12">
        <f>SanFrancisco!$G$355</f>
        <v>3.02</v>
      </c>
      <c r="J161" s="12">
        <f>Baltimore!$G$355</f>
        <v>3.01</v>
      </c>
      <c r="K161" s="12">
        <f>Albuquerque!$G$355</f>
        <v>3.02</v>
      </c>
      <c r="L161" s="12">
        <f>Seattle!$G$355</f>
        <v>3.02</v>
      </c>
      <c r="M161" s="12">
        <f>Chicago!$G$355</f>
        <v>2.99</v>
      </c>
      <c r="N161" s="12">
        <f>Boulder!$G$355</f>
        <v>3.02</v>
      </c>
      <c r="O161" s="12">
        <f>Minneapolis!$G$355</f>
        <v>3</v>
      </c>
      <c r="P161" s="12">
        <f>Helena!$G$355</f>
        <v>3.02</v>
      </c>
      <c r="Q161" s="12">
        <f>Duluth!$G$355</f>
        <v>3.02</v>
      </c>
      <c r="R161" s="12">
        <f>Fairbanks!$G$355</f>
        <v>3.02</v>
      </c>
    </row>
    <row r="162" spans="1:18">
      <c r="A162" s="4"/>
      <c r="B162" s="9" t="str">
        <f>Miami!$A$356</f>
        <v>GUESTROOM219 PTAC DXCOIL</v>
      </c>
      <c r="C162" s="12">
        <f>Miami!$G$356</f>
        <v>3.01</v>
      </c>
      <c r="D162" s="12">
        <f>Houston!$G$356</f>
        <v>3.02</v>
      </c>
      <c r="E162" s="12">
        <f>Phoenix!$G$356</f>
        <v>3.02</v>
      </c>
      <c r="F162" s="12">
        <f>Atlanta!$G$356</f>
        <v>3.02</v>
      </c>
      <c r="G162" s="12">
        <f>LosAngeles!$G$356</f>
        <v>3.23</v>
      </c>
      <c r="H162" s="12">
        <f>LasVegas!$G$356</f>
        <v>3.02</v>
      </c>
      <c r="I162" s="12">
        <f>SanFrancisco!$G$356</f>
        <v>3.23</v>
      </c>
      <c r="J162" s="12">
        <f>Baltimore!$G$356</f>
        <v>3.02</v>
      </c>
      <c r="K162" s="12">
        <f>Albuquerque!$G$356</f>
        <v>3.02</v>
      </c>
      <c r="L162" s="12">
        <f>Seattle!$G$356</f>
        <v>3.23</v>
      </c>
      <c r="M162" s="12">
        <f>Chicago!$G$356</f>
        <v>3.01</v>
      </c>
      <c r="N162" s="12">
        <f>Boulder!$G$356</f>
        <v>3.02</v>
      </c>
      <c r="O162" s="12">
        <f>Minneapolis!$G$356</f>
        <v>3.02</v>
      </c>
      <c r="P162" s="12">
        <f>Helena!$G$356</f>
        <v>3.02</v>
      </c>
      <c r="Q162" s="12">
        <f>Duluth!$G$356</f>
        <v>3.02</v>
      </c>
      <c r="R162" s="12">
        <f>Fairbanks!$G$356</f>
        <v>3.23</v>
      </c>
    </row>
    <row r="163" spans="1:18">
      <c r="A163" s="4"/>
      <c r="B163" s="9" t="str">
        <f>Miami!$A$357</f>
        <v>GUESTROOM220_223 PTAC DXCOIL</v>
      </c>
      <c r="C163" s="12">
        <f>Miami!$G$357</f>
        <v>2.99</v>
      </c>
      <c r="D163" s="12">
        <f>Houston!$G$357</f>
        <v>2.99</v>
      </c>
      <c r="E163" s="12">
        <f>Phoenix!$G$357</f>
        <v>3.02</v>
      </c>
      <c r="F163" s="12">
        <f>Atlanta!$G$357</f>
        <v>3.01</v>
      </c>
      <c r="G163" s="12">
        <f>LosAngeles!$G$357</f>
        <v>3.02</v>
      </c>
      <c r="H163" s="12">
        <f>LasVegas!$G$357</f>
        <v>3.02</v>
      </c>
      <c r="I163" s="12">
        <f>SanFrancisco!$G$357</f>
        <v>3.02</v>
      </c>
      <c r="J163" s="12">
        <f>Baltimore!$G$357</f>
        <v>3</v>
      </c>
      <c r="K163" s="12">
        <f>Albuquerque!$G$357</f>
        <v>3.02</v>
      </c>
      <c r="L163" s="12">
        <f>Seattle!$G$357</f>
        <v>3.02</v>
      </c>
      <c r="M163" s="12">
        <f>Chicago!$G$357</f>
        <v>2.99</v>
      </c>
      <c r="N163" s="12">
        <f>Boulder!$G$357</f>
        <v>3.02</v>
      </c>
      <c r="O163" s="12">
        <f>Minneapolis!$G$357</f>
        <v>3</v>
      </c>
      <c r="P163" s="12">
        <f>Helena!$G$357</f>
        <v>3.02</v>
      </c>
      <c r="Q163" s="12">
        <f>Duluth!$G$357</f>
        <v>3.02</v>
      </c>
      <c r="R163" s="12">
        <f>Fairbanks!$G$357</f>
        <v>3.02</v>
      </c>
    </row>
    <row r="164" spans="1:18">
      <c r="A164" s="4"/>
      <c r="B164" s="9" t="str">
        <f>Miami!$A$358</f>
        <v>GUESTROOM224 PTAC DXCOIL</v>
      </c>
      <c r="C164" s="12">
        <f>Miami!$G$358</f>
        <v>3</v>
      </c>
      <c r="D164" s="12">
        <f>Houston!$G$358</f>
        <v>3</v>
      </c>
      <c r="E164" s="12">
        <f>Phoenix!$G$358</f>
        <v>3.02</v>
      </c>
      <c r="F164" s="12">
        <f>Atlanta!$G$358</f>
        <v>3.02</v>
      </c>
      <c r="G164" s="12">
        <f>LosAngeles!$G$358</f>
        <v>3.23</v>
      </c>
      <c r="H164" s="12">
        <f>LasVegas!$G$358</f>
        <v>3.02</v>
      </c>
      <c r="I164" s="12">
        <f>SanFrancisco!$G$358</f>
        <v>3.23</v>
      </c>
      <c r="J164" s="12">
        <f>Baltimore!$G$358</f>
        <v>3.22</v>
      </c>
      <c r="K164" s="12">
        <f>Albuquerque!$G$358</f>
        <v>3.02</v>
      </c>
      <c r="L164" s="12">
        <f>Seattle!$G$358</f>
        <v>3.23</v>
      </c>
      <c r="M164" s="12">
        <f>Chicago!$G$358</f>
        <v>3.22</v>
      </c>
      <c r="N164" s="12">
        <f>Boulder!$G$358</f>
        <v>3.23</v>
      </c>
      <c r="O164" s="12">
        <f>Minneapolis!$G$358</f>
        <v>3.23</v>
      </c>
      <c r="P164" s="12">
        <f>Helena!$G$358</f>
        <v>3.23</v>
      </c>
      <c r="Q164" s="12">
        <f>Duluth!$G$358</f>
        <v>3.23</v>
      </c>
      <c r="R164" s="12">
        <f>Fairbanks!$G$358</f>
        <v>3.23</v>
      </c>
    </row>
    <row r="165" spans="1:18">
      <c r="A165" s="4"/>
      <c r="B165" s="9" t="str">
        <f>Miami!$A$359</f>
        <v>GUESTROOM301 PTAC DXCOIL</v>
      </c>
      <c r="C165" s="12">
        <f>Miami!$G$359</f>
        <v>3</v>
      </c>
      <c r="D165" s="12">
        <f>Houston!$G$359</f>
        <v>3</v>
      </c>
      <c r="E165" s="12">
        <f>Phoenix!$G$359</f>
        <v>3.02</v>
      </c>
      <c r="F165" s="12">
        <f>Atlanta!$G$359</f>
        <v>3.02</v>
      </c>
      <c r="G165" s="12">
        <f>LosAngeles!$G$359</f>
        <v>3.02</v>
      </c>
      <c r="H165" s="12">
        <f>LasVegas!$G$359</f>
        <v>3.02</v>
      </c>
      <c r="I165" s="12">
        <f>SanFrancisco!$G$359</f>
        <v>3.02</v>
      </c>
      <c r="J165" s="12">
        <f>Baltimore!$G$359</f>
        <v>3.01</v>
      </c>
      <c r="K165" s="12">
        <f>Albuquerque!$G$359</f>
        <v>3.02</v>
      </c>
      <c r="L165" s="12">
        <f>Seattle!$G$359</f>
        <v>3.02</v>
      </c>
      <c r="M165" s="12">
        <f>Chicago!$G$359</f>
        <v>3.01</v>
      </c>
      <c r="N165" s="12">
        <f>Boulder!$G$359</f>
        <v>3.02</v>
      </c>
      <c r="O165" s="12">
        <f>Minneapolis!$G$359</f>
        <v>3.01</v>
      </c>
      <c r="P165" s="12">
        <f>Helena!$G$359</f>
        <v>3.02</v>
      </c>
      <c r="Q165" s="12">
        <f>Duluth!$G$359</f>
        <v>3.02</v>
      </c>
      <c r="R165" s="12">
        <f>Fairbanks!$G$359</f>
        <v>3.02</v>
      </c>
    </row>
    <row r="166" spans="1:18">
      <c r="A166" s="4"/>
      <c r="B166" s="9" t="str">
        <f>Miami!$A$360</f>
        <v>GUESTROOM302_305 PTAC DXCOIL</v>
      </c>
      <c r="C166" s="12">
        <f>Miami!$G$360</f>
        <v>2.98</v>
      </c>
      <c r="D166" s="12">
        <f>Houston!$G$360</f>
        <v>2.98</v>
      </c>
      <c r="E166" s="12">
        <f>Phoenix!$G$360</f>
        <v>3.01</v>
      </c>
      <c r="F166" s="12">
        <f>Atlanta!$G$360</f>
        <v>3.01</v>
      </c>
      <c r="G166" s="12">
        <f>LosAngeles!$G$360</f>
        <v>3.02</v>
      </c>
      <c r="H166" s="12">
        <f>LasVegas!$G$360</f>
        <v>3.02</v>
      </c>
      <c r="I166" s="12">
        <f>SanFrancisco!$G$360</f>
        <v>3.02</v>
      </c>
      <c r="J166" s="12">
        <f>Baltimore!$G$360</f>
        <v>3</v>
      </c>
      <c r="K166" s="12">
        <f>Albuquerque!$G$360</f>
        <v>3.02</v>
      </c>
      <c r="L166" s="12">
        <f>Seattle!$G$360</f>
        <v>3.02</v>
      </c>
      <c r="M166" s="12">
        <f>Chicago!$G$360</f>
        <v>3</v>
      </c>
      <c r="N166" s="12">
        <f>Boulder!$G$360</f>
        <v>3.02</v>
      </c>
      <c r="O166" s="12">
        <f>Minneapolis!$G$360</f>
        <v>3.01</v>
      </c>
      <c r="P166" s="12">
        <f>Helena!$G$360</f>
        <v>3.02</v>
      </c>
      <c r="Q166" s="12">
        <f>Duluth!$G$360</f>
        <v>3.02</v>
      </c>
      <c r="R166" s="12">
        <f>Fairbanks!$G$360</f>
        <v>3.02</v>
      </c>
    </row>
    <row r="167" spans="1:18">
      <c r="A167" s="4"/>
      <c r="B167" s="9" t="str">
        <f>Miami!$A$361</f>
        <v>GUESTROOM306_308 PTAC DXCOIL</v>
      </c>
      <c r="C167" s="12">
        <f>Miami!$G$361</f>
        <v>2.98</v>
      </c>
      <c r="D167" s="12">
        <f>Houston!$G$361</f>
        <v>2.99</v>
      </c>
      <c r="E167" s="12">
        <f>Phoenix!$G$361</f>
        <v>3.01</v>
      </c>
      <c r="F167" s="12">
        <f>Atlanta!$G$361</f>
        <v>3.01</v>
      </c>
      <c r="G167" s="12">
        <f>LosAngeles!$G$361</f>
        <v>3.02</v>
      </c>
      <c r="H167" s="12">
        <f>LasVegas!$G$361</f>
        <v>3.02</v>
      </c>
      <c r="I167" s="12">
        <f>SanFrancisco!$G$361</f>
        <v>3.02</v>
      </c>
      <c r="J167" s="12">
        <f>Baltimore!$G$361</f>
        <v>3.01</v>
      </c>
      <c r="K167" s="12">
        <f>Albuquerque!$G$361</f>
        <v>3.02</v>
      </c>
      <c r="L167" s="12">
        <f>Seattle!$G$361</f>
        <v>3.02</v>
      </c>
      <c r="M167" s="12">
        <f>Chicago!$G$361</f>
        <v>3</v>
      </c>
      <c r="N167" s="12">
        <f>Boulder!$G$361</f>
        <v>3.02</v>
      </c>
      <c r="O167" s="12">
        <f>Minneapolis!$G$361</f>
        <v>3.01</v>
      </c>
      <c r="P167" s="12">
        <f>Helena!$G$361</f>
        <v>3.02</v>
      </c>
      <c r="Q167" s="12">
        <f>Duluth!$G$361</f>
        <v>3.02</v>
      </c>
      <c r="R167" s="12">
        <f>Fairbanks!$G$361</f>
        <v>3.02</v>
      </c>
    </row>
    <row r="168" spans="1:18">
      <c r="A168" s="4"/>
      <c r="B168" s="9" t="str">
        <f>Miami!$A$362</f>
        <v>GUESTROOM309_312 PTAC DXCOIL</v>
      </c>
      <c r="C168" s="12">
        <f>Miami!$G$362</f>
        <v>2.98</v>
      </c>
      <c r="D168" s="12">
        <f>Houston!$G$362</f>
        <v>2.98</v>
      </c>
      <c r="E168" s="12">
        <f>Phoenix!$G$362</f>
        <v>3.01</v>
      </c>
      <c r="F168" s="12">
        <f>Atlanta!$G$362</f>
        <v>3.01</v>
      </c>
      <c r="G168" s="12">
        <f>LosAngeles!$G$362</f>
        <v>3.02</v>
      </c>
      <c r="H168" s="12">
        <f>LasVegas!$G$362</f>
        <v>3.02</v>
      </c>
      <c r="I168" s="12">
        <f>SanFrancisco!$G$362</f>
        <v>3.02</v>
      </c>
      <c r="J168" s="12">
        <f>Baltimore!$G$362</f>
        <v>3</v>
      </c>
      <c r="K168" s="12">
        <f>Albuquerque!$G$362</f>
        <v>3.02</v>
      </c>
      <c r="L168" s="12">
        <f>Seattle!$G$362</f>
        <v>3.02</v>
      </c>
      <c r="M168" s="12">
        <f>Chicago!$G$362</f>
        <v>3</v>
      </c>
      <c r="N168" s="12">
        <f>Boulder!$G$362</f>
        <v>3.02</v>
      </c>
      <c r="O168" s="12">
        <f>Minneapolis!$G$362</f>
        <v>3.01</v>
      </c>
      <c r="P168" s="12">
        <f>Helena!$G$362</f>
        <v>3.02</v>
      </c>
      <c r="Q168" s="12">
        <f>Duluth!$G$362</f>
        <v>3.02</v>
      </c>
      <c r="R168" s="12">
        <f>Fairbanks!$G$362</f>
        <v>3.02</v>
      </c>
    </row>
    <row r="169" spans="1:18">
      <c r="A169" s="4"/>
      <c r="B169" s="9" t="str">
        <f>Miami!$A$363</f>
        <v>GUESTROOM313 PTAC DXCOIL</v>
      </c>
      <c r="C169" s="12">
        <f>Miami!$G$363</f>
        <v>2.99</v>
      </c>
      <c r="D169" s="12">
        <f>Houston!$G$363</f>
        <v>2.99</v>
      </c>
      <c r="E169" s="12">
        <f>Phoenix!$G$363</f>
        <v>3.02</v>
      </c>
      <c r="F169" s="12">
        <f>Atlanta!$G$363</f>
        <v>3.02</v>
      </c>
      <c r="G169" s="12">
        <f>LosAngeles!$G$363</f>
        <v>3.02</v>
      </c>
      <c r="H169" s="12">
        <f>LasVegas!$G$363</f>
        <v>3.02</v>
      </c>
      <c r="I169" s="12">
        <f>SanFrancisco!$G$363</f>
        <v>3.02</v>
      </c>
      <c r="J169" s="12">
        <f>Baltimore!$G$363</f>
        <v>3.01</v>
      </c>
      <c r="K169" s="12">
        <f>Albuquerque!$G$363</f>
        <v>3.02</v>
      </c>
      <c r="L169" s="12">
        <f>Seattle!$G$363</f>
        <v>3.02</v>
      </c>
      <c r="M169" s="12">
        <f>Chicago!$G$363</f>
        <v>3</v>
      </c>
      <c r="N169" s="12">
        <f>Boulder!$G$363</f>
        <v>3.02</v>
      </c>
      <c r="O169" s="12">
        <f>Minneapolis!$G$363</f>
        <v>3.01</v>
      </c>
      <c r="P169" s="12">
        <f>Helena!$G$363</f>
        <v>3.02</v>
      </c>
      <c r="Q169" s="12">
        <f>Duluth!$G$363</f>
        <v>3.23</v>
      </c>
      <c r="R169" s="12">
        <f>Fairbanks!$G$363</f>
        <v>3.02</v>
      </c>
    </row>
    <row r="170" spans="1:18">
      <c r="A170" s="4"/>
      <c r="B170" s="9" t="str">
        <f>Miami!$A$364</f>
        <v>GUESTROOM314 PTAC DXCOIL</v>
      </c>
      <c r="C170" s="12">
        <f>Miami!$G$364</f>
        <v>3</v>
      </c>
      <c r="D170" s="12">
        <f>Houston!$G$364</f>
        <v>3.01</v>
      </c>
      <c r="E170" s="12">
        <f>Phoenix!$G$364</f>
        <v>3.02</v>
      </c>
      <c r="F170" s="12">
        <f>Atlanta!$G$364</f>
        <v>3.02</v>
      </c>
      <c r="G170" s="12">
        <f>LosAngeles!$G$364</f>
        <v>3.23</v>
      </c>
      <c r="H170" s="12">
        <f>LasVegas!$G$364</f>
        <v>3.02</v>
      </c>
      <c r="I170" s="12">
        <f>SanFrancisco!$G$364</f>
        <v>3.23</v>
      </c>
      <c r="J170" s="12">
        <f>Baltimore!$G$364</f>
        <v>3.23</v>
      </c>
      <c r="K170" s="12">
        <f>Albuquerque!$G$364</f>
        <v>3.02</v>
      </c>
      <c r="L170" s="12">
        <f>Seattle!$G$364</f>
        <v>3.23</v>
      </c>
      <c r="M170" s="12">
        <f>Chicago!$G$364</f>
        <v>3.23</v>
      </c>
      <c r="N170" s="12">
        <f>Boulder!$G$364</f>
        <v>3.23</v>
      </c>
      <c r="O170" s="12">
        <f>Minneapolis!$G$364</f>
        <v>3.22</v>
      </c>
      <c r="P170" s="12">
        <f>Helena!$G$364</f>
        <v>3.23</v>
      </c>
      <c r="Q170" s="12">
        <f>Duluth!$G$364</f>
        <v>3.23</v>
      </c>
      <c r="R170" s="12">
        <f>Fairbanks!$G$364</f>
        <v>3.23</v>
      </c>
    </row>
    <row r="171" spans="1:18">
      <c r="A171" s="4"/>
      <c r="B171" s="9" t="str">
        <f>Miami!$A$365</f>
        <v>GUESTROOM315_318 PTAC DXCOIL</v>
      </c>
      <c r="C171" s="12">
        <f>Miami!$G$365</f>
        <v>2.99</v>
      </c>
      <c r="D171" s="12">
        <f>Houston!$G$365</f>
        <v>3</v>
      </c>
      <c r="E171" s="12">
        <f>Phoenix!$G$365</f>
        <v>3.02</v>
      </c>
      <c r="F171" s="12">
        <f>Atlanta!$G$365</f>
        <v>3.02</v>
      </c>
      <c r="G171" s="12">
        <f>LosAngeles!$G$365</f>
        <v>3.02</v>
      </c>
      <c r="H171" s="12">
        <f>LasVegas!$G$365</f>
        <v>3.02</v>
      </c>
      <c r="I171" s="12">
        <f>SanFrancisco!$G$365</f>
        <v>3.02</v>
      </c>
      <c r="J171" s="12">
        <f>Baltimore!$G$365</f>
        <v>3.01</v>
      </c>
      <c r="K171" s="12">
        <f>Albuquerque!$G$365</f>
        <v>3.02</v>
      </c>
      <c r="L171" s="12">
        <f>Seattle!$G$365</f>
        <v>3.02</v>
      </c>
      <c r="M171" s="12">
        <f>Chicago!$G$365</f>
        <v>2.99</v>
      </c>
      <c r="N171" s="12">
        <f>Boulder!$G$365</f>
        <v>3.02</v>
      </c>
      <c r="O171" s="12">
        <f>Minneapolis!$G$365</f>
        <v>3</v>
      </c>
      <c r="P171" s="12">
        <f>Helena!$G$365</f>
        <v>3.02</v>
      </c>
      <c r="Q171" s="12">
        <f>Duluth!$G$365</f>
        <v>3.02</v>
      </c>
      <c r="R171" s="12">
        <f>Fairbanks!$G$365</f>
        <v>3.02</v>
      </c>
    </row>
    <row r="172" spans="1:18">
      <c r="A172" s="4"/>
      <c r="B172" s="9" t="str">
        <f>Miami!$A$366</f>
        <v>GUESTROOM319 PTAC DXCOIL</v>
      </c>
      <c r="C172" s="12">
        <f>Miami!$G$366</f>
        <v>3</v>
      </c>
      <c r="D172" s="12">
        <f>Houston!$G$366</f>
        <v>3</v>
      </c>
      <c r="E172" s="12">
        <f>Phoenix!$G$366</f>
        <v>3.02</v>
      </c>
      <c r="F172" s="12">
        <f>Atlanta!$G$366</f>
        <v>3.23</v>
      </c>
      <c r="G172" s="12">
        <f>LosAngeles!$G$366</f>
        <v>3.23</v>
      </c>
      <c r="H172" s="12">
        <f>LasVegas!$G$366</f>
        <v>3.02</v>
      </c>
      <c r="I172" s="12">
        <f>SanFrancisco!$G$366</f>
        <v>3.23</v>
      </c>
      <c r="J172" s="12">
        <f>Baltimore!$G$366</f>
        <v>3.22</v>
      </c>
      <c r="K172" s="12">
        <f>Albuquerque!$G$366</f>
        <v>3.02</v>
      </c>
      <c r="L172" s="12">
        <f>Seattle!$G$366</f>
        <v>3.23</v>
      </c>
      <c r="M172" s="12">
        <f>Chicago!$G$366</f>
        <v>3.22</v>
      </c>
      <c r="N172" s="12">
        <f>Boulder!$G$366</f>
        <v>3.23</v>
      </c>
      <c r="O172" s="12">
        <f>Minneapolis!$G$366</f>
        <v>3.21</v>
      </c>
      <c r="P172" s="12">
        <f>Helena!$G$366</f>
        <v>3.23</v>
      </c>
      <c r="Q172" s="12">
        <f>Duluth!$G$366</f>
        <v>3.23</v>
      </c>
      <c r="R172" s="12">
        <f>Fairbanks!$G$366</f>
        <v>3.23</v>
      </c>
    </row>
    <row r="173" spans="1:18">
      <c r="A173" s="4"/>
      <c r="B173" s="9" t="str">
        <f>Miami!$A$367</f>
        <v>GUESTROOM320_323 PTAC DXCOIL</v>
      </c>
      <c r="C173" s="12">
        <f>Miami!$G$367</f>
        <v>2.99</v>
      </c>
      <c r="D173" s="12">
        <f>Houston!$G$367</f>
        <v>2.99</v>
      </c>
      <c r="E173" s="12">
        <f>Phoenix!$G$367</f>
        <v>3.02</v>
      </c>
      <c r="F173" s="12">
        <f>Atlanta!$G$367</f>
        <v>3.02</v>
      </c>
      <c r="G173" s="12">
        <f>LosAngeles!$G$367</f>
        <v>3.02</v>
      </c>
      <c r="H173" s="12">
        <f>LasVegas!$G$367</f>
        <v>3.02</v>
      </c>
      <c r="I173" s="12">
        <f>SanFrancisco!$G$367</f>
        <v>3.02</v>
      </c>
      <c r="J173" s="12">
        <f>Baltimore!$G$367</f>
        <v>3</v>
      </c>
      <c r="K173" s="12">
        <f>Albuquerque!$G$367</f>
        <v>3.02</v>
      </c>
      <c r="L173" s="12">
        <f>Seattle!$G$367</f>
        <v>3.02</v>
      </c>
      <c r="M173" s="12">
        <f>Chicago!$G$367</f>
        <v>2.99</v>
      </c>
      <c r="N173" s="12">
        <f>Boulder!$G$367</f>
        <v>3.02</v>
      </c>
      <c r="O173" s="12">
        <f>Minneapolis!$G$367</f>
        <v>3</v>
      </c>
      <c r="P173" s="12">
        <f>Helena!$G$367</f>
        <v>3.02</v>
      </c>
      <c r="Q173" s="12">
        <f>Duluth!$G$367</f>
        <v>3.02</v>
      </c>
      <c r="R173" s="12">
        <f>Fairbanks!$G$367</f>
        <v>3.02</v>
      </c>
    </row>
    <row r="174" spans="1:18">
      <c r="A174" s="4"/>
      <c r="B174" s="9" t="str">
        <f>Miami!$A$368</f>
        <v>GUESTROOM324 PTAC DXCOIL</v>
      </c>
      <c r="C174" s="12">
        <f>Miami!$G$368</f>
        <v>3</v>
      </c>
      <c r="D174" s="12">
        <f>Houston!$G$368</f>
        <v>3.01</v>
      </c>
      <c r="E174" s="12">
        <f>Phoenix!$G$368</f>
        <v>3.02</v>
      </c>
      <c r="F174" s="12">
        <f>Atlanta!$G$368</f>
        <v>3.02</v>
      </c>
      <c r="G174" s="12">
        <f>LosAngeles!$G$368</f>
        <v>3.23</v>
      </c>
      <c r="H174" s="12">
        <f>LasVegas!$G$368</f>
        <v>3.02</v>
      </c>
      <c r="I174" s="12">
        <f>SanFrancisco!$G$368</f>
        <v>3.23</v>
      </c>
      <c r="J174" s="12">
        <f>Baltimore!$G$368</f>
        <v>3.23</v>
      </c>
      <c r="K174" s="12">
        <f>Albuquerque!$G$368</f>
        <v>3.02</v>
      </c>
      <c r="L174" s="12">
        <f>Seattle!$G$368</f>
        <v>3.23</v>
      </c>
      <c r="M174" s="12">
        <f>Chicago!$G$368</f>
        <v>3.22</v>
      </c>
      <c r="N174" s="12">
        <f>Boulder!$G$368</f>
        <v>3.23</v>
      </c>
      <c r="O174" s="12">
        <f>Minneapolis!$G$368</f>
        <v>3.23</v>
      </c>
      <c r="P174" s="12">
        <f>Helena!$G$368</f>
        <v>3.23</v>
      </c>
      <c r="Q174" s="12">
        <f>Duluth!$G$368</f>
        <v>3.23</v>
      </c>
      <c r="R174" s="12">
        <f>Fairbanks!$G$368</f>
        <v>3.23</v>
      </c>
    </row>
    <row r="175" spans="1:18">
      <c r="A175" s="4"/>
      <c r="B175" s="9" t="str">
        <f>Miami!$A$369</f>
        <v>GUESTROOM401 PTAC DXCOIL</v>
      </c>
      <c r="C175" s="12">
        <f>Miami!$G$369</f>
        <v>3.01</v>
      </c>
      <c r="D175" s="12">
        <f>Houston!$G$369</f>
        <v>3.01</v>
      </c>
      <c r="E175" s="12">
        <f>Phoenix!$G$369</f>
        <v>3.02</v>
      </c>
      <c r="F175" s="12">
        <f>Atlanta!$G$369</f>
        <v>3.02</v>
      </c>
      <c r="G175" s="12">
        <f>LosAngeles!$G$369</f>
        <v>3.02</v>
      </c>
      <c r="H175" s="12">
        <f>LasVegas!$G$369</f>
        <v>3.02</v>
      </c>
      <c r="I175" s="12">
        <f>SanFrancisco!$G$369</f>
        <v>3.02</v>
      </c>
      <c r="J175" s="12">
        <f>Baltimore!$G$369</f>
        <v>3.02</v>
      </c>
      <c r="K175" s="12">
        <f>Albuquerque!$G$369</f>
        <v>3.02</v>
      </c>
      <c r="L175" s="12">
        <f>Seattle!$G$369</f>
        <v>3.02</v>
      </c>
      <c r="M175" s="12">
        <f>Chicago!$G$369</f>
        <v>3.01</v>
      </c>
      <c r="N175" s="12">
        <f>Boulder!$G$369</f>
        <v>3.02</v>
      </c>
      <c r="O175" s="12">
        <f>Minneapolis!$G$369</f>
        <v>3.02</v>
      </c>
      <c r="P175" s="12">
        <f>Helena!$G$369</f>
        <v>3.02</v>
      </c>
      <c r="Q175" s="12">
        <f>Duluth!$G$369</f>
        <v>3.02</v>
      </c>
      <c r="R175" s="12">
        <f>Fairbanks!$G$369</f>
        <v>3.02</v>
      </c>
    </row>
    <row r="176" spans="1:18">
      <c r="A176" s="4"/>
      <c r="B176" s="9" t="str">
        <f>Miami!$A$370</f>
        <v>GUESTROOM402_405 PTAC DXCOIL</v>
      </c>
      <c r="C176" s="12">
        <f>Miami!$G$370</f>
        <v>3</v>
      </c>
      <c r="D176" s="12">
        <f>Houston!$G$370</f>
        <v>3</v>
      </c>
      <c r="E176" s="12">
        <f>Phoenix!$G$370</f>
        <v>3.02</v>
      </c>
      <c r="F176" s="12">
        <f>Atlanta!$G$370</f>
        <v>3.02</v>
      </c>
      <c r="G176" s="12">
        <f>LosAngeles!$G$370</f>
        <v>3.02</v>
      </c>
      <c r="H176" s="12">
        <f>LasVegas!$G$370</f>
        <v>3.02</v>
      </c>
      <c r="I176" s="12">
        <f>SanFrancisco!$G$370</f>
        <v>3.02</v>
      </c>
      <c r="J176" s="12">
        <f>Baltimore!$G$370</f>
        <v>3</v>
      </c>
      <c r="K176" s="12">
        <f>Albuquerque!$G$370</f>
        <v>3.02</v>
      </c>
      <c r="L176" s="12">
        <f>Seattle!$G$370</f>
        <v>3.02</v>
      </c>
      <c r="M176" s="12">
        <f>Chicago!$G$370</f>
        <v>3</v>
      </c>
      <c r="N176" s="12">
        <f>Boulder!$G$370</f>
        <v>3.02</v>
      </c>
      <c r="O176" s="12">
        <f>Minneapolis!$G$370</f>
        <v>3.01</v>
      </c>
      <c r="P176" s="12">
        <f>Helena!$G$370</f>
        <v>3.02</v>
      </c>
      <c r="Q176" s="12">
        <f>Duluth!$G$370</f>
        <v>3.02</v>
      </c>
      <c r="R176" s="12">
        <f>Fairbanks!$G$370</f>
        <v>3.02</v>
      </c>
    </row>
    <row r="177" spans="1:18">
      <c r="A177" s="4"/>
      <c r="B177" s="9" t="str">
        <f>Miami!$A$371</f>
        <v>GUESTROOM406_408 PTAC DXCOIL</v>
      </c>
      <c r="C177" s="12">
        <f>Miami!$G$371</f>
        <v>3</v>
      </c>
      <c r="D177" s="12">
        <f>Houston!$G$371</f>
        <v>3</v>
      </c>
      <c r="E177" s="12">
        <f>Phoenix!$G$371</f>
        <v>3.02</v>
      </c>
      <c r="F177" s="12">
        <f>Atlanta!$G$371</f>
        <v>3.02</v>
      </c>
      <c r="G177" s="12">
        <f>LosAngeles!$G$371</f>
        <v>3.02</v>
      </c>
      <c r="H177" s="12">
        <f>LasVegas!$G$371</f>
        <v>3.02</v>
      </c>
      <c r="I177" s="12">
        <f>SanFrancisco!$G$371</f>
        <v>3.02</v>
      </c>
      <c r="J177" s="12">
        <f>Baltimore!$G$371</f>
        <v>3.01</v>
      </c>
      <c r="K177" s="12">
        <f>Albuquerque!$G$371</f>
        <v>3.02</v>
      </c>
      <c r="L177" s="12">
        <f>Seattle!$G$371</f>
        <v>3.02</v>
      </c>
      <c r="M177" s="12">
        <f>Chicago!$G$371</f>
        <v>3.01</v>
      </c>
      <c r="N177" s="12">
        <f>Boulder!$G$371</f>
        <v>3.02</v>
      </c>
      <c r="O177" s="12">
        <f>Minneapolis!$G$371</f>
        <v>3.01</v>
      </c>
      <c r="P177" s="12">
        <f>Helena!$G$371</f>
        <v>3.02</v>
      </c>
      <c r="Q177" s="12">
        <f>Duluth!$G$371</f>
        <v>3.02</v>
      </c>
      <c r="R177" s="12">
        <f>Fairbanks!$G$371</f>
        <v>3.02</v>
      </c>
    </row>
    <row r="178" spans="1:18">
      <c r="A178" s="4"/>
      <c r="B178" s="9" t="str">
        <f>Miami!$A$372</f>
        <v>GUESTROOM409_412 PTAC DXCOIL</v>
      </c>
      <c r="C178" s="12">
        <f>Miami!$G$372</f>
        <v>2.99</v>
      </c>
      <c r="D178" s="12">
        <f>Houston!$G$372</f>
        <v>3</v>
      </c>
      <c r="E178" s="12">
        <f>Phoenix!$G$372</f>
        <v>3.02</v>
      </c>
      <c r="F178" s="12">
        <f>Atlanta!$G$372</f>
        <v>3.02</v>
      </c>
      <c r="G178" s="12">
        <f>LosAngeles!$G$372</f>
        <v>3.02</v>
      </c>
      <c r="H178" s="12">
        <f>LasVegas!$G$372</f>
        <v>3.02</v>
      </c>
      <c r="I178" s="12">
        <f>SanFrancisco!$G$372</f>
        <v>3.02</v>
      </c>
      <c r="J178" s="12">
        <f>Baltimore!$G$372</f>
        <v>3</v>
      </c>
      <c r="K178" s="12">
        <f>Albuquerque!$G$372</f>
        <v>3.02</v>
      </c>
      <c r="L178" s="12">
        <f>Seattle!$G$372</f>
        <v>3.02</v>
      </c>
      <c r="M178" s="12">
        <f>Chicago!$G$372</f>
        <v>3</v>
      </c>
      <c r="N178" s="12">
        <f>Boulder!$G$372</f>
        <v>3.02</v>
      </c>
      <c r="O178" s="12">
        <f>Minneapolis!$G$372</f>
        <v>3.01</v>
      </c>
      <c r="P178" s="12">
        <f>Helena!$G$372</f>
        <v>3.02</v>
      </c>
      <c r="Q178" s="12">
        <f>Duluth!$G$372</f>
        <v>3.02</v>
      </c>
      <c r="R178" s="12">
        <f>Fairbanks!$G$372</f>
        <v>3.02</v>
      </c>
    </row>
    <row r="179" spans="1:18">
      <c r="A179" s="4"/>
      <c r="B179" s="9" t="str">
        <f>Miami!$A$373</f>
        <v>GUESTROOM413 PTAC DXCOIL</v>
      </c>
      <c r="C179" s="12">
        <f>Miami!$G$373</f>
        <v>3.01</v>
      </c>
      <c r="D179" s="12">
        <f>Houston!$G$373</f>
        <v>3.01</v>
      </c>
      <c r="E179" s="12">
        <f>Phoenix!$G$373</f>
        <v>3.02</v>
      </c>
      <c r="F179" s="12">
        <f>Atlanta!$G$373</f>
        <v>3.02</v>
      </c>
      <c r="G179" s="12">
        <f>LosAngeles!$G$373</f>
        <v>3.02</v>
      </c>
      <c r="H179" s="12">
        <f>LasVegas!$G$373</f>
        <v>3.02</v>
      </c>
      <c r="I179" s="12">
        <f>SanFrancisco!$G$373</f>
        <v>3.02</v>
      </c>
      <c r="J179" s="12">
        <f>Baltimore!$G$373</f>
        <v>3.01</v>
      </c>
      <c r="K179" s="12">
        <f>Albuquerque!$G$373</f>
        <v>3.02</v>
      </c>
      <c r="L179" s="12">
        <f>Seattle!$G$373</f>
        <v>3.02</v>
      </c>
      <c r="M179" s="12">
        <f>Chicago!$G$373</f>
        <v>3.01</v>
      </c>
      <c r="N179" s="12">
        <f>Boulder!$G$373</f>
        <v>3.02</v>
      </c>
      <c r="O179" s="12">
        <f>Minneapolis!$G$373</f>
        <v>3.02</v>
      </c>
      <c r="P179" s="12">
        <f>Helena!$G$373</f>
        <v>3.02</v>
      </c>
      <c r="Q179" s="12">
        <f>Duluth!$G$373</f>
        <v>3.23</v>
      </c>
      <c r="R179" s="12">
        <f>Fairbanks!$G$373</f>
        <v>3.02</v>
      </c>
    </row>
    <row r="180" spans="1:18">
      <c r="A180" s="4"/>
      <c r="B180" s="9" t="str">
        <f>Miami!$A$374</f>
        <v>GUESTROOM414 PTAC DXCOIL</v>
      </c>
      <c r="C180" s="12">
        <f>Miami!$G$374</f>
        <v>3.02</v>
      </c>
      <c r="D180" s="12">
        <f>Houston!$G$374</f>
        <v>3.02</v>
      </c>
      <c r="E180" s="12">
        <f>Phoenix!$G$374</f>
        <v>3.02</v>
      </c>
      <c r="F180" s="12">
        <f>Atlanta!$G$374</f>
        <v>3.02</v>
      </c>
      <c r="G180" s="12">
        <f>LosAngeles!$G$374</f>
        <v>3.23</v>
      </c>
      <c r="H180" s="12">
        <f>LasVegas!$G$374</f>
        <v>3.02</v>
      </c>
      <c r="I180" s="12">
        <f>SanFrancisco!$G$374</f>
        <v>3.23</v>
      </c>
      <c r="J180" s="12">
        <f>Baltimore!$G$374</f>
        <v>3.02</v>
      </c>
      <c r="K180" s="12">
        <f>Albuquerque!$G$374</f>
        <v>3.02</v>
      </c>
      <c r="L180" s="12">
        <f>Seattle!$G$374</f>
        <v>3.23</v>
      </c>
      <c r="M180" s="12">
        <f>Chicago!$G$374</f>
        <v>3.02</v>
      </c>
      <c r="N180" s="12">
        <f>Boulder!$G$374</f>
        <v>3.02</v>
      </c>
      <c r="O180" s="12">
        <f>Minneapolis!$G$374</f>
        <v>3.23</v>
      </c>
      <c r="P180" s="12">
        <f>Helena!$G$374</f>
        <v>3.23</v>
      </c>
      <c r="Q180" s="12">
        <f>Duluth!$G$374</f>
        <v>3.23</v>
      </c>
      <c r="R180" s="12">
        <f>Fairbanks!$G$374</f>
        <v>3.23</v>
      </c>
    </row>
    <row r="181" spans="1:18">
      <c r="A181" s="4"/>
      <c r="B181" s="9" t="str">
        <f>Miami!$A$375</f>
        <v>GUESTROOM415_418 PTAC DXCOIL</v>
      </c>
      <c r="C181" s="12">
        <f>Miami!$G$375</f>
        <v>3</v>
      </c>
      <c r="D181" s="12">
        <f>Houston!$G$375</f>
        <v>3.01</v>
      </c>
      <c r="E181" s="12">
        <f>Phoenix!$G$375</f>
        <v>3.02</v>
      </c>
      <c r="F181" s="12">
        <f>Atlanta!$G$375</f>
        <v>3.02</v>
      </c>
      <c r="G181" s="12">
        <f>LosAngeles!$G$375</f>
        <v>3.02</v>
      </c>
      <c r="H181" s="12">
        <f>LasVegas!$G$375</f>
        <v>3.02</v>
      </c>
      <c r="I181" s="12">
        <f>SanFrancisco!$G$375</f>
        <v>3.02</v>
      </c>
      <c r="J181" s="12">
        <f>Baltimore!$G$375</f>
        <v>3.02</v>
      </c>
      <c r="K181" s="12">
        <f>Albuquerque!$G$375</f>
        <v>3.02</v>
      </c>
      <c r="L181" s="12">
        <f>Seattle!$G$375</f>
        <v>3.02</v>
      </c>
      <c r="M181" s="12">
        <f>Chicago!$G$375</f>
        <v>3.02</v>
      </c>
      <c r="N181" s="12">
        <f>Boulder!$G$375</f>
        <v>3.02</v>
      </c>
      <c r="O181" s="12">
        <f>Minneapolis!$G$375</f>
        <v>3.02</v>
      </c>
      <c r="P181" s="12">
        <f>Helena!$G$375</f>
        <v>3.02</v>
      </c>
      <c r="Q181" s="12">
        <f>Duluth!$G$375</f>
        <v>3.02</v>
      </c>
      <c r="R181" s="12">
        <f>Fairbanks!$G$375</f>
        <v>3.02</v>
      </c>
    </row>
    <row r="182" spans="1:18">
      <c r="A182" s="4"/>
      <c r="B182" s="9" t="str">
        <f>Miami!$A$376</f>
        <v>GUESTROOM419 PTAC DXCOIL</v>
      </c>
      <c r="C182" s="12">
        <f>Miami!$G$376</f>
        <v>3.01</v>
      </c>
      <c r="D182" s="12">
        <f>Houston!$G$376</f>
        <v>3.01</v>
      </c>
      <c r="E182" s="12">
        <f>Phoenix!$G$376</f>
        <v>3.02</v>
      </c>
      <c r="F182" s="12">
        <f>Atlanta!$G$376</f>
        <v>3.02</v>
      </c>
      <c r="G182" s="12">
        <f>LosAngeles!$G$376</f>
        <v>3.23</v>
      </c>
      <c r="H182" s="12">
        <f>LasVegas!$G$376</f>
        <v>3.02</v>
      </c>
      <c r="I182" s="12">
        <f>SanFrancisco!$G$376</f>
        <v>3.23</v>
      </c>
      <c r="J182" s="12">
        <f>Baltimore!$G$376</f>
        <v>3.02</v>
      </c>
      <c r="K182" s="12">
        <f>Albuquerque!$G$376</f>
        <v>3.02</v>
      </c>
      <c r="L182" s="12">
        <f>Seattle!$G$376</f>
        <v>3.23</v>
      </c>
      <c r="M182" s="12">
        <f>Chicago!$G$376</f>
        <v>3.23</v>
      </c>
      <c r="N182" s="12">
        <f>Boulder!$G$376</f>
        <v>3.02</v>
      </c>
      <c r="O182" s="12">
        <f>Minneapolis!$G$376</f>
        <v>3.23</v>
      </c>
      <c r="P182" s="12">
        <f>Helena!$G$376</f>
        <v>3.23</v>
      </c>
      <c r="Q182" s="12">
        <f>Duluth!$G$376</f>
        <v>3.23</v>
      </c>
      <c r="R182" s="12">
        <f>Fairbanks!$G$376</f>
        <v>3.23</v>
      </c>
    </row>
    <row r="183" spans="1:18">
      <c r="A183" s="4"/>
      <c r="B183" s="9" t="str">
        <f>Miami!$A$377</f>
        <v>GUESTROOM420_423 PTAC DXCOIL</v>
      </c>
      <c r="C183" s="12">
        <f>Miami!$G$377</f>
        <v>3</v>
      </c>
      <c r="D183" s="12">
        <f>Houston!$G$377</f>
        <v>3.01</v>
      </c>
      <c r="E183" s="12">
        <f>Phoenix!$G$377</f>
        <v>3.02</v>
      </c>
      <c r="F183" s="12">
        <f>Atlanta!$G$377</f>
        <v>3.02</v>
      </c>
      <c r="G183" s="12">
        <f>LosAngeles!$G$377</f>
        <v>3.02</v>
      </c>
      <c r="H183" s="12">
        <f>LasVegas!$G$377</f>
        <v>3.02</v>
      </c>
      <c r="I183" s="12">
        <f>SanFrancisco!$G$377</f>
        <v>3.02</v>
      </c>
      <c r="J183" s="12">
        <f>Baltimore!$G$377</f>
        <v>3.02</v>
      </c>
      <c r="K183" s="12">
        <f>Albuquerque!$G$377</f>
        <v>3.02</v>
      </c>
      <c r="L183" s="12">
        <f>Seattle!$G$377</f>
        <v>3.02</v>
      </c>
      <c r="M183" s="12">
        <f>Chicago!$G$377</f>
        <v>3.01</v>
      </c>
      <c r="N183" s="12">
        <f>Boulder!$G$377</f>
        <v>3.02</v>
      </c>
      <c r="O183" s="12">
        <f>Minneapolis!$G$377</f>
        <v>3.02</v>
      </c>
      <c r="P183" s="12">
        <f>Helena!$G$377</f>
        <v>3.02</v>
      </c>
      <c r="Q183" s="12">
        <f>Duluth!$G$377</f>
        <v>3.02</v>
      </c>
      <c r="R183" s="12">
        <f>Fairbanks!$G$377</f>
        <v>3.02</v>
      </c>
    </row>
    <row r="184" spans="1:18">
      <c r="A184" s="4"/>
      <c r="B184" s="9" t="str">
        <f>Miami!$A$378</f>
        <v>GUESTROOM424 PTAC DXCOIL</v>
      </c>
      <c r="C184" s="12">
        <f>Miami!$G$378</f>
        <v>3.01</v>
      </c>
      <c r="D184" s="12">
        <f>Houston!$G$378</f>
        <v>3.02</v>
      </c>
      <c r="E184" s="12">
        <f>Phoenix!$G$378</f>
        <v>3.02</v>
      </c>
      <c r="F184" s="12">
        <f>Atlanta!$G$378</f>
        <v>3.02</v>
      </c>
      <c r="G184" s="12">
        <f>LosAngeles!$G$378</f>
        <v>3.23</v>
      </c>
      <c r="H184" s="12">
        <f>LasVegas!$G$378</f>
        <v>3.02</v>
      </c>
      <c r="I184" s="12">
        <f>SanFrancisco!$G$378</f>
        <v>3.23</v>
      </c>
      <c r="J184" s="12">
        <f>Baltimore!$G$378</f>
        <v>3.02</v>
      </c>
      <c r="K184" s="12">
        <f>Albuquerque!$G$378</f>
        <v>3.02</v>
      </c>
      <c r="L184" s="12">
        <f>Seattle!$G$378</f>
        <v>3.23</v>
      </c>
      <c r="M184" s="12">
        <f>Chicago!$G$378</f>
        <v>3.02</v>
      </c>
      <c r="N184" s="12">
        <f>Boulder!$G$378</f>
        <v>3.02</v>
      </c>
      <c r="O184" s="12">
        <f>Minneapolis!$G$378</f>
        <v>3.23</v>
      </c>
      <c r="P184" s="12">
        <f>Helena!$G$378</f>
        <v>3.23</v>
      </c>
      <c r="Q184" s="12">
        <f>Duluth!$G$378</f>
        <v>3.23</v>
      </c>
      <c r="R184" s="12">
        <f>Fairbanks!$G$378</f>
        <v>3.23</v>
      </c>
    </row>
    <row r="185" spans="1:18">
      <c r="A185" s="4"/>
      <c r="B185" s="9" t="str">
        <f>Miami!$A$379</f>
        <v>LAUNDRYROOMFLR1 PTAC DXCOIL</v>
      </c>
      <c r="C185" s="12">
        <f>Miami!$G$379</f>
        <v>3</v>
      </c>
      <c r="D185" s="12">
        <f>Houston!$G$379</f>
        <v>3</v>
      </c>
      <c r="E185" s="12">
        <f>Phoenix!$G$379</f>
        <v>3.02</v>
      </c>
      <c r="F185" s="12">
        <f>Atlanta!$G$379</f>
        <v>3.02</v>
      </c>
      <c r="G185" s="12">
        <f>LosAngeles!$G$379</f>
        <v>3.02</v>
      </c>
      <c r="H185" s="12">
        <f>LasVegas!$G$379</f>
        <v>3.02</v>
      </c>
      <c r="I185" s="12">
        <f>SanFrancisco!$G$379</f>
        <v>3.02</v>
      </c>
      <c r="J185" s="12">
        <f>Baltimore!$G$379</f>
        <v>3.02</v>
      </c>
      <c r="K185" s="12">
        <f>Albuquerque!$G$379</f>
        <v>3.02</v>
      </c>
      <c r="L185" s="12">
        <f>Seattle!$G$379</f>
        <v>3.02</v>
      </c>
      <c r="M185" s="12">
        <f>Chicago!$G$379</f>
        <v>3.02</v>
      </c>
      <c r="N185" s="12">
        <f>Boulder!$G$379</f>
        <v>3.02</v>
      </c>
      <c r="O185" s="12">
        <f>Minneapolis!$G$379</f>
        <v>3.02</v>
      </c>
      <c r="P185" s="12">
        <f>Helena!$G$379</f>
        <v>3.02</v>
      </c>
      <c r="Q185" s="12">
        <f>Duluth!$G$379</f>
        <v>3.02</v>
      </c>
      <c r="R185" s="12">
        <f>Fairbanks!$G$379</f>
        <v>3.02</v>
      </c>
    </row>
    <row r="186" spans="1:18">
      <c r="A186" s="4"/>
      <c r="B186" s="9" t="str">
        <f>Miami!$A$380</f>
        <v>MECHANICALROOMFLR1 PTAC DXCOIL</v>
      </c>
      <c r="C186" s="12">
        <f>Miami!$G$380</f>
        <v>3.16</v>
      </c>
      <c r="D186" s="12">
        <f>Houston!$G$380</f>
        <v>3.16</v>
      </c>
      <c r="E186" s="12">
        <f>Phoenix!$G$380</f>
        <v>3.2</v>
      </c>
      <c r="F186" s="12">
        <f>Atlanta!$G$380</f>
        <v>3.19</v>
      </c>
      <c r="G186" s="12">
        <f>LosAngeles!$G$380</f>
        <v>3.23</v>
      </c>
      <c r="H186" s="12">
        <f>LasVegas!$G$380</f>
        <v>3.23</v>
      </c>
      <c r="I186" s="12">
        <f>SanFrancisco!$G$380</f>
        <v>3.23</v>
      </c>
      <c r="J186" s="12">
        <f>Baltimore!$G$380</f>
        <v>3.18</v>
      </c>
      <c r="K186" s="12">
        <f>Albuquerque!$G$380</f>
        <v>3.23</v>
      </c>
      <c r="L186" s="12">
        <f>Seattle!$G$380</f>
        <v>3.23</v>
      </c>
      <c r="M186" s="12">
        <f>Chicago!$G$380</f>
        <v>3.18</v>
      </c>
      <c r="N186" s="12">
        <f>Boulder!$G$380</f>
        <v>3.23</v>
      </c>
      <c r="O186" s="12">
        <f>Minneapolis!$G$380</f>
        <v>3.19</v>
      </c>
      <c r="P186" s="12">
        <f>Helena!$G$380</f>
        <v>3.23</v>
      </c>
      <c r="Q186" s="12">
        <f>Duluth!$G$380</f>
        <v>3.22</v>
      </c>
      <c r="R186" s="12">
        <f>Fairbanks!$G$380</f>
        <v>3.23</v>
      </c>
    </row>
    <row r="187" spans="1:18">
      <c r="A187" s="4"/>
      <c r="B187" s="9" t="str">
        <f>Miami!$A$381</f>
        <v>MEETINGROOMFLR1 PTAC DXCOIL</v>
      </c>
      <c r="C187" s="12">
        <f>Miami!$G$381</f>
        <v>2.91</v>
      </c>
      <c r="D187" s="12">
        <f>Houston!$G$381</f>
        <v>2.91</v>
      </c>
      <c r="E187" s="12">
        <f>Phoenix!$G$381</f>
        <v>2.91</v>
      </c>
      <c r="F187" s="12">
        <f>Atlanta!$G$381</f>
        <v>2.91</v>
      </c>
      <c r="G187" s="12">
        <f>LosAngeles!$G$381</f>
        <v>2.92</v>
      </c>
      <c r="H187" s="12">
        <f>LasVegas!$G$381</f>
        <v>2.91</v>
      </c>
      <c r="I187" s="12">
        <f>SanFrancisco!$G$381</f>
        <v>3.01</v>
      </c>
      <c r="J187" s="12">
        <f>Baltimore!$G$381</f>
        <v>2.91</v>
      </c>
      <c r="K187" s="12">
        <f>Albuquerque!$G$381</f>
        <v>2.96</v>
      </c>
      <c r="L187" s="12">
        <f>Seattle!$G$381</f>
        <v>2.97</v>
      </c>
      <c r="M187" s="12">
        <f>Chicago!$G$381</f>
        <v>2.91</v>
      </c>
      <c r="N187" s="12">
        <f>Boulder!$G$381</f>
        <v>2.95</v>
      </c>
      <c r="O187" s="12">
        <f>Minneapolis!$G$381</f>
        <v>2.91</v>
      </c>
      <c r="P187" s="12">
        <f>Helena!$G$381</f>
        <v>2.99</v>
      </c>
      <c r="Q187" s="12">
        <f>Duluth!$G$381</f>
        <v>2.91</v>
      </c>
      <c r="R187" s="12">
        <f>Fairbanks!$G$381</f>
        <v>3.02</v>
      </c>
    </row>
    <row r="188" spans="1:18">
      <c r="A188" s="4"/>
      <c r="B188" s="9" t="str">
        <f>Miami!$A$382</f>
        <v>RESTROOMFLR1 PTAC DXCOIL</v>
      </c>
      <c r="C188" s="12">
        <f>Miami!$G$382</f>
        <v>3.23</v>
      </c>
      <c r="D188" s="12">
        <f>Houston!$G$382</f>
        <v>3.23</v>
      </c>
      <c r="E188" s="12">
        <f>Phoenix!$G$382</f>
        <v>3.23</v>
      </c>
      <c r="F188" s="12">
        <f>Atlanta!$G$382</f>
        <v>3.23</v>
      </c>
      <c r="G188" s="12">
        <f>LosAngeles!$G$382</f>
        <v>3.23</v>
      </c>
      <c r="H188" s="12">
        <f>LasVegas!$G$382</f>
        <v>3.23</v>
      </c>
      <c r="I188" s="12">
        <f>SanFrancisco!$G$382</f>
        <v>3.23</v>
      </c>
      <c r="J188" s="12">
        <f>Baltimore!$G$382</f>
        <v>3.23</v>
      </c>
      <c r="K188" s="12">
        <f>Albuquerque!$G$382</f>
        <v>3.23</v>
      </c>
      <c r="L188" s="12">
        <f>Seattle!$G$382</f>
        <v>3.23</v>
      </c>
      <c r="M188" s="12">
        <f>Chicago!$G$382</f>
        <v>3.23</v>
      </c>
      <c r="N188" s="12">
        <f>Boulder!$G$382</f>
        <v>3.23</v>
      </c>
      <c r="O188" s="12">
        <f>Minneapolis!$G$382</f>
        <v>3.23</v>
      </c>
      <c r="P188" s="12">
        <f>Helena!$G$382</f>
        <v>3.23</v>
      </c>
      <c r="Q188" s="12">
        <f>Duluth!$G$382</f>
        <v>3.23</v>
      </c>
      <c r="R188" s="12">
        <f>Fairbanks!$G$382</f>
        <v>3.23</v>
      </c>
    </row>
    <row r="189" spans="1:18">
      <c r="A189" s="4"/>
      <c r="B189" s="9" t="s">
        <v>322</v>
      </c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</row>
    <row r="190" spans="1:18">
      <c r="A190" s="4"/>
      <c r="B190" s="9" t="str">
        <f>Miami!$A$385</f>
        <v>CORRIDORFLR1 PTAC HEAT COIL</v>
      </c>
      <c r="C190" s="12">
        <f>Miami!$D$385</f>
        <v>1</v>
      </c>
      <c r="D190" s="12">
        <f>Houston!$D$385</f>
        <v>1</v>
      </c>
      <c r="E190" s="12">
        <f>Phoenix!$D$385</f>
        <v>1</v>
      </c>
      <c r="F190" s="12">
        <f>Atlanta!$D$385</f>
        <v>1</v>
      </c>
      <c r="G190" s="12">
        <f>LosAngeles!$D$385</f>
        <v>1</v>
      </c>
      <c r="H190" s="12">
        <f>LasVegas!$D$385</f>
        <v>1</v>
      </c>
      <c r="I190" s="12">
        <f>SanFrancisco!$D$385</f>
        <v>1</v>
      </c>
      <c r="J190" s="12">
        <f>Baltimore!$D$385</f>
        <v>1</v>
      </c>
      <c r="K190" s="12">
        <f>Albuquerque!$D$385</f>
        <v>1</v>
      </c>
      <c r="L190" s="12">
        <f>Seattle!$D$385</f>
        <v>1</v>
      </c>
      <c r="M190" s="12">
        <f>Chicago!$D$385</f>
        <v>1</v>
      </c>
      <c r="N190" s="12">
        <f>Boulder!$D$385</f>
        <v>1</v>
      </c>
      <c r="O190" s="12">
        <f>Minneapolis!$D$385</f>
        <v>1</v>
      </c>
      <c r="P190" s="12">
        <f>Helena!$D$385</f>
        <v>1</v>
      </c>
      <c r="Q190" s="12">
        <f>Duluth!$D$385</f>
        <v>1</v>
      </c>
      <c r="R190" s="12">
        <f>Fairbanks!$D$385</f>
        <v>1</v>
      </c>
    </row>
    <row r="191" spans="1:18">
      <c r="A191" s="4"/>
      <c r="B191" s="9" t="str">
        <f>Miami!$A$386</f>
        <v>CORRIDORFLR2 PTAC HEAT COIL</v>
      </c>
      <c r="C191" s="12">
        <f>Miami!$D$386</f>
        <v>1</v>
      </c>
      <c r="D191" s="12">
        <f>Houston!$D$386</f>
        <v>1</v>
      </c>
      <c r="E191" s="12">
        <f>Phoenix!$D$386</f>
        <v>1</v>
      </c>
      <c r="F191" s="12">
        <f>Atlanta!$D$386</f>
        <v>1</v>
      </c>
      <c r="G191" s="12">
        <f>LosAngeles!$D$386</f>
        <v>1</v>
      </c>
      <c r="H191" s="12">
        <f>LasVegas!$D$386</f>
        <v>1</v>
      </c>
      <c r="I191" s="12">
        <f>SanFrancisco!$D$386</f>
        <v>1</v>
      </c>
      <c r="J191" s="12">
        <f>Baltimore!$D$386</f>
        <v>1</v>
      </c>
      <c r="K191" s="12">
        <f>Albuquerque!$D$386</f>
        <v>1</v>
      </c>
      <c r="L191" s="12">
        <f>Seattle!$D$386</f>
        <v>1</v>
      </c>
      <c r="M191" s="12">
        <f>Chicago!$D$386</f>
        <v>1</v>
      </c>
      <c r="N191" s="12">
        <f>Boulder!$D$386</f>
        <v>1</v>
      </c>
      <c r="O191" s="12">
        <f>Minneapolis!$D$386</f>
        <v>1</v>
      </c>
      <c r="P191" s="12">
        <f>Helena!$D$386</f>
        <v>1</v>
      </c>
      <c r="Q191" s="12">
        <f>Duluth!$D$386</f>
        <v>1</v>
      </c>
      <c r="R191" s="12">
        <f>Fairbanks!$D$386</f>
        <v>1</v>
      </c>
    </row>
    <row r="192" spans="1:18">
      <c r="A192" s="4"/>
      <c r="B192" s="9" t="str">
        <f>Miami!$A$387</f>
        <v>CORRIDORFLR3 PTAC HEAT COIL</v>
      </c>
      <c r="C192" s="12">
        <f>Miami!$D$387</f>
        <v>1</v>
      </c>
      <c r="D192" s="12">
        <f>Houston!$D$387</f>
        <v>1</v>
      </c>
      <c r="E192" s="12">
        <f>Phoenix!$D$387</f>
        <v>1</v>
      </c>
      <c r="F192" s="12">
        <f>Atlanta!$D$387</f>
        <v>1</v>
      </c>
      <c r="G192" s="12">
        <f>LosAngeles!$D$387</f>
        <v>1</v>
      </c>
      <c r="H192" s="12">
        <f>LasVegas!$D$387</f>
        <v>1</v>
      </c>
      <c r="I192" s="12">
        <f>SanFrancisco!$D$387</f>
        <v>1</v>
      </c>
      <c r="J192" s="12">
        <f>Baltimore!$D$387</f>
        <v>1</v>
      </c>
      <c r="K192" s="12">
        <f>Albuquerque!$D$387</f>
        <v>1</v>
      </c>
      <c r="L192" s="12">
        <f>Seattle!$D$387</f>
        <v>1</v>
      </c>
      <c r="M192" s="12">
        <f>Chicago!$D$387</f>
        <v>1</v>
      </c>
      <c r="N192" s="12">
        <f>Boulder!$D$387</f>
        <v>1</v>
      </c>
      <c r="O192" s="12">
        <f>Minneapolis!$D$387</f>
        <v>1</v>
      </c>
      <c r="P192" s="12">
        <f>Helena!$D$387</f>
        <v>1</v>
      </c>
      <c r="Q192" s="12">
        <f>Duluth!$D$387</f>
        <v>1</v>
      </c>
      <c r="R192" s="12">
        <f>Fairbanks!$D$387</f>
        <v>1</v>
      </c>
    </row>
    <row r="193" spans="1:18">
      <c r="A193" s="4"/>
      <c r="B193" s="9" t="str">
        <f>Miami!$A$388</f>
        <v>CORRIDORFLR4 PTAC HEAT COIL</v>
      </c>
      <c r="C193" s="12">
        <f>Miami!$D$388</f>
        <v>1</v>
      </c>
      <c r="D193" s="12">
        <f>Houston!$D$388</f>
        <v>1</v>
      </c>
      <c r="E193" s="12">
        <f>Phoenix!$D$388</f>
        <v>1</v>
      </c>
      <c r="F193" s="12">
        <f>Atlanta!$D$388</f>
        <v>1</v>
      </c>
      <c r="G193" s="12">
        <f>LosAngeles!$D$388</f>
        <v>1</v>
      </c>
      <c r="H193" s="12">
        <f>LasVegas!$D$388</f>
        <v>1</v>
      </c>
      <c r="I193" s="12">
        <f>SanFrancisco!$D$388</f>
        <v>1</v>
      </c>
      <c r="J193" s="12">
        <f>Baltimore!$D$388</f>
        <v>1</v>
      </c>
      <c r="K193" s="12">
        <f>Albuquerque!$D$388</f>
        <v>1</v>
      </c>
      <c r="L193" s="12">
        <f>Seattle!$D$388</f>
        <v>1</v>
      </c>
      <c r="M193" s="12">
        <f>Chicago!$D$388</f>
        <v>1</v>
      </c>
      <c r="N193" s="12">
        <f>Boulder!$D$388</f>
        <v>1</v>
      </c>
      <c r="O193" s="12">
        <f>Minneapolis!$D$388</f>
        <v>1</v>
      </c>
      <c r="P193" s="12">
        <f>Helena!$D$388</f>
        <v>1</v>
      </c>
      <c r="Q193" s="12">
        <f>Duluth!$D$388</f>
        <v>1</v>
      </c>
      <c r="R193" s="12">
        <f>Fairbanks!$D$388</f>
        <v>1</v>
      </c>
    </row>
    <row r="194" spans="1:18">
      <c r="A194" s="4"/>
      <c r="B194" s="9" t="str">
        <f>Miami!$A$389</f>
        <v>EMPLOYEELOUNGEFLR1 PTAC HEAT COIL</v>
      </c>
      <c r="C194" s="12">
        <f>Miami!$D$389</f>
        <v>1</v>
      </c>
      <c r="D194" s="12">
        <f>Houston!$D$389</f>
        <v>1</v>
      </c>
      <c r="E194" s="12">
        <f>Phoenix!$D$389</f>
        <v>1</v>
      </c>
      <c r="F194" s="12">
        <f>Atlanta!$D$389</f>
        <v>1</v>
      </c>
      <c r="G194" s="12">
        <f>LosAngeles!$D$389</f>
        <v>1</v>
      </c>
      <c r="H194" s="12">
        <f>LasVegas!$D$389</f>
        <v>1</v>
      </c>
      <c r="I194" s="12">
        <f>SanFrancisco!$D$389</f>
        <v>1</v>
      </c>
      <c r="J194" s="12">
        <f>Baltimore!$D$389</f>
        <v>1</v>
      </c>
      <c r="K194" s="12">
        <f>Albuquerque!$D$389</f>
        <v>1</v>
      </c>
      <c r="L194" s="12">
        <f>Seattle!$D$389</f>
        <v>1</v>
      </c>
      <c r="M194" s="12">
        <f>Chicago!$D$389</f>
        <v>1</v>
      </c>
      <c r="N194" s="12">
        <f>Boulder!$D$389</f>
        <v>1</v>
      </c>
      <c r="O194" s="12">
        <f>Minneapolis!$D$389</f>
        <v>1</v>
      </c>
      <c r="P194" s="12">
        <f>Helena!$D$389</f>
        <v>1</v>
      </c>
      <c r="Q194" s="12">
        <f>Duluth!$D$389</f>
        <v>1</v>
      </c>
      <c r="R194" s="12">
        <f>Fairbanks!$D$389</f>
        <v>1</v>
      </c>
    </row>
    <row r="195" spans="1:18">
      <c r="A195" s="4"/>
      <c r="B195" s="9" t="str">
        <f>Miami!$A$390</f>
        <v>EXERCISECENTERFLR1 PTAC HEAT COIL</v>
      </c>
      <c r="C195" s="12">
        <f>Miami!$D$390</f>
        <v>1</v>
      </c>
      <c r="D195" s="12">
        <f>Houston!$D$390</f>
        <v>1</v>
      </c>
      <c r="E195" s="12">
        <f>Phoenix!$D$390</f>
        <v>1</v>
      </c>
      <c r="F195" s="12">
        <f>Atlanta!$D$390</f>
        <v>1</v>
      </c>
      <c r="G195" s="12">
        <f>LosAngeles!$D$390</f>
        <v>1</v>
      </c>
      <c r="H195" s="12">
        <f>LasVegas!$D$390</f>
        <v>1</v>
      </c>
      <c r="I195" s="12">
        <f>SanFrancisco!$D$390</f>
        <v>1</v>
      </c>
      <c r="J195" s="12">
        <f>Baltimore!$D$390</f>
        <v>1</v>
      </c>
      <c r="K195" s="12">
        <f>Albuquerque!$D$390</f>
        <v>1</v>
      </c>
      <c r="L195" s="12">
        <f>Seattle!$D$390</f>
        <v>1</v>
      </c>
      <c r="M195" s="12">
        <f>Chicago!$D$390</f>
        <v>1</v>
      </c>
      <c r="N195" s="12">
        <f>Boulder!$D$390</f>
        <v>1</v>
      </c>
      <c r="O195" s="12">
        <f>Minneapolis!$D$390</f>
        <v>1</v>
      </c>
      <c r="P195" s="12">
        <f>Helena!$D$390</f>
        <v>1</v>
      </c>
      <c r="Q195" s="12">
        <f>Duluth!$D$390</f>
        <v>1</v>
      </c>
      <c r="R195" s="12">
        <f>Fairbanks!$D$390</f>
        <v>1</v>
      </c>
    </row>
    <row r="196" spans="1:18">
      <c r="A196" s="4"/>
      <c r="B196" s="9" t="str">
        <f>Miami!$A$391</f>
        <v>FRONTLOUNGEFLR1 PTAC HEAT COIL</v>
      </c>
      <c r="C196" s="12">
        <f>Miami!$D$391</f>
        <v>1</v>
      </c>
      <c r="D196" s="12">
        <f>Houston!$D$391</f>
        <v>1</v>
      </c>
      <c r="E196" s="12">
        <f>Phoenix!$D$391</f>
        <v>1</v>
      </c>
      <c r="F196" s="12">
        <f>Atlanta!$D$391</f>
        <v>1</v>
      </c>
      <c r="G196" s="12">
        <f>LosAngeles!$D$391</f>
        <v>1</v>
      </c>
      <c r="H196" s="12">
        <f>LasVegas!$D$391</f>
        <v>1</v>
      </c>
      <c r="I196" s="12">
        <f>SanFrancisco!$D$391</f>
        <v>1</v>
      </c>
      <c r="J196" s="12">
        <f>Baltimore!$D$391</f>
        <v>1</v>
      </c>
      <c r="K196" s="12">
        <f>Albuquerque!$D$391</f>
        <v>1</v>
      </c>
      <c r="L196" s="12">
        <f>Seattle!$D$391</f>
        <v>1</v>
      </c>
      <c r="M196" s="12">
        <f>Chicago!$D$391</f>
        <v>1</v>
      </c>
      <c r="N196" s="12">
        <f>Boulder!$D$391</f>
        <v>1</v>
      </c>
      <c r="O196" s="12">
        <f>Minneapolis!$D$391</f>
        <v>1</v>
      </c>
      <c r="P196" s="12">
        <f>Helena!$D$391</f>
        <v>1</v>
      </c>
      <c r="Q196" s="12">
        <f>Duluth!$D$391</f>
        <v>1</v>
      </c>
      <c r="R196" s="12">
        <f>Fairbanks!$D$391</f>
        <v>1</v>
      </c>
    </row>
    <row r="197" spans="1:18">
      <c r="A197" s="4"/>
      <c r="B197" s="9" t="str">
        <f>Miami!$A$392</f>
        <v>FRONTOFFICEFLR1 PTAC HEAT COIL</v>
      </c>
      <c r="C197" s="12">
        <f>Miami!$D$392</f>
        <v>1</v>
      </c>
      <c r="D197" s="12">
        <f>Houston!$D$392</f>
        <v>1</v>
      </c>
      <c r="E197" s="12">
        <f>Phoenix!$D$392</f>
        <v>1</v>
      </c>
      <c r="F197" s="12">
        <f>Atlanta!$D$392</f>
        <v>1</v>
      </c>
      <c r="G197" s="12">
        <f>LosAngeles!$D$392</f>
        <v>1</v>
      </c>
      <c r="H197" s="12">
        <f>LasVegas!$D$392</f>
        <v>1</v>
      </c>
      <c r="I197" s="12">
        <f>SanFrancisco!$D$392</f>
        <v>1</v>
      </c>
      <c r="J197" s="12">
        <f>Baltimore!$D$392</f>
        <v>1</v>
      </c>
      <c r="K197" s="12">
        <f>Albuquerque!$D$392</f>
        <v>1</v>
      </c>
      <c r="L197" s="12">
        <f>Seattle!$D$392</f>
        <v>1</v>
      </c>
      <c r="M197" s="12">
        <f>Chicago!$D$392</f>
        <v>1</v>
      </c>
      <c r="N197" s="12">
        <f>Boulder!$D$392</f>
        <v>1</v>
      </c>
      <c r="O197" s="12">
        <f>Minneapolis!$D$392</f>
        <v>1</v>
      </c>
      <c r="P197" s="12">
        <f>Helena!$D$392</f>
        <v>1</v>
      </c>
      <c r="Q197" s="12">
        <f>Duluth!$D$392</f>
        <v>1</v>
      </c>
      <c r="R197" s="12">
        <f>Fairbanks!$D$392</f>
        <v>1</v>
      </c>
    </row>
    <row r="198" spans="1:18">
      <c r="A198" s="4"/>
      <c r="B198" s="9" t="str">
        <f>Miami!$A$393</f>
        <v>FRONTSTAIRSFLR1 UNIT HEATER COIL</v>
      </c>
      <c r="C198" s="12">
        <f>Miami!$D$393</f>
        <v>1</v>
      </c>
      <c r="D198" s="12">
        <f>Houston!$D$393</f>
        <v>1</v>
      </c>
      <c r="E198" s="12">
        <f>Phoenix!$D$393</f>
        <v>1</v>
      </c>
      <c r="F198" s="12">
        <f>Atlanta!$D$393</f>
        <v>1</v>
      </c>
      <c r="G198" s="12">
        <f>LosAngeles!$D$393</f>
        <v>1</v>
      </c>
      <c r="H198" s="12">
        <f>LasVegas!$D$393</f>
        <v>1</v>
      </c>
      <c r="I198" s="12">
        <f>SanFrancisco!$D$393</f>
        <v>1</v>
      </c>
      <c r="J198" s="12">
        <f>Baltimore!$D$393</f>
        <v>1</v>
      </c>
      <c r="K198" s="12">
        <f>Albuquerque!$D$393</f>
        <v>1</v>
      </c>
      <c r="L198" s="12">
        <f>Seattle!$D$393</f>
        <v>1</v>
      </c>
      <c r="M198" s="12">
        <f>Chicago!$D$393</f>
        <v>1</v>
      </c>
      <c r="N198" s="12">
        <f>Boulder!$D$393</f>
        <v>1</v>
      </c>
      <c r="O198" s="12">
        <f>Minneapolis!$D$393</f>
        <v>1</v>
      </c>
      <c r="P198" s="12">
        <f>Helena!$D$393</f>
        <v>1</v>
      </c>
      <c r="Q198" s="12">
        <f>Duluth!$D$393</f>
        <v>1</v>
      </c>
      <c r="R198" s="12">
        <f>Fairbanks!$D$393</f>
        <v>1</v>
      </c>
    </row>
    <row r="199" spans="1:18">
      <c r="A199" s="4"/>
      <c r="B199" s="9" t="str">
        <f>Miami!$A$394</f>
        <v>FRONTSTAIRSFLR2 UNIT HEATER COIL</v>
      </c>
      <c r="C199" s="12">
        <f>Miami!$D$394</f>
        <v>1</v>
      </c>
      <c r="D199" s="12">
        <f>Houston!$D$394</f>
        <v>1</v>
      </c>
      <c r="E199" s="12">
        <f>Phoenix!$D$394</f>
        <v>1</v>
      </c>
      <c r="F199" s="12">
        <f>Atlanta!$D$394</f>
        <v>1</v>
      </c>
      <c r="G199" s="12">
        <f>LosAngeles!$D$394</f>
        <v>1</v>
      </c>
      <c r="H199" s="12">
        <f>LasVegas!$D$394</f>
        <v>1</v>
      </c>
      <c r="I199" s="12">
        <f>SanFrancisco!$D$394</f>
        <v>1</v>
      </c>
      <c r="J199" s="12">
        <f>Baltimore!$D$394</f>
        <v>1</v>
      </c>
      <c r="K199" s="12">
        <f>Albuquerque!$D$394</f>
        <v>1</v>
      </c>
      <c r="L199" s="12">
        <f>Seattle!$D$394</f>
        <v>1</v>
      </c>
      <c r="M199" s="12">
        <f>Chicago!$D$394</f>
        <v>1</v>
      </c>
      <c r="N199" s="12">
        <f>Boulder!$D$394</f>
        <v>1</v>
      </c>
      <c r="O199" s="12">
        <f>Minneapolis!$D$394</f>
        <v>1</v>
      </c>
      <c r="P199" s="12">
        <f>Helena!$D$394</f>
        <v>1</v>
      </c>
      <c r="Q199" s="12">
        <f>Duluth!$D$394</f>
        <v>1</v>
      </c>
      <c r="R199" s="12">
        <f>Fairbanks!$D$394</f>
        <v>1</v>
      </c>
    </row>
    <row r="200" spans="1:18">
      <c r="A200" s="4"/>
      <c r="B200" s="9" t="str">
        <f>Miami!$A$395</f>
        <v>FRONTSTAIRSFLR3 UNIT HEATER COIL</v>
      </c>
      <c r="C200" s="12">
        <f>Miami!$D$395</f>
        <v>1</v>
      </c>
      <c r="D200" s="12">
        <f>Houston!$D$395</f>
        <v>1</v>
      </c>
      <c r="E200" s="12">
        <f>Phoenix!$D$395</f>
        <v>1</v>
      </c>
      <c r="F200" s="12">
        <f>Atlanta!$D$395</f>
        <v>1</v>
      </c>
      <c r="G200" s="12">
        <f>LosAngeles!$D$395</f>
        <v>1</v>
      </c>
      <c r="H200" s="12">
        <f>LasVegas!$D$395</f>
        <v>1</v>
      </c>
      <c r="I200" s="12">
        <f>SanFrancisco!$D$395</f>
        <v>1</v>
      </c>
      <c r="J200" s="12">
        <f>Baltimore!$D$395</f>
        <v>1</v>
      </c>
      <c r="K200" s="12">
        <f>Albuquerque!$D$395</f>
        <v>1</v>
      </c>
      <c r="L200" s="12">
        <f>Seattle!$D$395</f>
        <v>1</v>
      </c>
      <c r="M200" s="12">
        <f>Chicago!$D$395</f>
        <v>1</v>
      </c>
      <c r="N200" s="12">
        <f>Boulder!$D$395</f>
        <v>1</v>
      </c>
      <c r="O200" s="12">
        <f>Minneapolis!$D$395</f>
        <v>1</v>
      </c>
      <c r="P200" s="12">
        <f>Helena!$D$395</f>
        <v>1</v>
      </c>
      <c r="Q200" s="12">
        <f>Duluth!$D$395</f>
        <v>1</v>
      </c>
      <c r="R200" s="12">
        <f>Fairbanks!$D$395</f>
        <v>1</v>
      </c>
    </row>
    <row r="201" spans="1:18">
      <c r="A201" s="4"/>
      <c r="B201" s="9" t="str">
        <f>Miami!$A$396</f>
        <v>FRONTSTAIRSFLR4 UNIT HEATER COIL</v>
      </c>
      <c r="C201" s="12">
        <f>Miami!$D$396</f>
        <v>1</v>
      </c>
      <c r="D201" s="12">
        <f>Houston!$D$396</f>
        <v>1</v>
      </c>
      <c r="E201" s="12">
        <f>Phoenix!$D$396</f>
        <v>1</v>
      </c>
      <c r="F201" s="12">
        <f>Atlanta!$D$396</f>
        <v>1</v>
      </c>
      <c r="G201" s="12">
        <f>LosAngeles!$D$396</f>
        <v>1</v>
      </c>
      <c r="H201" s="12">
        <f>LasVegas!$D$396</f>
        <v>1</v>
      </c>
      <c r="I201" s="12">
        <f>SanFrancisco!$D$396</f>
        <v>1</v>
      </c>
      <c r="J201" s="12">
        <f>Baltimore!$D$396</f>
        <v>1</v>
      </c>
      <c r="K201" s="12">
        <f>Albuquerque!$D$396</f>
        <v>1</v>
      </c>
      <c r="L201" s="12">
        <f>Seattle!$D$396</f>
        <v>1</v>
      </c>
      <c r="M201" s="12">
        <f>Chicago!$D$396</f>
        <v>1</v>
      </c>
      <c r="N201" s="12">
        <f>Boulder!$D$396</f>
        <v>1</v>
      </c>
      <c r="O201" s="12">
        <f>Minneapolis!$D$396</f>
        <v>1</v>
      </c>
      <c r="P201" s="12">
        <f>Helena!$D$396</f>
        <v>1</v>
      </c>
      <c r="Q201" s="12">
        <f>Duluth!$D$396</f>
        <v>1</v>
      </c>
      <c r="R201" s="12">
        <f>Fairbanks!$D$396</f>
        <v>1</v>
      </c>
    </row>
    <row r="202" spans="1:18">
      <c r="A202" s="4"/>
      <c r="B202" s="9" t="str">
        <f>Miami!$A$397</f>
        <v>FRONTSTORAGEFLR1 UNIT HEATER COIL</v>
      </c>
      <c r="C202" s="12">
        <f>Miami!$D$397</f>
        <v>1</v>
      </c>
      <c r="D202" s="12">
        <f>Houston!$D$397</f>
        <v>1</v>
      </c>
      <c r="E202" s="12">
        <f>Phoenix!$D$397</f>
        <v>1</v>
      </c>
      <c r="F202" s="12">
        <f>Atlanta!$D$397</f>
        <v>1</v>
      </c>
      <c r="G202" s="12">
        <f>LosAngeles!$D$397</f>
        <v>1</v>
      </c>
      <c r="H202" s="12">
        <f>LasVegas!$D$397</f>
        <v>1</v>
      </c>
      <c r="I202" s="12">
        <f>SanFrancisco!$D$397</f>
        <v>1</v>
      </c>
      <c r="J202" s="12">
        <f>Baltimore!$D$397</f>
        <v>1</v>
      </c>
      <c r="K202" s="12">
        <f>Albuquerque!$D$397</f>
        <v>1</v>
      </c>
      <c r="L202" s="12">
        <f>Seattle!$D$397</f>
        <v>1</v>
      </c>
      <c r="M202" s="12">
        <f>Chicago!$D$397</f>
        <v>1</v>
      </c>
      <c r="N202" s="12">
        <f>Boulder!$D$397</f>
        <v>1</v>
      </c>
      <c r="O202" s="12">
        <f>Minneapolis!$D$397</f>
        <v>1</v>
      </c>
      <c r="P202" s="12">
        <f>Helena!$D$397</f>
        <v>1</v>
      </c>
      <c r="Q202" s="12">
        <f>Duluth!$D$397</f>
        <v>1</v>
      </c>
      <c r="R202" s="12">
        <f>Fairbanks!$D$397</f>
        <v>1</v>
      </c>
    </row>
    <row r="203" spans="1:18">
      <c r="A203" s="4"/>
      <c r="B203" s="9" t="str">
        <f>Miami!$A$398</f>
        <v>FRONTSTORAGEFLR2 UNIT HEATER COIL</v>
      </c>
      <c r="C203" s="12">
        <f>Miami!$D$398</f>
        <v>1</v>
      </c>
      <c r="D203" s="12">
        <f>Houston!$D$398</f>
        <v>1</v>
      </c>
      <c r="E203" s="12">
        <f>Phoenix!$D$398</f>
        <v>1</v>
      </c>
      <c r="F203" s="12">
        <f>Atlanta!$D$398</f>
        <v>1</v>
      </c>
      <c r="G203" s="12">
        <f>LosAngeles!$D$398</f>
        <v>1</v>
      </c>
      <c r="H203" s="12">
        <f>LasVegas!$D$398</f>
        <v>1</v>
      </c>
      <c r="I203" s="12">
        <f>SanFrancisco!$D$398</f>
        <v>1</v>
      </c>
      <c r="J203" s="12">
        <f>Baltimore!$D$398</f>
        <v>1</v>
      </c>
      <c r="K203" s="12">
        <f>Albuquerque!$D$398</f>
        <v>1</v>
      </c>
      <c r="L203" s="12">
        <f>Seattle!$D$398</f>
        <v>1</v>
      </c>
      <c r="M203" s="12">
        <f>Chicago!$D$398</f>
        <v>1</v>
      </c>
      <c r="N203" s="12">
        <f>Boulder!$D$398</f>
        <v>1</v>
      </c>
      <c r="O203" s="12">
        <f>Minneapolis!$D$398</f>
        <v>1</v>
      </c>
      <c r="P203" s="12">
        <f>Helena!$D$398</f>
        <v>1</v>
      </c>
      <c r="Q203" s="12">
        <f>Duluth!$D$398</f>
        <v>1</v>
      </c>
      <c r="R203" s="12">
        <f>Fairbanks!$D$398</f>
        <v>1</v>
      </c>
    </row>
    <row r="204" spans="1:18">
      <c r="A204" s="4"/>
      <c r="B204" s="9" t="str">
        <f>Miami!$A$399</f>
        <v>FRONTSTORAGEFLR3 UNIT HEATER COIL</v>
      </c>
      <c r="C204" s="12">
        <f>Miami!$D$399</f>
        <v>1</v>
      </c>
      <c r="D204" s="12">
        <f>Houston!$D$399</f>
        <v>1</v>
      </c>
      <c r="E204" s="12">
        <f>Phoenix!$D$399</f>
        <v>1</v>
      </c>
      <c r="F204" s="12">
        <f>Atlanta!$D$399</f>
        <v>1</v>
      </c>
      <c r="G204" s="12">
        <f>LosAngeles!$D$399</f>
        <v>1</v>
      </c>
      <c r="H204" s="12">
        <f>LasVegas!$D$399</f>
        <v>1</v>
      </c>
      <c r="I204" s="12">
        <f>SanFrancisco!$D$399</f>
        <v>1</v>
      </c>
      <c r="J204" s="12">
        <f>Baltimore!$D$399</f>
        <v>1</v>
      </c>
      <c r="K204" s="12">
        <f>Albuquerque!$D$399</f>
        <v>1</v>
      </c>
      <c r="L204" s="12">
        <f>Seattle!$D$399</f>
        <v>1</v>
      </c>
      <c r="M204" s="12">
        <f>Chicago!$D$399</f>
        <v>1</v>
      </c>
      <c r="N204" s="12">
        <f>Boulder!$D$399</f>
        <v>1</v>
      </c>
      <c r="O204" s="12">
        <f>Minneapolis!$D$399</f>
        <v>1</v>
      </c>
      <c r="P204" s="12">
        <f>Helena!$D$399</f>
        <v>1</v>
      </c>
      <c r="Q204" s="12">
        <f>Duluth!$D$399</f>
        <v>1</v>
      </c>
      <c r="R204" s="12">
        <f>Fairbanks!$D$399</f>
        <v>1</v>
      </c>
    </row>
    <row r="205" spans="1:18">
      <c r="A205" s="4"/>
      <c r="B205" s="9" t="str">
        <f>Miami!$A$400</f>
        <v>FRONTSTORAGEFLR4 UNIT HEATER COIL</v>
      </c>
      <c r="C205" s="12">
        <f>Miami!$D$400</f>
        <v>1</v>
      </c>
      <c r="D205" s="12">
        <f>Houston!$D$400</f>
        <v>1</v>
      </c>
      <c r="E205" s="12">
        <f>Phoenix!$D$400</f>
        <v>1</v>
      </c>
      <c r="F205" s="12">
        <f>Atlanta!$D$400</f>
        <v>1</v>
      </c>
      <c r="G205" s="12">
        <f>LosAngeles!$D$400</f>
        <v>1</v>
      </c>
      <c r="H205" s="12">
        <f>LasVegas!$D$400</f>
        <v>1</v>
      </c>
      <c r="I205" s="12">
        <f>SanFrancisco!$D$400</f>
        <v>1</v>
      </c>
      <c r="J205" s="12">
        <f>Baltimore!$D$400</f>
        <v>1</v>
      </c>
      <c r="K205" s="12">
        <f>Albuquerque!$D$400</f>
        <v>1</v>
      </c>
      <c r="L205" s="12">
        <f>Seattle!$D$400</f>
        <v>1</v>
      </c>
      <c r="M205" s="12">
        <f>Chicago!$D$400</f>
        <v>1</v>
      </c>
      <c r="N205" s="12">
        <f>Boulder!$D$400</f>
        <v>1</v>
      </c>
      <c r="O205" s="12">
        <f>Minneapolis!$D$400</f>
        <v>1</v>
      </c>
      <c r="P205" s="12">
        <f>Helena!$D$400</f>
        <v>1</v>
      </c>
      <c r="Q205" s="12">
        <f>Duluth!$D$400</f>
        <v>1</v>
      </c>
      <c r="R205" s="12">
        <f>Fairbanks!$D$400</f>
        <v>1</v>
      </c>
    </row>
    <row r="206" spans="1:18">
      <c r="A206" s="4"/>
      <c r="B206" s="9" t="str">
        <f>Miami!$A$401</f>
        <v>GUESTROOM101 PTAC HEAT COIL</v>
      </c>
      <c r="C206" s="12">
        <f>Miami!$D$401</f>
        <v>1</v>
      </c>
      <c r="D206" s="12">
        <f>Houston!$D$401</f>
        <v>1</v>
      </c>
      <c r="E206" s="12">
        <f>Phoenix!$D$401</f>
        <v>1</v>
      </c>
      <c r="F206" s="12">
        <f>Atlanta!$D$401</f>
        <v>1</v>
      </c>
      <c r="G206" s="12">
        <f>LosAngeles!$D$401</f>
        <v>1</v>
      </c>
      <c r="H206" s="12">
        <f>LasVegas!$D$401</f>
        <v>1</v>
      </c>
      <c r="I206" s="12">
        <f>SanFrancisco!$D$401</f>
        <v>1</v>
      </c>
      <c r="J206" s="12">
        <f>Baltimore!$D$401</f>
        <v>1</v>
      </c>
      <c r="K206" s="12">
        <f>Albuquerque!$D$401</f>
        <v>1</v>
      </c>
      <c r="L206" s="12">
        <f>Seattle!$D$401</f>
        <v>1</v>
      </c>
      <c r="M206" s="12">
        <f>Chicago!$D$401</f>
        <v>1</v>
      </c>
      <c r="N206" s="12">
        <f>Boulder!$D$401</f>
        <v>1</v>
      </c>
      <c r="O206" s="12">
        <f>Minneapolis!$D$401</f>
        <v>1</v>
      </c>
      <c r="P206" s="12">
        <f>Helena!$D$401</f>
        <v>1</v>
      </c>
      <c r="Q206" s="12">
        <f>Duluth!$D$401</f>
        <v>1</v>
      </c>
      <c r="R206" s="12">
        <f>Fairbanks!$D$401</f>
        <v>1</v>
      </c>
    </row>
    <row r="207" spans="1:18">
      <c r="A207" s="4"/>
      <c r="B207" s="9" t="str">
        <f>Miami!$A$402</f>
        <v>GUESTROOM102 PTAC HEAT COIL</v>
      </c>
      <c r="C207" s="12">
        <f>Miami!$D$402</f>
        <v>1</v>
      </c>
      <c r="D207" s="12">
        <f>Houston!$D$402</f>
        <v>1</v>
      </c>
      <c r="E207" s="12">
        <f>Phoenix!$D$402</f>
        <v>1</v>
      </c>
      <c r="F207" s="12">
        <f>Atlanta!$D$402</f>
        <v>1</v>
      </c>
      <c r="G207" s="12">
        <f>LosAngeles!$D$402</f>
        <v>1</v>
      </c>
      <c r="H207" s="12">
        <f>LasVegas!$D$402</f>
        <v>1</v>
      </c>
      <c r="I207" s="12">
        <f>SanFrancisco!$D$402</f>
        <v>1</v>
      </c>
      <c r="J207" s="12">
        <f>Baltimore!$D$402</f>
        <v>1</v>
      </c>
      <c r="K207" s="12">
        <f>Albuquerque!$D$402</f>
        <v>1</v>
      </c>
      <c r="L207" s="12">
        <f>Seattle!$D$402</f>
        <v>1</v>
      </c>
      <c r="M207" s="12">
        <f>Chicago!$D$402</f>
        <v>1</v>
      </c>
      <c r="N207" s="12">
        <f>Boulder!$D$402</f>
        <v>1</v>
      </c>
      <c r="O207" s="12">
        <f>Minneapolis!$D$402</f>
        <v>1</v>
      </c>
      <c r="P207" s="12">
        <f>Helena!$D$402</f>
        <v>1</v>
      </c>
      <c r="Q207" s="12">
        <f>Duluth!$D$402</f>
        <v>1</v>
      </c>
      <c r="R207" s="12">
        <f>Fairbanks!$D$402</f>
        <v>1</v>
      </c>
    </row>
    <row r="208" spans="1:18">
      <c r="A208" s="4"/>
      <c r="B208" s="9" t="str">
        <f>Miami!$A$403</f>
        <v>GUESTROOM103 PTAC HEAT COIL</v>
      </c>
      <c r="C208" s="12">
        <f>Miami!$D$403</f>
        <v>1</v>
      </c>
      <c r="D208" s="12">
        <f>Houston!$D$403</f>
        <v>1</v>
      </c>
      <c r="E208" s="12">
        <f>Phoenix!$D$403</f>
        <v>1</v>
      </c>
      <c r="F208" s="12">
        <f>Atlanta!$D$403</f>
        <v>1</v>
      </c>
      <c r="G208" s="12">
        <f>LosAngeles!$D$403</f>
        <v>1</v>
      </c>
      <c r="H208" s="12">
        <f>LasVegas!$D$403</f>
        <v>1</v>
      </c>
      <c r="I208" s="12">
        <f>SanFrancisco!$D$403</f>
        <v>1</v>
      </c>
      <c r="J208" s="12">
        <f>Baltimore!$D$403</f>
        <v>1</v>
      </c>
      <c r="K208" s="12">
        <f>Albuquerque!$D$403</f>
        <v>1</v>
      </c>
      <c r="L208" s="12">
        <f>Seattle!$D$403</f>
        <v>1</v>
      </c>
      <c r="M208" s="12">
        <f>Chicago!$D$403</f>
        <v>1</v>
      </c>
      <c r="N208" s="12">
        <f>Boulder!$D$403</f>
        <v>1</v>
      </c>
      <c r="O208" s="12">
        <f>Minneapolis!$D$403</f>
        <v>1</v>
      </c>
      <c r="P208" s="12">
        <f>Helena!$D$403</f>
        <v>1</v>
      </c>
      <c r="Q208" s="12">
        <f>Duluth!$D$403</f>
        <v>1</v>
      </c>
      <c r="R208" s="12">
        <f>Fairbanks!$D$403</f>
        <v>1</v>
      </c>
    </row>
    <row r="209" spans="1:18">
      <c r="A209" s="4"/>
      <c r="B209" s="9" t="str">
        <f>Miami!$A$404</f>
        <v>GUESTROOM104 PTAC HEAT COIL</v>
      </c>
      <c r="C209" s="12">
        <f>Miami!$D$404</f>
        <v>1</v>
      </c>
      <c r="D209" s="12">
        <f>Houston!$D$404</f>
        <v>1</v>
      </c>
      <c r="E209" s="12">
        <f>Phoenix!$D$404</f>
        <v>1</v>
      </c>
      <c r="F209" s="12">
        <f>Atlanta!$D$404</f>
        <v>1</v>
      </c>
      <c r="G209" s="12">
        <f>LosAngeles!$D$404</f>
        <v>1</v>
      </c>
      <c r="H209" s="12">
        <f>LasVegas!$D$404</f>
        <v>1</v>
      </c>
      <c r="I209" s="12">
        <f>SanFrancisco!$D$404</f>
        <v>1</v>
      </c>
      <c r="J209" s="12">
        <f>Baltimore!$D$404</f>
        <v>1</v>
      </c>
      <c r="K209" s="12">
        <f>Albuquerque!$D$404</f>
        <v>1</v>
      </c>
      <c r="L209" s="12">
        <f>Seattle!$D$404</f>
        <v>1</v>
      </c>
      <c r="M209" s="12">
        <f>Chicago!$D$404</f>
        <v>1</v>
      </c>
      <c r="N209" s="12">
        <f>Boulder!$D$404</f>
        <v>1</v>
      </c>
      <c r="O209" s="12">
        <f>Minneapolis!$D$404</f>
        <v>1</v>
      </c>
      <c r="P209" s="12">
        <f>Helena!$D$404</f>
        <v>1</v>
      </c>
      <c r="Q209" s="12">
        <f>Duluth!$D$404</f>
        <v>1</v>
      </c>
      <c r="R209" s="12">
        <f>Fairbanks!$D$404</f>
        <v>1</v>
      </c>
    </row>
    <row r="210" spans="1:18">
      <c r="A210" s="4"/>
      <c r="B210" s="9" t="str">
        <f>Miami!$A$405</f>
        <v>GUESTROOM105 PTAC HEAT COIL</v>
      </c>
      <c r="C210" s="12">
        <f>Miami!$D$405</f>
        <v>1</v>
      </c>
      <c r="D210" s="12">
        <f>Houston!$D$405</f>
        <v>1</v>
      </c>
      <c r="E210" s="12">
        <f>Phoenix!$D$405</f>
        <v>1</v>
      </c>
      <c r="F210" s="12">
        <f>Atlanta!$D$405</f>
        <v>1</v>
      </c>
      <c r="G210" s="12">
        <f>LosAngeles!$D$405</f>
        <v>1</v>
      </c>
      <c r="H210" s="12">
        <f>LasVegas!$D$405</f>
        <v>1</v>
      </c>
      <c r="I210" s="12">
        <f>SanFrancisco!$D$405</f>
        <v>1</v>
      </c>
      <c r="J210" s="12">
        <f>Baltimore!$D$405</f>
        <v>1</v>
      </c>
      <c r="K210" s="12">
        <f>Albuquerque!$D$405</f>
        <v>1</v>
      </c>
      <c r="L210" s="12">
        <f>Seattle!$D$405</f>
        <v>1</v>
      </c>
      <c r="M210" s="12">
        <f>Chicago!$D$405</f>
        <v>1</v>
      </c>
      <c r="N210" s="12">
        <f>Boulder!$D$405</f>
        <v>1</v>
      </c>
      <c r="O210" s="12">
        <f>Minneapolis!$D$405</f>
        <v>1</v>
      </c>
      <c r="P210" s="12">
        <f>Helena!$D$405</f>
        <v>1</v>
      </c>
      <c r="Q210" s="12">
        <f>Duluth!$D$405</f>
        <v>1</v>
      </c>
      <c r="R210" s="12">
        <f>Fairbanks!$D$405</f>
        <v>1</v>
      </c>
    </row>
    <row r="211" spans="1:18">
      <c r="A211" s="4"/>
      <c r="B211" s="9" t="str">
        <f>Miami!$A$406</f>
        <v>GUESTROOM201 PTAC HEAT COIL</v>
      </c>
      <c r="C211" s="12">
        <f>Miami!$D$406</f>
        <v>1</v>
      </c>
      <c r="D211" s="12">
        <f>Houston!$D$406</f>
        <v>1</v>
      </c>
      <c r="E211" s="12">
        <f>Phoenix!$D$406</f>
        <v>1</v>
      </c>
      <c r="F211" s="12">
        <f>Atlanta!$D$406</f>
        <v>1</v>
      </c>
      <c r="G211" s="12">
        <f>LosAngeles!$D$406</f>
        <v>1</v>
      </c>
      <c r="H211" s="12">
        <f>LasVegas!$D$406</f>
        <v>1</v>
      </c>
      <c r="I211" s="12">
        <f>SanFrancisco!$D$406</f>
        <v>1</v>
      </c>
      <c r="J211" s="12">
        <f>Baltimore!$D$406</f>
        <v>1</v>
      </c>
      <c r="K211" s="12">
        <f>Albuquerque!$D$406</f>
        <v>1</v>
      </c>
      <c r="L211" s="12">
        <f>Seattle!$D$406</f>
        <v>1</v>
      </c>
      <c r="M211" s="12">
        <f>Chicago!$D$406</f>
        <v>1</v>
      </c>
      <c r="N211" s="12">
        <f>Boulder!$D$406</f>
        <v>1</v>
      </c>
      <c r="O211" s="12">
        <f>Minneapolis!$D$406</f>
        <v>1</v>
      </c>
      <c r="P211" s="12">
        <f>Helena!$D$406</f>
        <v>1</v>
      </c>
      <c r="Q211" s="12">
        <f>Duluth!$D$406</f>
        <v>1</v>
      </c>
      <c r="R211" s="12">
        <f>Fairbanks!$D$406</f>
        <v>1</v>
      </c>
    </row>
    <row r="212" spans="1:18">
      <c r="A212" s="4"/>
      <c r="B212" s="9" t="str">
        <f>Miami!$A$407</f>
        <v>GUESTROOM202_205 PTAC HEAT COIL</v>
      </c>
      <c r="C212" s="12">
        <f>Miami!$D$407</f>
        <v>1</v>
      </c>
      <c r="D212" s="12">
        <f>Houston!$D$407</f>
        <v>1</v>
      </c>
      <c r="E212" s="12">
        <f>Phoenix!$D$407</f>
        <v>1</v>
      </c>
      <c r="F212" s="12">
        <f>Atlanta!$D$407</f>
        <v>1</v>
      </c>
      <c r="G212" s="12">
        <f>LosAngeles!$D$407</f>
        <v>1</v>
      </c>
      <c r="H212" s="12">
        <f>LasVegas!$D$407</f>
        <v>1</v>
      </c>
      <c r="I212" s="12">
        <f>SanFrancisco!$D$407</f>
        <v>1</v>
      </c>
      <c r="J212" s="12">
        <f>Baltimore!$D$407</f>
        <v>1</v>
      </c>
      <c r="K212" s="12">
        <f>Albuquerque!$D$407</f>
        <v>1</v>
      </c>
      <c r="L212" s="12">
        <f>Seattle!$D$407</f>
        <v>1</v>
      </c>
      <c r="M212" s="12">
        <f>Chicago!$D$407</f>
        <v>1</v>
      </c>
      <c r="N212" s="12">
        <f>Boulder!$D$407</f>
        <v>1</v>
      </c>
      <c r="O212" s="12">
        <f>Minneapolis!$D$407</f>
        <v>1</v>
      </c>
      <c r="P212" s="12">
        <f>Helena!$D$407</f>
        <v>1</v>
      </c>
      <c r="Q212" s="12">
        <f>Duluth!$D$407</f>
        <v>1</v>
      </c>
      <c r="R212" s="12">
        <f>Fairbanks!$D$407</f>
        <v>1</v>
      </c>
    </row>
    <row r="213" spans="1:18">
      <c r="A213" s="4"/>
      <c r="B213" s="9" t="str">
        <f>Miami!$A$408</f>
        <v>GUESTROOM206_208 PTAC HEAT COIL</v>
      </c>
      <c r="C213" s="12">
        <f>Miami!$D$408</f>
        <v>1</v>
      </c>
      <c r="D213" s="12">
        <f>Houston!$D$408</f>
        <v>1</v>
      </c>
      <c r="E213" s="12">
        <f>Phoenix!$D$408</f>
        <v>1</v>
      </c>
      <c r="F213" s="12">
        <f>Atlanta!$D$408</f>
        <v>1</v>
      </c>
      <c r="G213" s="12">
        <f>LosAngeles!$D$408</f>
        <v>1</v>
      </c>
      <c r="H213" s="12">
        <f>LasVegas!$D$408</f>
        <v>1</v>
      </c>
      <c r="I213" s="12">
        <f>SanFrancisco!$D$408</f>
        <v>1</v>
      </c>
      <c r="J213" s="12">
        <f>Baltimore!$D$408</f>
        <v>1</v>
      </c>
      <c r="K213" s="12">
        <f>Albuquerque!$D$408</f>
        <v>1</v>
      </c>
      <c r="L213" s="12">
        <f>Seattle!$D$408</f>
        <v>1</v>
      </c>
      <c r="M213" s="12">
        <f>Chicago!$D$408</f>
        <v>1</v>
      </c>
      <c r="N213" s="12">
        <f>Boulder!$D$408</f>
        <v>1</v>
      </c>
      <c r="O213" s="12">
        <f>Minneapolis!$D$408</f>
        <v>1</v>
      </c>
      <c r="P213" s="12">
        <f>Helena!$D$408</f>
        <v>1</v>
      </c>
      <c r="Q213" s="12">
        <f>Duluth!$D$408</f>
        <v>1</v>
      </c>
      <c r="R213" s="12">
        <f>Fairbanks!$D$408</f>
        <v>1</v>
      </c>
    </row>
    <row r="214" spans="1:18">
      <c r="A214" s="4"/>
      <c r="B214" s="9" t="str">
        <f>Miami!$A$409</f>
        <v>GUESTROOM209_212 PTAC HEAT COIL</v>
      </c>
      <c r="C214" s="12">
        <f>Miami!$D$409</f>
        <v>1</v>
      </c>
      <c r="D214" s="12">
        <f>Houston!$D$409</f>
        <v>1</v>
      </c>
      <c r="E214" s="12">
        <f>Phoenix!$D$409</f>
        <v>1</v>
      </c>
      <c r="F214" s="12">
        <f>Atlanta!$D$409</f>
        <v>1</v>
      </c>
      <c r="G214" s="12">
        <f>LosAngeles!$D$409</f>
        <v>1</v>
      </c>
      <c r="H214" s="12">
        <f>LasVegas!$D$409</f>
        <v>1</v>
      </c>
      <c r="I214" s="12">
        <f>SanFrancisco!$D$409</f>
        <v>1</v>
      </c>
      <c r="J214" s="12">
        <f>Baltimore!$D$409</f>
        <v>1</v>
      </c>
      <c r="K214" s="12">
        <f>Albuquerque!$D$409</f>
        <v>1</v>
      </c>
      <c r="L214" s="12">
        <f>Seattle!$D$409</f>
        <v>1</v>
      </c>
      <c r="M214" s="12">
        <f>Chicago!$D$409</f>
        <v>1</v>
      </c>
      <c r="N214" s="12">
        <f>Boulder!$D$409</f>
        <v>1</v>
      </c>
      <c r="O214" s="12">
        <f>Minneapolis!$D$409</f>
        <v>1</v>
      </c>
      <c r="P214" s="12">
        <f>Helena!$D$409</f>
        <v>1</v>
      </c>
      <c r="Q214" s="12">
        <f>Duluth!$D$409</f>
        <v>1</v>
      </c>
      <c r="R214" s="12">
        <f>Fairbanks!$D$409</f>
        <v>1</v>
      </c>
    </row>
    <row r="215" spans="1:18">
      <c r="A215" s="4"/>
      <c r="B215" s="9" t="str">
        <f>Miami!$A$410</f>
        <v>GUESTROOM213 PTAC HEAT COIL</v>
      </c>
      <c r="C215" s="12">
        <f>Miami!$D$410</f>
        <v>1</v>
      </c>
      <c r="D215" s="12">
        <f>Houston!$D$410</f>
        <v>1</v>
      </c>
      <c r="E215" s="12">
        <f>Phoenix!$D$410</f>
        <v>1</v>
      </c>
      <c r="F215" s="12">
        <f>Atlanta!$D$410</f>
        <v>1</v>
      </c>
      <c r="G215" s="12">
        <f>LosAngeles!$D$410</f>
        <v>1</v>
      </c>
      <c r="H215" s="12">
        <f>LasVegas!$D$410</f>
        <v>1</v>
      </c>
      <c r="I215" s="12">
        <f>SanFrancisco!$D$410</f>
        <v>1</v>
      </c>
      <c r="J215" s="12">
        <f>Baltimore!$D$410</f>
        <v>1</v>
      </c>
      <c r="K215" s="12">
        <f>Albuquerque!$D$410</f>
        <v>1</v>
      </c>
      <c r="L215" s="12">
        <f>Seattle!$D$410</f>
        <v>1</v>
      </c>
      <c r="M215" s="12">
        <f>Chicago!$D$410</f>
        <v>1</v>
      </c>
      <c r="N215" s="12">
        <f>Boulder!$D$410</f>
        <v>1</v>
      </c>
      <c r="O215" s="12">
        <f>Minneapolis!$D$410</f>
        <v>1</v>
      </c>
      <c r="P215" s="12">
        <f>Helena!$D$410</f>
        <v>1</v>
      </c>
      <c r="Q215" s="12">
        <f>Duluth!$D$410</f>
        <v>1</v>
      </c>
      <c r="R215" s="12">
        <f>Fairbanks!$D$410</f>
        <v>1</v>
      </c>
    </row>
    <row r="216" spans="1:18">
      <c r="A216" s="4"/>
      <c r="B216" s="9" t="str">
        <f>Miami!$A$411</f>
        <v>GUESTROOM214 PTAC HEAT COIL</v>
      </c>
      <c r="C216" s="12">
        <f>Miami!$D$411</f>
        <v>1</v>
      </c>
      <c r="D216" s="12">
        <f>Houston!$D$411</f>
        <v>1</v>
      </c>
      <c r="E216" s="12">
        <f>Phoenix!$D$411</f>
        <v>1</v>
      </c>
      <c r="F216" s="12">
        <f>Atlanta!$D$411</f>
        <v>1</v>
      </c>
      <c r="G216" s="12">
        <f>LosAngeles!$D$411</f>
        <v>1</v>
      </c>
      <c r="H216" s="12">
        <f>LasVegas!$D$411</f>
        <v>1</v>
      </c>
      <c r="I216" s="12">
        <f>SanFrancisco!$D$411</f>
        <v>1</v>
      </c>
      <c r="J216" s="12">
        <f>Baltimore!$D$411</f>
        <v>1</v>
      </c>
      <c r="K216" s="12">
        <f>Albuquerque!$D$411</f>
        <v>1</v>
      </c>
      <c r="L216" s="12">
        <f>Seattle!$D$411</f>
        <v>1</v>
      </c>
      <c r="M216" s="12">
        <f>Chicago!$D$411</f>
        <v>1</v>
      </c>
      <c r="N216" s="12">
        <f>Boulder!$D$411</f>
        <v>1</v>
      </c>
      <c r="O216" s="12">
        <f>Minneapolis!$D$411</f>
        <v>1</v>
      </c>
      <c r="P216" s="12">
        <f>Helena!$D$411</f>
        <v>1</v>
      </c>
      <c r="Q216" s="12">
        <f>Duluth!$D$411</f>
        <v>1</v>
      </c>
      <c r="R216" s="12">
        <f>Fairbanks!$D$411</f>
        <v>1</v>
      </c>
    </row>
    <row r="217" spans="1:18">
      <c r="A217" s="4"/>
      <c r="B217" s="9" t="str">
        <f>Miami!$A$412</f>
        <v>GUESTROOM215_218 PTAC HEAT COIL</v>
      </c>
      <c r="C217" s="12">
        <f>Miami!$D$412</f>
        <v>1</v>
      </c>
      <c r="D217" s="12">
        <f>Houston!$D$412</f>
        <v>1</v>
      </c>
      <c r="E217" s="12">
        <f>Phoenix!$D$412</f>
        <v>1</v>
      </c>
      <c r="F217" s="12">
        <f>Atlanta!$D$412</f>
        <v>1</v>
      </c>
      <c r="G217" s="12">
        <f>LosAngeles!$D$412</f>
        <v>1</v>
      </c>
      <c r="H217" s="12">
        <f>LasVegas!$D$412</f>
        <v>1</v>
      </c>
      <c r="I217" s="12">
        <f>SanFrancisco!$D$412</f>
        <v>1</v>
      </c>
      <c r="J217" s="12">
        <f>Baltimore!$D$412</f>
        <v>1</v>
      </c>
      <c r="K217" s="12">
        <f>Albuquerque!$D$412</f>
        <v>1</v>
      </c>
      <c r="L217" s="12">
        <f>Seattle!$D$412</f>
        <v>1</v>
      </c>
      <c r="M217" s="12">
        <f>Chicago!$D$412</f>
        <v>1</v>
      </c>
      <c r="N217" s="12">
        <f>Boulder!$D$412</f>
        <v>1</v>
      </c>
      <c r="O217" s="12">
        <f>Minneapolis!$D$412</f>
        <v>1</v>
      </c>
      <c r="P217" s="12">
        <f>Helena!$D$412</f>
        <v>1</v>
      </c>
      <c r="Q217" s="12">
        <f>Duluth!$D$412</f>
        <v>1</v>
      </c>
      <c r="R217" s="12">
        <f>Fairbanks!$D$412</f>
        <v>1</v>
      </c>
    </row>
    <row r="218" spans="1:18">
      <c r="A218" s="4"/>
      <c r="B218" s="9" t="str">
        <f>Miami!$A$413</f>
        <v>GUESTROOM219 PTAC HEAT COIL</v>
      </c>
      <c r="C218" s="12">
        <f>Miami!$D$413</f>
        <v>1</v>
      </c>
      <c r="D218" s="12">
        <f>Houston!$D$413</f>
        <v>1</v>
      </c>
      <c r="E218" s="12">
        <f>Phoenix!$D$413</f>
        <v>1</v>
      </c>
      <c r="F218" s="12">
        <f>Atlanta!$D$413</f>
        <v>1</v>
      </c>
      <c r="G218" s="12">
        <f>LosAngeles!$D$413</f>
        <v>1</v>
      </c>
      <c r="H218" s="12">
        <f>LasVegas!$D$413</f>
        <v>1</v>
      </c>
      <c r="I218" s="12">
        <f>SanFrancisco!$D$413</f>
        <v>1</v>
      </c>
      <c r="J218" s="12">
        <f>Baltimore!$D$413</f>
        <v>1</v>
      </c>
      <c r="K218" s="12">
        <f>Albuquerque!$D$413</f>
        <v>1</v>
      </c>
      <c r="L218" s="12">
        <f>Seattle!$D$413</f>
        <v>1</v>
      </c>
      <c r="M218" s="12">
        <f>Chicago!$D$413</f>
        <v>1</v>
      </c>
      <c r="N218" s="12">
        <f>Boulder!$D$413</f>
        <v>1</v>
      </c>
      <c r="O218" s="12">
        <f>Minneapolis!$D$413</f>
        <v>1</v>
      </c>
      <c r="P218" s="12">
        <f>Helena!$D$413</f>
        <v>1</v>
      </c>
      <c r="Q218" s="12">
        <f>Duluth!$D$413</f>
        <v>1</v>
      </c>
      <c r="R218" s="12">
        <f>Fairbanks!$D$413</f>
        <v>1</v>
      </c>
    </row>
    <row r="219" spans="1:18">
      <c r="A219" s="4"/>
      <c r="B219" s="9" t="str">
        <f>Miami!$A$414</f>
        <v>GUESTROOM220_223 PTAC HEAT COIL</v>
      </c>
      <c r="C219" s="12">
        <f>Miami!$D$414</f>
        <v>1</v>
      </c>
      <c r="D219" s="12">
        <f>Houston!$D$414</f>
        <v>1</v>
      </c>
      <c r="E219" s="12">
        <f>Phoenix!$D$414</f>
        <v>1</v>
      </c>
      <c r="F219" s="12">
        <f>Atlanta!$D$414</f>
        <v>1</v>
      </c>
      <c r="G219" s="12">
        <f>LosAngeles!$D$414</f>
        <v>1</v>
      </c>
      <c r="H219" s="12">
        <f>LasVegas!$D$414</f>
        <v>1</v>
      </c>
      <c r="I219" s="12">
        <f>SanFrancisco!$D$414</f>
        <v>1</v>
      </c>
      <c r="J219" s="12">
        <f>Baltimore!$D$414</f>
        <v>1</v>
      </c>
      <c r="K219" s="12">
        <f>Albuquerque!$D$414</f>
        <v>1</v>
      </c>
      <c r="L219" s="12">
        <f>Seattle!$D$414</f>
        <v>1</v>
      </c>
      <c r="M219" s="12">
        <f>Chicago!$D$414</f>
        <v>1</v>
      </c>
      <c r="N219" s="12">
        <f>Boulder!$D$414</f>
        <v>1</v>
      </c>
      <c r="O219" s="12">
        <f>Minneapolis!$D$414</f>
        <v>1</v>
      </c>
      <c r="P219" s="12">
        <f>Helena!$D$414</f>
        <v>1</v>
      </c>
      <c r="Q219" s="12">
        <f>Duluth!$D$414</f>
        <v>1</v>
      </c>
      <c r="R219" s="12">
        <f>Fairbanks!$D$414</f>
        <v>1</v>
      </c>
    </row>
    <row r="220" spans="1:18">
      <c r="A220" s="4"/>
      <c r="B220" s="9" t="str">
        <f>Miami!$A$415</f>
        <v>GUESTROOM224 PTAC HEAT COIL</v>
      </c>
      <c r="C220" s="12">
        <f>Miami!$D$415</f>
        <v>1</v>
      </c>
      <c r="D220" s="12">
        <f>Houston!$D$415</f>
        <v>1</v>
      </c>
      <c r="E220" s="12">
        <f>Phoenix!$D$415</f>
        <v>1</v>
      </c>
      <c r="F220" s="12">
        <f>Atlanta!$D$415</f>
        <v>1</v>
      </c>
      <c r="G220" s="12">
        <f>LosAngeles!$D$415</f>
        <v>1</v>
      </c>
      <c r="H220" s="12">
        <f>LasVegas!$D$415</f>
        <v>1</v>
      </c>
      <c r="I220" s="12">
        <f>SanFrancisco!$D$415</f>
        <v>1</v>
      </c>
      <c r="J220" s="12">
        <f>Baltimore!$D$415</f>
        <v>1</v>
      </c>
      <c r="K220" s="12">
        <f>Albuquerque!$D$415</f>
        <v>1</v>
      </c>
      <c r="L220" s="12">
        <f>Seattle!$D$415</f>
        <v>1</v>
      </c>
      <c r="M220" s="12">
        <f>Chicago!$D$415</f>
        <v>1</v>
      </c>
      <c r="N220" s="12">
        <f>Boulder!$D$415</f>
        <v>1</v>
      </c>
      <c r="O220" s="12">
        <f>Minneapolis!$D$415</f>
        <v>1</v>
      </c>
      <c r="P220" s="12">
        <f>Helena!$D$415</f>
        <v>1</v>
      </c>
      <c r="Q220" s="12">
        <f>Duluth!$D$415</f>
        <v>1</v>
      </c>
      <c r="R220" s="12">
        <f>Fairbanks!$D$415</f>
        <v>1</v>
      </c>
    </row>
    <row r="221" spans="1:18">
      <c r="A221" s="4"/>
      <c r="B221" s="9" t="str">
        <f>Miami!$A$416</f>
        <v>GUESTROOM301 PTAC HEAT COIL</v>
      </c>
      <c r="C221" s="12">
        <f>Miami!$D$416</f>
        <v>1</v>
      </c>
      <c r="D221" s="12">
        <f>Houston!$D$416</f>
        <v>1</v>
      </c>
      <c r="E221" s="12">
        <f>Phoenix!$D$416</f>
        <v>1</v>
      </c>
      <c r="F221" s="12">
        <f>Atlanta!$D$416</f>
        <v>1</v>
      </c>
      <c r="G221" s="12">
        <f>LosAngeles!$D$416</f>
        <v>1</v>
      </c>
      <c r="H221" s="12">
        <f>LasVegas!$D$416</f>
        <v>1</v>
      </c>
      <c r="I221" s="12">
        <f>SanFrancisco!$D$416</f>
        <v>1</v>
      </c>
      <c r="J221" s="12">
        <f>Baltimore!$D$416</f>
        <v>1</v>
      </c>
      <c r="K221" s="12">
        <f>Albuquerque!$D$416</f>
        <v>1</v>
      </c>
      <c r="L221" s="12">
        <f>Seattle!$D$416</f>
        <v>1</v>
      </c>
      <c r="M221" s="12">
        <f>Chicago!$D$416</f>
        <v>1</v>
      </c>
      <c r="N221" s="12">
        <f>Boulder!$D$416</f>
        <v>1</v>
      </c>
      <c r="O221" s="12">
        <f>Minneapolis!$D$416</f>
        <v>1</v>
      </c>
      <c r="P221" s="12">
        <f>Helena!$D$416</f>
        <v>1</v>
      </c>
      <c r="Q221" s="12">
        <f>Duluth!$D$416</f>
        <v>1</v>
      </c>
      <c r="R221" s="12">
        <f>Fairbanks!$D$416</f>
        <v>1</v>
      </c>
    </row>
    <row r="222" spans="1:18">
      <c r="A222" s="4"/>
      <c r="B222" s="9" t="str">
        <f>Miami!$A$417</f>
        <v>GUESTROOM302_305 PTAC HEAT COIL</v>
      </c>
      <c r="C222" s="12">
        <f>Miami!$D$417</f>
        <v>1</v>
      </c>
      <c r="D222" s="12">
        <f>Houston!$D$417</f>
        <v>1</v>
      </c>
      <c r="E222" s="12">
        <f>Phoenix!$D$417</f>
        <v>1</v>
      </c>
      <c r="F222" s="12">
        <f>Atlanta!$D$417</f>
        <v>1</v>
      </c>
      <c r="G222" s="12">
        <f>LosAngeles!$D$417</f>
        <v>1</v>
      </c>
      <c r="H222" s="12">
        <f>LasVegas!$D$417</f>
        <v>1</v>
      </c>
      <c r="I222" s="12">
        <f>SanFrancisco!$D$417</f>
        <v>1</v>
      </c>
      <c r="J222" s="12">
        <f>Baltimore!$D$417</f>
        <v>1</v>
      </c>
      <c r="K222" s="12">
        <f>Albuquerque!$D$417</f>
        <v>1</v>
      </c>
      <c r="L222" s="12">
        <f>Seattle!$D$417</f>
        <v>1</v>
      </c>
      <c r="M222" s="12">
        <f>Chicago!$D$417</f>
        <v>1</v>
      </c>
      <c r="N222" s="12">
        <f>Boulder!$D$417</f>
        <v>1</v>
      </c>
      <c r="O222" s="12">
        <f>Minneapolis!$D$417</f>
        <v>1</v>
      </c>
      <c r="P222" s="12">
        <f>Helena!$D$417</f>
        <v>1</v>
      </c>
      <c r="Q222" s="12">
        <f>Duluth!$D$417</f>
        <v>1</v>
      </c>
      <c r="R222" s="12">
        <f>Fairbanks!$D$417</f>
        <v>1</v>
      </c>
    </row>
    <row r="223" spans="1:18">
      <c r="A223" s="4"/>
      <c r="B223" s="9" t="str">
        <f>Miami!$A$418</f>
        <v>GUESTROOM306_308 PTAC HEAT COIL</v>
      </c>
      <c r="C223" s="12">
        <f>Miami!$D$418</f>
        <v>1</v>
      </c>
      <c r="D223" s="12">
        <f>Houston!$D$418</f>
        <v>1</v>
      </c>
      <c r="E223" s="12">
        <f>Phoenix!$D$418</f>
        <v>1</v>
      </c>
      <c r="F223" s="12">
        <f>Atlanta!$D$418</f>
        <v>1</v>
      </c>
      <c r="G223" s="12">
        <f>LosAngeles!$D$418</f>
        <v>1</v>
      </c>
      <c r="H223" s="12">
        <f>LasVegas!$D$418</f>
        <v>1</v>
      </c>
      <c r="I223" s="12">
        <f>SanFrancisco!$D$418</f>
        <v>1</v>
      </c>
      <c r="J223" s="12">
        <f>Baltimore!$D$418</f>
        <v>1</v>
      </c>
      <c r="K223" s="12">
        <f>Albuquerque!$D$418</f>
        <v>1</v>
      </c>
      <c r="L223" s="12">
        <f>Seattle!$D$418</f>
        <v>1</v>
      </c>
      <c r="M223" s="12">
        <f>Chicago!$D$418</f>
        <v>1</v>
      </c>
      <c r="N223" s="12">
        <f>Boulder!$D$418</f>
        <v>1</v>
      </c>
      <c r="O223" s="12">
        <f>Minneapolis!$D$418</f>
        <v>1</v>
      </c>
      <c r="P223" s="12">
        <f>Helena!$D$418</f>
        <v>1</v>
      </c>
      <c r="Q223" s="12">
        <f>Duluth!$D$418</f>
        <v>1</v>
      </c>
      <c r="R223" s="12">
        <f>Fairbanks!$D$418</f>
        <v>1</v>
      </c>
    </row>
    <row r="224" spans="1:18">
      <c r="A224" s="4"/>
      <c r="B224" s="9" t="str">
        <f>Miami!$A$419</f>
        <v>GUESTROOM309_312 PTAC HEAT COIL</v>
      </c>
      <c r="C224" s="12">
        <f>Miami!$D$419</f>
        <v>1</v>
      </c>
      <c r="D224" s="12">
        <f>Houston!$D$419</f>
        <v>1</v>
      </c>
      <c r="E224" s="12">
        <f>Phoenix!$D$419</f>
        <v>1</v>
      </c>
      <c r="F224" s="12">
        <f>Atlanta!$D$419</f>
        <v>1</v>
      </c>
      <c r="G224" s="12">
        <f>LosAngeles!$D$419</f>
        <v>1</v>
      </c>
      <c r="H224" s="12">
        <f>LasVegas!$D$419</f>
        <v>1</v>
      </c>
      <c r="I224" s="12">
        <f>SanFrancisco!$D$419</f>
        <v>1</v>
      </c>
      <c r="J224" s="12">
        <f>Baltimore!$D$419</f>
        <v>1</v>
      </c>
      <c r="K224" s="12">
        <f>Albuquerque!$D$419</f>
        <v>1</v>
      </c>
      <c r="L224" s="12">
        <f>Seattle!$D$419</f>
        <v>1</v>
      </c>
      <c r="M224" s="12">
        <f>Chicago!$D$419</f>
        <v>1</v>
      </c>
      <c r="N224" s="12">
        <f>Boulder!$D$419</f>
        <v>1</v>
      </c>
      <c r="O224" s="12">
        <f>Minneapolis!$D$419</f>
        <v>1</v>
      </c>
      <c r="P224" s="12">
        <f>Helena!$D$419</f>
        <v>1</v>
      </c>
      <c r="Q224" s="12">
        <f>Duluth!$D$419</f>
        <v>1</v>
      </c>
      <c r="R224" s="12">
        <f>Fairbanks!$D$419</f>
        <v>1</v>
      </c>
    </row>
    <row r="225" spans="1:18">
      <c r="A225" s="4"/>
      <c r="B225" s="9" t="str">
        <f>Miami!$A$420</f>
        <v>GUESTROOM313 PTAC HEAT COIL</v>
      </c>
      <c r="C225" s="12">
        <f>Miami!$D$420</f>
        <v>1</v>
      </c>
      <c r="D225" s="12">
        <f>Houston!$D$420</f>
        <v>1</v>
      </c>
      <c r="E225" s="12">
        <f>Phoenix!$D$420</f>
        <v>1</v>
      </c>
      <c r="F225" s="12">
        <f>Atlanta!$D$420</f>
        <v>1</v>
      </c>
      <c r="G225" s="12">
        <f>LosAngeles!$D$420</f>
        <v>1</v>
      </c>
      <c r="H225" s="12">
        <f>LasVegas!$D$420</f>
        <v>1</v>
      </c>
      <c r="I225" s="12">
        <f>SanFrancisco!$D$420</f>
        <v>1</v>
      </c>
      <c r="J225" s="12">
        <f>Baltimore!$D$420</f>
        <v>1</v>
      </c>
      <c r="K225" s="12">
        <f>Albuquerque!$D$420</f>
        <v>1</v>
      </c>
      <c r="L225" s="12">
        <f>Seattle!$D$420</f>
        <v>1</v>
      </c>
      <c r="M225" s="12">
        <f>Chicago!$D$420</f>
        <v>1</v>
      </c>
      <c r="N225" s="12">
        <f>Boulder!$D$420</f>
        <v>1</v>
      </c>
      <c r="O225" s="12">
        <f>Minneapolis!$D$420</f>
        <v>1</v>
      </c>
      <c r="P225" s="12">
        <f>Helena!$D$420</f>
        <v>1</v>
      </c>
      <c r="Q225" s="12">
        <f>Duluth!$D$420</f>
        <v>1</v>
      </c>
      <c r="R225" s="12">
        <f>Fairbanks!$D$420</f>
        <v>1</v>
      </c>
    </row>
    <row r="226" spans="1:18">
      <c r="A226" s="4"/>
      <c r="B226" s="9" t="str">
        <f>Miami!$A$421</f>
        <v>GUESTROOM314 PTAC HEAT COIL</v>
      </c>
      <c r="C226" s="12">
        <f>Miami!$D$421</f>
        <v>1</v>
      </c>
      <c r="D226" s="12">
        <f>Houston!$D$421</f>
        <v>1</v>
      </c>
      <c r="E226" s="12">
        <f>Phoenix!$D$421</f>
        <v>1</v>
      </c>
      <c r="F226" s="12">
        <f>Atlanta!$D$421</f>
        <v>1</v>
      </c>
      <c r="G226" s="12">
        <f>LosAngeles!$D$421</f>
        <v>1</v>
      </c>
      <c r="H226" s="12">
        <f>LasVegas!$D$421</f>
        <v>1</v>
      </c>
      <c r="I226" s="12">
        <f>SanFrancisco!$D$421</f>
        <v>1</v>
      </c>
      <c r="J226" s="12">
        <f>Baltimore!$D$421</f>
        <v>1</v>
      </c>
      <c r="K226" s="12">
        <f>Albuquerque!$D$421</f>
        <v>1</v>
      </c>
      <c r="L226" s="12">
        <f>Seattle!$D$421</f>
        <v>1</v>
      </c>
      <c r="M226" s="12">
        <f>Chicago!$D$421</f>
        <v>1</v>
      </c>
      <c r="N226" s="12">
        <f>Boulder!$D$421</f>
        <v>1</v>
      </c>
      <c r="O226" s="12">
        <f>Minneapolis!$D$421</f>
        <v>1</v>
      </c>
      <c r="P226" s="12">
        <f>Helena!$D$421</f>
        <v>1</v>
      </c>
      <c r="Q226" s="12">
        <f>Duluth!$D$421</f>
        <v>1</v>
      </c>
      <c r="R226" s="12">
        <f>Fairbanks!$D$421</f>
        <v>1</v>
      </c>
    </row>
    <row r="227" spans="1:18">
      <c r="A227" s="4"/>
      <c r="B227" s="9" t="str">
        <f>Miami!$A$422</f>
        <v>GUESTROOM315_318 PTAC HEAT COIL</v>
      </c>
      <c r="C227" s="12">
        <f>Miami!$D$422</f>
        <v>1</v>
      </c>
      <c r="D227" s="12">
        <f>Houston!$D$422</f>
        <v>1</v>
      </c>
      <c r="E227" s="12">
        <f>Phoenix!$D$422</f>
        <v>1</v>
      </c>
      <c r="F227" s="12">
        <f>Atlanta!$D$422</f>
        <v>1</v>
      </c>
      <c r="G227" s="12">
        <f>LosAngeles!$D$422</f>
        <v>1</v>
      </c>
      <c r="H227" s="12">
        <f>LasVegas!$D$422</f>
        <v>1</v>
      </c>
      <c r="I227" s="12">
        <f>SanFrancisco!$D$422</f>
        <v>1</v>
      </c>
      <c r="J227" s="12">
        <f>Baltimore!$D$422</f>
        <v>1</v>
      </c>
      <c r="K227" s="12">
        <f>Albuquerque!$D$422</f>
        <v>1</v>
      </c>
      <c r="L227" s="12">
        <f>Seattle!$D$422</f>
        <v>1</v>
      </c>
      <c r="M227" s="12">
        <f>Chicago!$D$422</f>
        <v>1</v>
      </c>
      <c r="N227" s="12">
        <f>Boulder!$D$422</f>
        <v>1</v>
      </c>
      <c r="O227" s="12">
        <f>Minneapolis!$D$422</f>
        <v>1</v>
      </c>
      <c r="P227" s="12">
        <f>Helena!$D$422</f>
        <v>1</v>
      </c>
      <c r="Q227" s="12">
        <f>Duluth!$D$422</f>
        <v>1</v>
      </c>
      <c r="R227" s="12">
        <f>Fairbanks!$D$422</f>
        <v>1</v>
      </c>
    </row>
    <row r="228" spans="1:18">
      <c r="A228" s="4"/>
      <c r="B228" s="9" t="str">
        <f>Miami!$A$423</f>
        <v>GUESTROOM319 PTAC HEAT COIL</v>
      </c>
      <c r="C228" s="12">
        <f>Miami!$D$423</f>
        <v>1</v>
      </c>
      <c r="D228" s="12">
        <f>Houston!$D$423</f>
        <v>1</v>
      </c>
      <c r="E228" s="12">
        <f>Phoenix!$D$423</f>
        <v>1</v>
      </c>
      <c r="F228" s="12">
        <f>Atlanta!$D$423</f>
        <v>1</v>
      </c>
      <c r="G228" s="12">
        <f>LosAngeles!$D$423</f>
        <v>1</v>
      </c>
      <c r="H228" s="12">
        <f>LasVegas!$D$423</f>
        <v>1</v>
      </c>
      <c r="I228" s="12">
        <f>SanFrancisco!$D$423</f>
        <v>1</v>
      </c>
      <c r="J228" s="12">
        <f>Baltimore!$D$423</f>
        <v>1</v>
      </c>
      <c r="K228" s="12">
        <f>Albuquerque!$D$423</f>
        <v>1</v>
      </c>
      <c r="L228" s="12">
        <f>Seattle!$D$423</f>
        <v>1</v>
      </c>
      <c r="M228" s="12">
        <f>Chicago!$D$423</f>
        <v>1</v>
      </c>
      <c r="N228" s="12">
        <f>Boulder!$D$423</f>
        <v>1</v>
      </c>
      <c r="O228" s="12">
        <f>Minneapolis!$D$423</f>
        <v>1</v>
      </c>
      <c r="P228" s="12">
        <f>Helena!$D$423</f>
        <v>1</v>
      </c>
      <c r="Q228" s="12">
        <f>Duluth!$D$423</f>
        <v>1</v>
      </c>
      <c r="R228" s="12">
        <f>Fairbanks!$D$423</f>
        <v>1</v>
      </c>
    </row>
    <row r="229" spans="1:18">
      <c r="A229" s="4"/>
      <c r="B229" s="9" t="str">
        <f>Miami!$A$424</f>
        <v>GUESTROOM320_323 PTAC HEAT COIL</v>
      </c>
      <c r="C229" s="12">
        <f>Miami!$D$424</f>
        <v>1</v>
      </c>
      <c r="D229" s="12">
        <f>Houston!$D$424</f>
        <v>1</v>
      </c>
      <c r="E229" s="12">
        <f>Phoenix!$D$424</f>
        <v>1</v>
      </c>
      <c r="F229" s="12">
        <f>Atlanta!$D$424</f>
        <v>1</v>
      </c>
      <c r="G229" s="12">
        <f>LosAngeles!$D$424</f>
        <v>1</v>
      </c>
      <c r="H229" s="12">
        <f>LasVegas!$D$424</f>
        <v>1</v>
      </c>
      <c r="I229" s="12">
        <f>SanFrancisco!$D$424</f>
        <v>1</v>
      </c>
      <c r="J229" s="12">
        <f>Baltimore!$D$424</f>
        <v>1</v>
      </c>
      <c r="K229" s="12">
        <f>Albuquerque!$D$424</f>
        <v>1</v>
      </c>
      <c r="L229" s="12">
        <f>Seattle!$D$424</f>
        <v>1</v>
      </c>
      <c r="M229" s="12">
        <f>Chicago!$D$424</f>
        <v>1</v>
      </c>
      <c r="N229" s="12">
        <f>Boulder!$D$424</f>
        <v>1</v>
      </c>
      <c r="O229" s="12">
        <f>Minneapolis!$D$424</f>
        <v>1</v>
      </c>
      <c r="P229" s="12">
        <f>Helena!$D$424</f>
        <v>1</v>
      </c>
      <c r="Q229" s="12">
        <f>Duluth!$D$424</f>
        <v>1</v>
      </c>
      <c r="R229" s="12">
        <f>Fairbanks!$D$424</f>
        <v>1</v>
      </c>
    </row>
    <row r="230" spans="1:18">
      <c r="A230" s="4"/>
      <c r="B230" s="9" t="str">
        <f>Miami!$A$425</f>
        <v>GUESTROOM324 PTAC HEAT COIL</v>
      </c>
      <c r="C230" s="12">
        <f>Miami!$D$425</f>
        <v>1</v>
      </c>
      <c r="D230" s="12">
        <f>Houston!$D$425</f>
        <v>1</v>
      </c>
      <c r="E230" s="12">
        <f>Phoenix!$D$425</f>
        <v>1</v>
      </c>
      <c r="F230" s="12">
        <f>Atlanta!$D$425</f>
        <v>1</v>
      </c>
      <c r="G230" s="12">
        <f>LosAngeles!$D$425</f>
        <v>1</v>
      </c>
      <c r="H230" s="12">
        <f>LasVegas!$D$425</f>
        <v>1</v>
      </c>
      <c r="I230" s="12">
        <f>SanFrancisco!$D$425</f>
        <v>1</v>
      </c>
      <c r="J230" s="12">
        <f>Baltimore!$D$425</f>
        <v>1</v>
      </c>
      <c r="K230" s="12">
        <f>Albuquerque!$D$425</f>
        <v>1</v>
      </c>
      <c r="L230" s="12">
        <f>Seattle!$D$425</f>
        <v>1</v>
      </c>
      <c r="M230" s="12">
        <f>Chicago!$D$425</f>
        <v>1</v>
      </c>
      <c r="N230" s="12">
        <f>Boulder!$D$425</f>
        <v>1</v>
      </c>
      <c r="O230" s="12">
        <f>Minneapolis!$D$425</f>
        <v>1</v>
      </c>
      <c r="P230" s="12">
        <f>Helena!$D$425</f>
        <v>1</v>
      </c>
      <c r="Q230" s="12">
        <f>Duluth!$D$425</f>
        <v>1</v>
      </c>
      <c r="R230" s="12">
        <f>Fairbanks!$D$425</f>
        <v>1</v>
      </c>
    </row>
    <row r="231" spans="1:18">
      <c r="A231" s="4"/>
      <c r="B231" s="9" t="str">
        <f>Miami!$A$426</f>
        <v>GUESTROOM401 PTAC HEAT COIL</v>
      </c>
      <c r="C231" s="12">
        <f>Miami!$D$426</f>
        <v>1</v>
      </c>
      <c r="D231" s="12">
        <f>Houston!$D$426</f>
        <v>1</v>
      </c>
      <c r="E231" s="12">
        <f>Phoenix!$D$426</f>
        <v>1</v>
      </c>
      <c r="F231" s="12">
        <f>Atlanta!$D$426</f>
        <v>1</v>
      </c>
      <c r="G231" s="12">
        <f>LosAngeles!$D$426</f>
        <v>1</v>
      </c>
      <c r="H231" s="12">
        <f>LasVegas!$D$426</f>
        <v>1</v>
      </c>
      <c r="I231" s="12">
        <f>SanFrancisco!$D$426</f>
        <v>1</v>
      </c>
      <c r="J231" s="12">
        <f>Baltimore!$D$426</f>
        <v>1</v>
      </c>
      <c r="K231" s="12">
        <f>Albuquerque!$D$426</f>
        <v>1</v>
      </c>
      <c r="L231" s="12">
        <f>Seattle!$D$426</f>
        <v>1</v>
      </c>
      <c r="M231" s="12">
        <f>Chicago!$D$426</f>
        <v>1</v>
      </c>
      <c r="N231" s="12">
        <f>Boulder!$D$426</f>
        <v>1</v>
      </c>
      <c r="O231" s="12">
        <f>Minneapolis!$D$426</f>
        <v>1</v>
      </c>
      <c r="P231" s="12">
        <f>Helena!$D$426</f>
        <v>1</v>
      </c>
      <c r="Q231" s="12">
        <f>Duluth!$D$426</f>
        <v>1</v>
      </c>
      <c r="R231" s="12">
        <f>Fairbanks!$D$426</f>
        <v>1</v>
      </c>
    </row>
    <row r="232" spans="1:18">
      <c r="A232" s="4"/>
      <c r="B232" s="9" t="str">
        <f>Miami!$A$427</f>
        <v>GUESTROOM402_405 PTAC HEAT COIL</v>
      </c>
      <c r="C232" s="12">
        <f>Miami!$D$427</f>
        <v>1</v>
      </c>
      <c r="D232" s="12">
        <f>Houston!$D$427</f>
        <v>1</v>
      </c>
      <c r="E232" s="12">
        <f>Phoenix!$D$427</f>
        <v>1</v>
      </c>
      <c r="F232" s="12">
        <f>Atlanta!$D$427</f>
        <v>1</v>
      </c>
      <c r="G232" s="12">
        <f>LosAngeles!$D$427</f>
        <v>1</v>
      </c>
      <c r="H232" s="12">
        <f>LasVegas!$D$427</f>
        <v>1</v>
      </c>
      <c r="I232" s="12">
        <f>SanFrancisco!$D$427</f>
        <v>1</v>
      </c>
      <c r="J232" s="12">
        <f>Baltimore!$D$427</f>
        <v>1</v>
      </c>
      <c r="K232" s="12">
        <f>Albuquerque!$D$427</f>
        <v>1</v>
      </c>
      <c r="L232" s="12">
        <f>Seattle!$D$427</f>
        <v>1</v>
      </c>
      <c r="M232" s="12">
        <f>Chicago!$D$427</f>
        <v>1</v>
      </c>
      <c r="N232" s="12">
        <f>Boulder!$D$427</f>
        <v>1</v>
      </c>
      <c r="O232" s="12">
        <f>Minneapolis!$D$427</f>
        <v>1</v>
      </c>
      <c r="P232" s="12">
        <f>Helena!$D$427</f>
        <v>1</v>
      </c>
      <c r="Q232" s="12">
        <f>Duluth!$D$427</f>
        <v>1</v>
      </c>
      <c r="R232" s="12">
        <f>Fairbanks!$D$427</f>
        <v>1</v>
      </c>
    </row>
    <row r="233" spans="1:18">
      <c r="A233" s="4"/>
      <c r="B233" s="9" t="str">
        <f>Miami!$A$428</f>
        <v>GUESTROOM406_408 PTAC HEAT COIL</v>
      </c>
      <c r="C233" s="12">
        <f>Miami!$D$428</f>
        <v>1</v>
      </c>
      <c r="D233" s="12">
        <f>Houston!$D$428</f>
        <v>1</v>
      </c>
      <c r="E233" s="12">
        <f>Phoenix!$D$428</f>
        <v>1</v>
      </c>
      <c r="F233" s="12">
        <f>Atlanta!$D$428</f>
        <v>1</v>
      </c>
      <c r="G233" s="12">
        <f>LosAngeles!$D$428</f>
        <v>1</v>
      </c>
      <c r="H233" s="12">
        <f>LasVegas!$D$428</f>
        <v>1</v>
      </c>
      <c r="I233" s="12">
        <f>SanFrancisco!$D$428</f>
        <v>1</v>
      </c>
      <c r="J233" s="12">
        <f>Baltimore!$D$428</f>
        <v>1</v>
      </c>
      <c r="K233" s="12">
        <f>Albuquerque!$D$428</f>
        <v>1</v>
      </c>
      <c r="L233" s="12">
        <f>Seattle!$D$428</f>
        <v>1</v>
      </c>
      <c r="M233" s="12">
        <f>Chicago!$D$428</f>
        <v>1</v>
      </c>
      <c r="N233" s="12">
        <f>Boulder!$D$428</f>
        <v>1</v>
      </c>
      <c r="O233" s="12">
        <f>Minneapolis!$D$428</f>
        <v>1</v>
      </c>
      <c r="P233" s="12">
        <f>Helena!$D$428</f>
        <v>1</v>
      </c>
      <c r="Q233" s="12">
        <f>Duluth!$D$428</f>
        <v>1</v>
      </c>
      <c r="R233" s="12">
        <f>Fairbanks!$D$428</f>
        <v>1</v>
      </c>
    </row>
    <row r="234" spans="1:18">
      <c r="A234" s="4"/>
      <c r="B234" s="9" t="str">
        <f>Miami!$A$429</f>
        <v>GUESTROOM409_412 PTAC HEAT COIL</v>
      </c>
      <c r="C234" s="12">
        <f>Miami!$D$429</f>
        <v>1</v>
      </c>
      <c r="D234" s="12">
        <f>Houston!$D$429</f>
        <v>1</v>
      </c>
      <c r="E234" s="12">
        <f>Phoenix!$D$429</f>
        <v>1</v>
      </c>
      <c r="F234" s="12">
        <f>Atlanta!$D$429</f>
        <v>1</v>
      </c>
      <c r="G234" s="12">
        <f>LosAngeles!$D$429</f>
        <v>1</v>
      </c>
      <c r="H234" s="12">
        <f>LasVegas!$D$429</f>
        <v>1</v>
      </c>
      <c r="I234" s="12">
        <f>SanFrancisco!$D$429</f>
        <v>1</v>
      </c>
      <c r="J234" s="12">
        <f>Baltimore!$D$429</f>
        <v>1</v>
      </c>
      <c r="K234" s="12">
        <f>Albuquerque!$D$429</f>
        <v>1</v>
      </c>
      <c r="L234" s="12">
        <f>Seattle!$D$429</f>
        <v>1</v>
      </c>
      <c r="M234" s="12">
        <f>Chicago!$D$429</f>
        <v>1</v>
      </c>
      <c r="N234" s="12">
        <f>Boulder!$D$429</f>
        <v>1</v>
      </c>
      <c r="O234" s="12">
        <f>Minneapolis!$D$429</f>
        <v>1</v>
      </c>
      <c r="P234" s="12">
        <f>Helena!$D$429</f>
        <v>1</v>
      </c>
      <c r="Q234" s="12">
        <f>Duluth!$D$429</f>
        <v>1</v>
      </c>
      <c r="R234" s="12">
        <f>Fairbanks!$D$429</f>
        <v>1</v>
      </c>
    </row>
    <row r="235" spans="1:18">
      <c r="A235" s="4"/>
      <c r="B235" s="9" t="str">
        <f>Miami!$A$430</f>
        <v>GUESTROOM413 PTAC HEAT COIL</v>
      </c>
      <c r="C235" s="12">
        <f>Miami!$D$430</f>
        <v>1</v>
      </c>
      <c r="D235" s="12">
        <f>Houston!$D$430</f>
        <v>1</v>
      </c>
      <c r="E235" s="12">
        <f>Phoenix!$D$430</f>
        <v>1</v>
      </c>
      <c r="F235" s="12">
        <f>Atlanta!$D$430</f>
        <v>1</v>
      </c>
      <c r="G235" s="12">
        <f>LosAngeles!$D$430</f>
        <v>1</v>
      </c>
      <c r="H235" s="12">
        <f>LasVegas!$D$430</f>
        <v>1</v>
      </c>
      <c r="I235" s="12">
        <f>SanFrancisco!$D$430</f>
        <v>1</v>
      </c>
      <c r="J235" s="12">
        <f>Baltimore!$D$430</f>
        <v>1</v>
      </c>
      <c r="K235" s="12">
        <f>Albuquerque!$D$430</f>
        <v>1</v>
      </c>
      <c r="L235" s="12">
        <f>Seattle!$D$430</f>
        <v>1</v>
      </c>
      <c r="M235" s="12">
        <f>Chicago!$D$430</f>
        <v>1</v>
      </c>
      <c r="N235" s="12">
        <f>Boulder!$D$430</f>
        <v>1</v>
      </c>
      <c r="O235" s="12">
        <f>Minneapolis!$D$430</f>
        <v>1</v>
      </c>
      <c r="P235" s="12">
        <f>Helena!$D$430</f>
        <v>1</v>
      </c>
      <c r="Q235" s="12">
        <f>Duluth!$D$430</f>
        <v>1</v>
      </c>
      <c r="R235" s="12">
        <f>Fairbanks!$D$430</f>
        <v>1</v>
      </c>
    </row>
    <row r="236" spans="1:18">
      <c r="A236" s="4"/>
      <c r="B236" s="9" t="str">
        <f>Miami!$A$431</f>
        <v>GUESTROOM414 PTAC HEAT COIL</v>
      </c>
      <c r="C236" s="12">
        <f>Miami!$D$431</f>
        <v>1</v>
      </c>
      <c r="D236" s="12">
        <f>Houston!$D$431</f>
        <v>1</v>
      </c>
      <c r="E236" s="12">
        <f>Phoenix!$D$431</f>
        <v>1</v>
      </c>
      <c r="F236" s="12">
        <f>Atlanta!$D$431</f>
        <v>1</v>
      </c>
      <c r="G236" s="12">
        <f>LosAngeles!$D$431</f>
        <v>1</v>
      </c>
      <c r="H236" s="12">
        <f>LasVegas!$D$431</f>
        <v>1</v>
      </c>
      <c r="I236" s="12">
        <f>SanFrancisco!$D$431</f>
        <v>1</v>
      </c>
      <c r="J236" s="12">
        <f>Baltimore!$D$431</f>
        <v>1</v>
      </c>
      <c r="K236" s="12">
        <f>Albuquerque!$D$431</f>
        <v>1</v>
      </c>
      <c r="L236" s="12">
        <f>Seattle!$D$431</f>
        <v>1</v>
      </c>
      <c r="M236" s="12">
        <f>Chicago!$D$431</f>
        <v>1</v>
      </c>
      <c r="N236" s="12">
        <f>Boulder!$D$431</f>
        <v>1</v>
      </c>
      <c r="O236" s="12">
        <f>Minneapolis!$D$431</f>
        <v>1</v>
      </c>
      <c r="P236" s="12">
        <f>Helena!$D$431</f>
        <v>1</v>
      </c>
      <c r="Q236" s="12">
        <f>Duluth!$D$431</f>
        <v>1</v>
      </c>
      <c r="R236" s="12">
        <f>Fairbanks!$D$431</f>
        <v>1</v>
      </c>
    </row>
    <row r="237" spans="1:18">
      <c r="A237" s="4"/>
      <c r="B237" s="9" t="str">
        <f>Miami!$A$432</f>
        <v>GUESTROOM415_418 PTAC HEAT COIL</v>
      </c>
      <c r="C237" s="12">
        <f>Miami!$D$432</f>
        <v>1</v>
      </c>
      <c r="D237" s="12">
        <f>Houston!$D$432</f>
        <v>1</v>
      </c>
      <c r="E237" s="12">
        <f>Phoenix!$D$432</f>
        <v>1</v>
      </c>
      <c r="F237" s="12">
        <f>Atlanta!$D$432</f>
        <v>1</v>
      </c>
      <c r="G237" s="12">
        <f>LosAngeles!$D$432</f>
        <v>1</v>
      </c>
      <c r="H237" s="12">
        <f>LasVegas!$D$432</f>
        <v>1</v>
      </c>
      <c r="I237" s="12">
        <f>SanFrancisco!$D$432</f>
        <v>1</v>
      </c>
      <c r="J237" s="12">
        <f>Baltimore!$D$432</f>
        <v>1</v>
      </c>
      <c r="K237" s="12">
        <f>Albuquerque!$D$432</f>
        <v>1</v>
      </c>
      <c r="L237" s="12">
        <f>Seattle!$D$432</f>
        <v>1</v>
      </c>
      <c r="M237" s="12">
        <f>Chicago!$D$432</f>
        <v>1</v>
      </c>
      <c r="N237" s="12">
        <f>Boulder!$D$432</f>
        <v>1</v>
      </c>
      <c r="O237" s="12">
        <f>Minneapolis!$D$432</f>
        <v>1</v>
      </c>
      <c r="P237" s="12">
        <f>Helena!$D$432</f>
        <v>1</v>
      </c>
      <c r="Q237" s="12">
        <f>Duluth!$D$432</f>
        <v>1</v>
      </c>
      <c r="R237" s="12">
        <f>Fairbanks!$D$432</f>
        <v>1</v>
      </c>
    </row>
    <row r="238" spans="1:18">
      <c r="A238" s="4"/>
      <c r="B238" s="9" t="str">
        <f>Miami!$A$433</f>
        <v>GUESTROOM419 PTAC HEAT COIL</v>
      </c>
      <c r="C238" s="12">
        <f>Miami!$D$433</f>
        <v>1</v>
      </c>
      <c r="D238" s="12">
        <f>Houston!$D$433</f>
        <v>1</v>
      </c>
      <c r="E238" s="12">
        <f>Phoenix!$D$433</f>
        <v>1</v>
      </c>
      <c r="F238" s="12">
        <f>Atlanta!$D$433</f>
        <v>1</v>
      </c>
      <c r="G238" s="12">
        <f>LosAngeles!$D$433</f>
        <v>1</v>
      </c>
      <c r="H238" s="12">
        <f>LasVegas!$D$433</f>
        <v>1</v>
      </c>
      <c r="I238" s="12">
        <f>SanFrancisco!$D$433</f>
        <v>1</v>
      </c>
      <c r="J238" s="12">
        <f>Baltimore!$D$433</f>
        <v>1</v>
      </c>
      <c r="K238" s="12">
        <f>Albuquerque!$D$433</f>
        <v>1</v>
      </c>
      <c r="L238" s="12">
        <f>Seattle!$D$433</f>
        <v>1</v>
      </c>
      <c r="M238" s="12">
        <f>Chicago!$D$433</f>
        <v>1</v>
      </c>
      <c r="N238" s="12">
        <f>Boulder!$D$433</f>
        <v>1</v>
      </c>
      <c r="O238" s="12">
        <f>Minneapolis!$D$433</f>
        <v>1</v>
      </c>
      <c r="P238" s="12">
        <f>Helena!$D$433</f>
        <v>1</v>
      </c>
      <c r="Q238" s="12">
        <f>Duluth!$D$433</f>
        <v>1</v>
      </c>
      <c r="R238" s="12">
        <f>Fairbanks!$D$433</f>
        <v>1</v>
      </c>
    </row>
    <row r="239" spans="1:18">
      <c r="A239" s="4"/>
      <c r="B239" s="9" t="str">
        <f>Miami!$A$434</f>
        <v>GUESTROOM420_423 PTAC HEAT COIL</v>
      </c>
      <c r="C239" s="12">
        <f>Miami!$D$434</f>
        <v>1</v>
      </c>
      <c r="D239" s="12">
        <f>Houston!$D$434</f>
        <v>1</v>
      </c>
      <c r="E239" s="12">
        <f>Phoenix!$D$434</f>
        <v>1</v>
      </c>
      <c r="F239" s="12">
        <f>Atlanta!$D$434</f>
        <v>1</v>
      </c>
      <c r="G239" s="12">
        <f>LosAngeles!$D$434</f>
        <v>1</v>
      </c>
      <c r="H239" s="12">
        <f>LasVegas!$D$434</f>
        <v>1</v>
      </c>
      <c r="I239" s="12">
        <f>SanFrancisco!$D$434</f>
        <v>1</v>
      </c>
      <c r="J239" s="12">
        <f>Baltimore!$D$434</f>
        <v>1</v>
      </c>
      <c r="K239" s="12">
        <f>Albuquerque!$D$434</f>
        <v>1</v>
      </c>
      <c r="L239" s="12">
        <f>Seattle!$D$434</f>
        <v>1</v>
      </c>
      <c r="M239" s="12">
        <f>Chicago!$D$434</f>
        <v>1</v>
      </c>
      <c r="N239" s="12">
        <f>Boulder!$D$434</f>
        <v>1</v>
      </c>
      <c r="O239" s="12">
        <f>Minneapolis!$D$434</f>
        <v>1</v>
      </c>
      <c r="P239" s="12">
        <f>Helena!$D$434</f>
        <v>1</v>
      </c>
      <c r="Q239" s="12">
        <f>Duluth!$D$434</f>
        <v>1</v>
      </c>
      <c r="R239" s="12">
        <f>Fairbanks!$D$434</f>
        <v>1</v>
      </c>
    </row>
    <row r="240" spans="1:18">
      <c r="A240" s="4"/>
      <c r="B240" s="9" t="str">
        <f>Miami!$A$435</f>
        <v>GUESTROOM424 PTAC HEAT COIL</v>
      </c>
      <c r="C240" s="12">
        <f>Miami!$D$435</f>
        <v>1</v>
      </c>
      <c r="D240" s="12">
        <f>Houston!$D$435</f>
        <v>1</v>
      </c>
      <c r="E240" s="12">
        <f>Phoenix!$D$435</f>
        <v>1</v>
      </c>
      <c r="F240" s="12">
        <f>Atlanta!$D$435</f>
        <v>1</v>
      </c>
      <c r="G240" s="12">
        <f>LosAngeles!$D$435</f>
        <v>1</v>
      </c>
      <c r="H240" s="12">
        <f>LasVegas!$D$435</f>
        <v>1</v>
      </c>
      <c r="I240" s="12">
        <f>SanFrancisco!$D$435</f>
        <v>1</v>
      </c>
      <c r="J240" s="12">
        <f>Baltimore!$D$435</f>
        <v>1</v>
      </c>
      <c r="K240" s="12">
        <f>Albuquerque!$D$435</f>
        <v>1</v>
      </c>
      <c r="L240" s="12">
        <f>Seattle!$D$435</f>
        <v>1</v>
      </c>
      <c r="M240" s="12">
        <f>Chicago!$D$435</f>
        <v>1</v>
      </c>
      <c r="N240" s="12">
        <f>Boulder!$D$435</f>
        <v>1</v>
      </c>
      <c r="O240" s="12">
        <f>Minneapolis!$D$435</f>
        <v>1</v>
      </c>
      <c r="P240" s="12">
        <f>Helena!$D$435</f>
        <v>1</v>
      </c>
      <c r="Q240" s="12">
        <f>Duluth!$D$435</f>
        <v>1</v>
      </c>
      <c r="R240" s="12">
        <f>Fairbanks!$D$435</f>
        <v>1</v>
      </c>
    </row>
    <row r="241" spans="1:18">
      <c r="A241" s="4"/>
      <c r="B241" s="9" t="str">
        <f>Miami!$A$436</f>
        <v>LAUNDRYROOMFLR1 PTAC HEAT COIL</v>
      </c>
      <c r="C241" s="12">
        <f>Miami!$D$436</f>
        <v>1</v>
      </c>
      <c r="D241" s="12">
        <f>Houston!$D$436</f>
        <v>1</v>
      </c>
      <c r="E241" s="12">
        <f>Phoenix!$D$436</f>
        <v>1</v>
      </c>
      <c r="F241" s="12">
        <f>Atlanta!$D$436</f>
        <v>1</v>
      </c>
      <c r="G241" s="12">
        <f>LosAngeles!$D$436</f>
        <v>1</v>
      </c>
      <c r="H241" s="12">
        <f>LasVegas!$D$436</f>
        <v>1</v>
      </c>
      <c r="I241" s="12">
        <f>SanFrancisco!$D$436</f>
        <v>1</v>
      </c>
      <c r="J241" s="12">
        <f>Baltimore!$D$436</f>
        <v>1</v>
      </c>
      <c r="K241" s="12">
        <f>Albuquerque!$D$436</f>
        <v>1</v>
      </c>
      <c r="L241" s="12">
        <f>Seattle!$D$436</f>
        <v>1</v>
      </c>
      <c r="M241" s="12">
        <f>Chicago!$D$436</f>
        <v>1</v>
      </c>
      <c r="N241" s="12">
        <f>Boulder!$D$436</f>
        <v>1</v>
      </c>
      <c r="O241" s="12">
        <f>Minneapolis!$D$436</f>
        <v>1</v>
      </c>
      <c r="P241" s="12">
        <f>Helena!$D$436</f>
        <v>1</v>
      </c>
      <c r="Q241" s="12">
        <f>Duluth!$D$436</f>
        <v>1</v>
      </c>
      <c r="R241" s="12">
        <f>Fairbanks!$D$436</f>
        <v>1</v>
      </c>
    </row>
    <row r="242" spans="1:18">
      <c r="A242" s="4"/>
      <c r="B242" s="9" t="str">
        <f>Miami!$A$437</f>
        <v>MECHANICALROOMFLR1 PTAC HEAT COIL</v>
      </c>
      <c r="C242" s="12">
        <f>Miami!$D$437</f>
        <v>1</v>
      </c>
      <c r="D242" s="12">
        <f>Houston!$D$437</f>
        <v>1</v>
      </c>
      <c r="E242" s="12">
        <f>Phoenix!$D$437</f>
        <v>1</v>
      </c>
      <c r="F242" s="12">
        <f>Atlanta!$D$437</f>
        <v>1</v>
      </c>
      <c r="G242" s="12">
        <f>LosAngeles!$D$437</f>
        <v>1</v>
      </c>
      <c r="H242" s="12">
        <f>LasVegas!$D$437</f>
        <v>1</v>
      </c>
      <c r="I242" s="12">
        <f>SanFrancisco!$D$437</f>
        <v>1</v>
      </c>
      <c r="J242" s="12">
        <f>Baltimore!$D$437</f>
        <v>1</v>
      </c>
      <c r="K242" s="12">
        <f>Albuquerque!$D$437</f>
        <v>1</v>
      </c>
      <c r="L242" s="12">
        <f>Seattle!$D$437</f>
        <v>1</v>
      </c>
      <c r="M242" s="12">
        <f>Chicago!$D$437</f>
        <v>1</v>
      </c>
      <c r="N242" s="12">
        <f>Boulder!$D$437</f>
        <v>1</v>
      </c>
      <c r="O242" s="12">
        <f>Minneapolis!$D$437</f>
        <v>1</v>
      </c>
      <c r="P242" s="12">
        <f>Helena!$D$437</f>
        <v>1</v>
      </c>
      <c r="Q242" s="12">
        <f>Duluth!$D$437</f>
        <v>1</v>
      </c>
      <c r="R242" s="12">
        <f>Fairbanks!$D$437</f>
        <v>1</v>
      </c>
    </row>
    <row r="243" spans="1:18">
      <c r="A243" s="4"/>
      <c r="B243" s="9" t="str">
        <f>Miami!$A$438</f>
        <v>MEETINGROOMFLR1 PTAC HEAT COIL</v>
      </c>
      <c r="C243" s="12">
        <f>Miami!$D$438</f>
        <v>1</v>
      </c>
      <c r="D243" s="12">
        <f>Houston!$D$438</f>
        <v>1</v>
      </c>
      <c r="E243" s="12">
        <f>Phoenix!$D$438</f>
        <v>1</v>
      </c>
      <c r="F243" s="12">
        <f>Atlanta!$D$438</f>
        <v>1</v>
      </c>
      <c r="G243" s="12">
        <f>LosAngeles!$D$438</f>
        <v>1</v>
      </c>
      <c r="H243" s="12">
        <f>LasVegas!$D$438</f>
        <v>1</v>
      </c>
      <c r="I243" s="12">
        <f>SanFrancisco!$D$438</f>
        <v>1</v>
      </c>
      <c r="J243" s="12">
        <f>Baltimore!$D$438</f>
        <v>1</v>
      </c>
      <c r="K243" s="12">
        <f>Albuquerque!$D$438</f>
        <v>1</v>
      </c>
      <c r="L243" s="12">
        <f>Seattle!$D$438</f>
        <v>1</v>
      </c>
      <c r="M243" s="12">
        <f>Chicago!$D$438</f>
        <v>1</v>
      </c>
      <c r="N243" s="12">
        <f>Boulder!$D$438</f>
        <v>1</v>
      </c>
      <c r="O243" s="12">
        <f>Minneapolis!$D$438</f>
        <v>1</v>
      </c>
      <c r="P243" s="12">
        <f>Helena!$D$438</f>
        <v>1</v>
      </c>
      <c r="Q243" s="12">
        <f>Duluth!$D$438</f>
        <v>1</v>
      </c>
      <c r="R243" s="12">
        <f>Fairbanks!$D$438</f>
        <v>1</v>
      </c>
    </row>
    <row r="244" spans="1:18">
      <c r="A244" s="4"/>
      <c r="B244" s="9" t="str">
        <f>Miami!$A$439</f>
        <v>REARSTAIRSFLR1 UNIT HEATER COIL</v>
      </c>
      <c r="C244" s="12">
        <f>Miami!$D$439</f>
        <v>1</v>
      </c>
      <c r="D244" s="12">
        <f>Houston!$D$439</f>
        <v>1</v>
      </c>
      <c r="E244" s="12">
        <f>Phoenix!$D$439</f>
        <v>1</v>
      </c>
      <c r="F244" s="12">
        <f>Atlanta!$D$439</f>
        <v>1</v>
      </c>
      <c r="G244" s="12">
        <f>LosAngeles!$D$439</f>
        <v>1</v>
      </c>
      <c r="H244" s="12">
        <f>LasVegas!$D$439</f>
        <v>1</v>
      </c>
      <c r="I244" s="12">
        <f>SanFrancisco!$D$439</f>
        <v>1</v>
      </c>
      <c r="J244" s="12">
        <f>Baltimore!$D$439</f>
        <v>1</v>
      </c>
      <c r="K244" s="12">
        <f>Albuquerque!$D$439</f>
        <v>1</v>
      </c>
      <c r="L244" s="12">
        <f>Seattle!$D$439</f>
        <v>1</v>
      </c>
      <c r="M244" s="12">
        <f>Chicago!$D$439</f>
        <v>1</v>
      </c>
      <c r="N244" s="12">
        <f>Boulder!$D$439</f>
        <v>1</v>
      </c>
      <c r="O244" s="12">
        <f>Minneapolis!$D$439</f>
        <v>1</v>
      </c>
      <c r="P244" s="12">
        <f>Helena!$D$439</f>
        <v>1</v>
      </c>
      <c r="Q244" s="12">
        <f>Duluth!$D$439</f>
        <v>1</v>
      </c>
      <c r="R244" s="12">
        <f>Fairbanks!$D$439</f>
        <v>1</v>
      </c>
    </row>
    <row r="245" spans="1:18">
      <c r="A245" s="4"/>
      <c r="B245" s="9" t="str">
        <f>Miami!$A$440</f>
        <v>REARSTAIRSFLR2 UNIT HEATER COIL</v>
      </c>
      <c r="C245" s="12">
        <f>Miami!$D$440</f>
        <v>1</v>
      </c>
      <c r="D245" s="12">
        <f>Houston!$D$440</f>
        <v>1</v>
      </c>
      <c r="E245" s="12">
        <f>Phoenix!$D$440</f>
        <v>1</v>
      </c>
      <c r="F245" s="12">
        <f>Atlanta!$D$440</f>
        <v>1</v>
      </c>
      <c r="G245" s="12">
        <f>LosAngeles!$D$440</f>
        <v>1</v>
      </c>
      <c r="H245" s="12">
        <f>LasVegas!$D$440</f>
        <v>1</v>
      </c>
      <c r="I245" s="12">
        <f>SanFrancisco!$D$440</f>
        <v>1</v>
      </c>
      <c r="J245" s="12">
        <f>Baltimore!$D$440</f>
        <v>1</v>
      </c>
      <c r="K245" s="12">
        <f>Albuquerque!$D$440</f>
        <v>1</v>
      </c>
      <c r="L245" s="12">
        <f>Seattle!$D$440</f>
        <v>1</v>
      </c>
      <c r="M245" s="12">
        <f>Chicago!$D$440</f>
        <v>1</v>
      </c>
      <c r="N245" s="12">
        <f>Boulder!$D$440</f>
        <v>1</v>
      </c>
      <c r="O245" s="12">
        <f>Minneapolis!$D$440</f>
        <v>1</v>
      </c>
      <c r="P245" s="12">
        <f>Helena!$D$440</f>
        <v>1</v>
      </c>
      <c r="Q245" s="12">
        <f>Duluth!$D$440</f>
        <v>1</v>
      </c>
      <c r="R245" s="12">
        <f>Fairbanks!$D$440</f>
        <v>1</v>
      </c>
    </row>
    <row r="246" spans="1:18">
      <c r="A246" s="4"/>
      <c r="B246" s="9" t="str">
        <f>Miami!$A$441</f>
        <v>REARSTAIRSFLR3 UNIT HEATER COIL</v>
      </c>
      <c r="C246" s="12">
        <f>Miami!$D$441</f>
        <v>1</v>
      </c>
      <c r="D246" s="12">
        <f>Houston!$D$441</f>
        <v>1</v>
      </c>
      <c r="E246" s="12">
        <f>Phoenix!$D$441</f>
        <v>1</v>
      </c>
      <c r="F246" s="12">
        <f>Atlanta!$D$441</f>
        <v>1</v>
      </c>
      <c r="G246" s="12">
        <f>LosAngeles!$D$441</f>
        <v>1</v>
      </c>
      <c r="H246" s="12">
        <f>LasVegas!$D$441</f>
        <v>1</v>
      </c>
      <c r="I246" s="12">
        <f>SanFrancisco!$D$441</f>
        <v>1</v>
      </c>
      <c r="J246" s="12">
        <f>Baltimore!$D$441</f>
        <v>1</v>
      </c>
      <c r="K246" s="12">
        <f>Albuquerque!$D$441</f>
        <v>1</v>
      </c>
      <c r="L246" s="12">
        <f>Seattle!$D$441</f>
        <v>1</v>
      </c>
      <c r="M246" s="12">
        <f>Chicago!$D$441</f>
        <v>1</v>
      </c>
      <c r="N246" s="12">
        <f>Boulder!$D$441</f>
        <v>1</v>
      </c>
      <c r="O246" s="12">
        <f>Minneapolis!$D$441</f>
        <v>1</v>
      </c>
      <c r="P246" s="12">
        <f>Helena!$D$441</f>
        <v>1</v>
      </c>
      <c r="Q246" s="12">
        <f>Duluth!$D$441</f>
        <v>1</v>
      </c>
      <c r="R246" s="12">
        <f>Fairbanks!$D$441</f>
        <v>1</v>
      </c>
    </row>
    <row r="247" spans="1:18">
      <c r="A247" s="4"/>
      <c r="B247" s="9" t="str">
        <f>Miami!$A$442</f>
        <v>REARSTAIRSFLR4 UNIT HEATER COIL</v>
      </c>
      <c r="C247" s="12">
        <f>Miami!$D$442</f>
        <v>1</v>
      </c>
      <c r="D247" s="12">
        <f>Houston!$D$442</f>
        <v>1</v>
      </c>
      <c r="E247" s="12">
        <f>Phoenix!$D$442</f>
        <v>1</v>
      </c>
      <c r="F247" s="12">
        <f>Atlanta!$D$442</f>
        <v>1</v>
      </c>
      <c r="G247" s="12">
        <f>LosAngeles!$D$442</f>
        <v>1</v>
      </c>
      <c r="H247" s="12">
        <f>LasVegas!$D$442</f>
        <v>1</v>
      </c>
      <c r="I247" s="12">
        <f>SanFrancisco!$D$442</f>
        <v>1</v>
      </c>
      <c r="J247" s="12">
        <f>Baltimore!$D$442</f>
        <v>1</v>
      </c>
      <c r="K247" s="12">
        <f>Albuquerque!$D$442</f>
        <v>1</v>
      </c>
      <c r="L247" s="12">
        <f>Seattle!$D$442</f>
        <v>1</v>
      </c>
      <c r="M247" s="12">
        <f>Chicago!$D$442</f>
        <v>1</v>
      </c>
      <c r="N247" s="12">
        <f>Boulder!$D$442</f>
        <v>1</v>
      </c>
      <c r="O247" s="12">
        <f>Minneapolis!$D$442</f>
        <v>1</v>
      </c>
      <c r="P247" s="12">
        <f>Helena!$D$442</f>
        <v>1</v>
      </c>
      <c r="Q247" s="12">
        <f>Duluth!$D$442</f>
        <v>1</v>
      </c>
      <c r="R247" s="12">
        <f>Fairbanks!$D$442</f>
        <v>1</v>
      </c>
    </row>
    <row r="248" spans="1:18">
      <c r="A248" s="4"/>
      <c r="B248" s="9" t="str">
        <f>Miami!$A$443</f>
        <v>REARSTORAGEFLR1 UNIT HEATER COIL</v>
      </c>
      <c r="C248" s="12">
        <f>Miami!$D$443</f>
        <v>1</v>
      </c>
      <c r="D248" s="12">
        <f>Houston!$D$443</f>
        <v>1</v>
      </c>
      <c r="E248" s="12">
        <f>Phoenix!$D$443</f>
        <v>1</v>
      </c>
      <c r="F248" s="12">
        <f>Atlanta!$D$443</f>
        <v>1</v>
      </c>
      <c r="G248" s="12">
        <f>LosAngeles!$D$443</f>
        <v>1</v>
      </c>
      <c r="H248" s="12">
        <f>LasVegas!$D$443</f>
        <v>1</v>
      </c>
      <c r="I248" s="12">
        <f>SanFrancisco!$D$443</f>
        <v>1</v>
      </c>
      <c r="J248" s="12">
        <f>Baltimore!$D$443</f>
        <v>1</v>
      </c>
      <c r="K248" s="12">
        <f>Albuquerque!$D$443</f>
        <v>1</v>
      </c>
      <c r="L248" s="12">
        <f>Seattle!$D$443</f>
        <v>1</v>
      </c>
      <c r="M248" s="12">
        <f>Chicago!$D$443</f>
        <v>1</v>
      </c>
      <c r="N248" s="12">
        <f>Boulder!$D$443</f>
        <v>1</v>
      </c>
      <c r="O248" s="12">
        <f>Minneapolis!$D$443</f>
        <v>1</v>
      </c>
      <c r="P248" s="12">
        <f>Helena!$D$443</f>
        <v>1</v>
      </c>
      <c r="Q248" s="12">
        <f>Duluth!$D$443</f>
        <v>1</v>
      </c>
      <c r="R248" s="12">
        <f>Fairbanks!$D$443</f>
        <v>1</v>
      </c>
    </row>
    <row r="249" spans="1:18">
      <c r="A249" s="4"/>
      <c r="B249" s="9" t="str">
        <f>Miami!$A$444</f>
        <v>REARSTORAGEFLR2 UNIT HEATER COIL</v>
      </c>
      <c r="C249" s="12">
        <f>Miami!$D$444</f>
        <v>1</v>
      </c>
      <c r="D249" s="12">
        <f>Houston!$D$444</f>
        <v>1</v>
      </c>
      <c r="E249" s="12">
        <f>Phoenix!$D$444</f>
        <v>1</v>
      </c>
      <c r="F249" s="12">
        <f>Atlanta!$D$444</f>
        <v>1</v>
      </c>
      <c r="G249" s="12">
        <f>LosAngeles!$D$444</f>
        <v>1</v>
      </c>
      <c r="H249" s="12">
        <f>LasVegas!$D$444</f>
        <v>1</v>
      </c>
      <c r="I249" s="12">
        <f>SanFrancisco!$D$444</f>
        <v>1</v>
      </c>
      <c r="J249" s="12">
        <f>Baltimore!$D$444</f>
        <v>1</v>
      </c>
      <c r="K249" s="12">
        <f>Albuquerque!$D$444</f>
        <v>1</v>
      </c>
      <c r="L249" s="12">
        <f>Seattle!$D$444</f>
        <v>1</v>
      </c>
      <c r="M249" s="12">
        <f>Chicago!$D$444</f>
        <v>1</v>
      </c>
      <c r="N249" s="12">
        <f>Boulder!$D$444</f>
        <v>1</v>
      </c>
      <c r="O249" s="12">
        <f>Minneapolis!$D$444</f>
        <v>1</v>
      </c>
      <c r="P249" s="12">
        <f>Helena!$D$444</f>
        <v>1</v>
      </c>
      <c r="Q249" s="12">
        <f>Duluth!$D$444</f>
        <v>1</v>
      </c>
      <c r="R249" s="12">
        <f>Fairbanks!$D$444</f>
        <v>1</v>
      </c>
    </row>
    <row r="250" spans="1:18">
      <c r="A250" s="4"/>
      <c r="B250" s="9" t="str">
        <f>Miami!$A$445</f>
        <v>REARSTORAGEFLR3 UNIT HEATER COIL</v>
      </c>
      <c r="C250" s="12">
        <f>Miami!$D$445</f>
        <v>1</v>
      </c>
      <c r="D250" s="12">
        <f>Houston!$D$445</f>
        <v>1</v>
      </c>
      <c r="E250" s="12">
        <f>Phoenix!$D$445</f>
        <v>1</v>
      </c>
      <c r="F250" s="12">
        <f>Atlanta!$D$445</f>
        <v>1</v>
      </c>
      <c r="G250" s="12">
        <f>LosAngeles!$D$445</f>
        <v>1</v>
      </c>
      <c r="H250" s="12">
        <f>LasVegas!$D$445</f>
        <v>1</v>
      </c>
      <c r="I250" s="12">
        <f>SanFrancisco!$D$445</f>
        <v>1</v>
      </c>
      <c r="J250" s="12">
        <f>Baltimore!$D$445</f>
        <v>1</v>
      </c>
      <c r="K250" s="12">
        <f>Albuquerque!$D$445</f>
        <v>1</v>
      </c>
      <c r="L250" s="12">
        <f>Seattle!$D$445</f>
        <v>1</v>
      </c>
      <c r="M250" s="12">
        <f>Chicago!$D$445</f>
        <v>1</v>
      </c>
      <c r="N250" s="12">
        <f>Boulder!$D$445</f>
        <v>1</v>
      </c>
      <c r="O250" s="12">
        <f>Minneapolis!$D$445</f>
        <v>1</v>
      </c>
      <c r="P250" s="12">
        <f>Helena!$D$445</f>
        <v>1</v>
      </c>
      <c r="Q250" s="12">
        <f>Duluth!$D$445</f>
        <v>1</v>
      </c>
      <c r="R250" s="12">
        <f>Fairbanks!$D$445</f>
        <v>1</v>
      </c>
    </row>
    <row r="251" spans="1:18">
      <c r="A251" s="4"/>
      <c r="B251" s="9" t="str">
        <f>Miami!$A$446</f>
        <v>REARSTORAGEFLR4 UNIT HEATER COIL</v>
      </c>
      <c r="C251" s="12">
        <f>Miami!$D$446</f>
        <v>1</v>
      </c>
      <c r="D251" s="12">
        <f>Houston!$D$446</f>
        <v>1</v>
      </c>
      <c r="E251" s="12">
        <f>Phoenix!$D$446</f>
        <v>1</v>
      </c>
      <c r="F251" s="12">
        <f>Atlanta!$D$446</f>
        <v>1</v>
      </c>
      <c r="G251" s="12">
        <f>LosAngeles!$D$446</f>
        <v>1</v>
      </c>
      <c r="H251" s="12">
        <f>LasVegas!$D$446</f>
        <v>1</v>
      </c>
      <c r="I251" s="12">
        <f>SanFrancisco!$D$446</f>
        <v>1</v>
      </c>
      <c r="J251" s="12">
        <f>Baltimore!$D$446</f>
        <v>1</v>
      </c>
      <c r="K251" s="12">
        <f>Albuquerque!$D$446</f>
        <v>1</v>
      </c>
      <c r="L251" s="12">
        <f>Seattle!$D$446</f>
        <v>1</v>
      </c>
      <c r="M251" s="12">
        <f>Chicago!$D$446</f>
        <v>1</v>
      </c>
      <c r="N251" s="12">
        <f>Boulder!$D$446</f>
        <v>1</v>
      </c>
      <c r="O251" s="12">
        <f>Minneapolis!$D$446</f>
        <v>1</v>
      </c>
      <c r="P251" s="12">
        <f>Helena!$D$446</f>
        <v>1</v>
      </c>
      <c r="Q251" s="12">
        <f>Duluth!$D$446</f>
        <v>1</v>
      </c>
      <c r="R251" s="12">
        <f>Fairbanks!$D$446</f>
        <v>1</v>
      </c>
    </row>
    <row r="252" spans="1:18">
      <c r="A252" s="4"/>
      <c r="B252" s="9" t="str">
        <f>Miami!$A$447</f>
        <v>RESTROOMFLR1 PTAC HEAT COIL</v>
      </c>
      <c r="C252" s="12">
        <f>Miami!$D$447</f>
        <v>1</v>
      </c>
      <c r="D252" s="12">
        <f>Houston!$D$447</f>
        <v>1</v>
      </c>
      <c r="E252" s="12">
        <f>Phoenix!$D$447</f>
        <v>1</v>
      </c>
      <c r="F252" s="12">
        <f>Atlanta!$D$447</f>
        <v>1</v>
      </c>
      <c r="G252" s="12">
        <f>LosAngeles!$D$447</f>
        <v>1</v>
      </c>
      <c r="H252" s="12">
        <f>LasVegas!$D$447</f>
        <v>1</v>
      </c>
      <c r="I252" s="12">
        <f>SanFrancisco!$D$447</f>
        <v>1</v>
      </c>
      <c r="J252" s="12">
        <f>Baltimore!$D$447</f>
        <v>1</v>
      </c>
      <c r="K252" s="12">
        <f>Albuquerque!$D$447</f>
        <v>1</v>
      </c>
      <c r="L252" s="12">
        <f>Seattle!$D$447</f>
        <v>1</v>
      </c>
      <c r="M252" s="12">
        <f>Chicago!$D$447</f>
        <v>1</v>
      </c>
      <c r="N252" s="12">
        <f>Boulder!$D$447</f>
        <v>1</v>
      </c>
      <c r="O252" s="12">
        <f>Minneapolis!$D$447</f>
        <v>1</v>
      </c>
      <c r="P252" s="12">
        <f>Helena!$D$447</f>
        <v>1</v>
      </c>
      <c r="Q252" s="12">
        <f>Duluth!$D$447</f>
        <v>1</v>
      </c>
      <c r="R252" s="12">
        <f>Fairbanks!$D$447</f>
        <v>1</v>
      </c>
    </row>
    <row r="253" spans="1:18">
      <c r="A253" s="4"/>
      <c r="B253" s="7" t="s">
        <v>409</v>
      </c>
    </row>
    <row r="254" spans="1:18" s="10" customFormat="1">
      <c r="A254" s="13"/>
      <c r="B254" s="9" t="s">
        <v>1125</v>
      </c>
      <c r="C254" s="12" t="s">
        <v>410</v>
      </c>
      <c r="D254" s="12" t="s">
        <v>410</v>
      </c>
      <c r="E254" s="12" t="s">
        <v>410</v>
      </c>
      <c r="F254" s="12" t="s">
        <v>410</v>
      </c>
      <c r="G254" s="12" t="s">
        <v>410</v>
      </c>
      <c r="H254" s="12" t="s">
        <v>410</v>
      </c>
      <c r="I254" s="12" t="s">
        <v>410</v>
      </c>
      <c r="J254" s="12" t="s">
        <v>410</v>
      </c>
      <c r="K254" s="12" t="s">
        <v>410</v>
      </c>
      <c r="L254" s="12" t="s">
        <v>410</v>
      </c>
      <c r="M254" s="12" t="s">
        <v>410</v>
      </c>
      <c r="N254" s="12" t="s">
        <v>410</v>
      </c>
      <c r="O254" s="12" t="s">
        <v>410</v>
      </c>
      <c r="P254" s="12" t="s">
        <v>410</v>
      </c>
      <c r="Q254" s="12" t="s">
        <v>410</v>
      </c>
      <c r="R254" s="12" t="s">
        <v>410</v>
      </c>
    </row>
    <row r="255" spans="1:18">
      <c r="A255" s="4"/>
      <c r="B255" s="7" t="s">
        <v>253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1:18">
      <c r="A256" s="4"/>
      <c r="B256" s="9" t="str">
        <f>Miami!$A$450</f>
        <v>CORRIDORFLR1 PTACFAN</v>
      </c>
      <c r="C256" s="10">
        <f>Miami!$E$450</f>
        <v>0.62</v>
      </c>
      <c r="D256" s="10">
        <f>Houston!$E$450</f>
        <v>0.63</v>
      </c>
      <c r="E256" s="10">
        <f>Phoenix!$E$450</f>
        <v>0.63</v>
      </c>
      <c r="F256" s="10">
        <f>Atlanta!$E$450</f>
        <v>0.64</v>
      </c>
      <c r="G256" s="10">
        <f>LosAngeles!$E$450</f>
        <v>0.56000000000000005</v>
      </c>
      <c r="H256" s="10">
        <f>LasVegas!$E$450</f>
        <v>0.61</v>
      </c>
      <c r="I256" s="10">
        <f>SanFrancisco!$E$450</f>
        <v>0.48</v>
      </c>
      <c r="J256" s="10">
        <f>Baltimore!$E$450</f>
        <v>0.6</v>
      </c>
      <c r="K256" s="10">
        <f>Albuquerque!$E$450</f>
        <v>0.64</v>
      </c>
      <c r="L256" s="10">
        <f>Seattle!$E$450</f>
        <v>0.53</v>
      </c>
      <c r="M256" s="10">
        <f>Chicago!$E$450</f>
        <v>0.56999999999999995</v>
      </c>
      <c r="N256" s="10">
        <f>Boulder!$E$450</f>
        <v>0.6</v>
      </c>
      <c r="O256" s="10">
        <f>Minneapolis!$E$450</f>
        <v>0.56999999999999995</v>
      </c>
      <c r="P256" s="10">
        <f>Helena!$E$450</f>
        <v>0.56999999999999995</v>
      </c>
      <c r="Q256" s="10">
        <f>Duluth!$E$450</f>
        <v>0.51</v>
      </c>
      <c r="R256" s="10">
        <f>Fairbanks!$E$450</f>
        <v>0.44</v>
      </c>
    </row>
    <row r="257" spans="1:18">
      <c r="A257" s="4"/>
      <c r="B257" s="9" t="str">
        <f>Miami!$A$451</f>
        <v>CORRIDORFLR2 PTACFAN</v>
      </c>
      <c r="C257" s="10">
        <f>Miami!$E$451</f>
        <v>0.35</v>
      </c>
      <c r="D257" s="10">
        <f>Houston!$E$451</f>
        <v>0.36</v>
      </c>
      <c r="E257" s="10">
        <f>Phoenix!$E$451</f>
        <v>0.39</v>
      </c>
      <c r="F257" s="10">
        <f>Atlanta!$E$451</f>
        <v>0.37</v>
      </c>
      <c r="G257" s="10">
        <f>LosAngeles!$E$451</f>
        <v>0.32</v>
      </c>
      <c r="H257" s="10">
        <f>LasVegas!$E$451</f>
        <v>0.39</v>
      </c>
      <c r="I257" s="10">
        <f>SanFrancisco!$E$451</f>
        <v>0.31</v>
      </c>
      <c r="J257" s="10">
        <f>Baltimore!$E$451</f>
        <v>0.35</v>
      </c>
      <c r="K257" s="10">
        <f>Albuquerque!$E$451</f>
        <v>0.38</v>
      </c>
      <c r="L257" s="10">
        <f>Seattle!$E$451</f>
        <v>0.33</v>
      </c>
      <c r="M257" s="10">
        <f>Chicago!$E$451</f>
        <v>0.32</v>
      </c>
      <c r="N257" s="10">
        <f>Boulder!$E$451</f>
        <v>0.34</v>
      </c>
      <c r="O257" s="10">
        <f>Minneapolis!$E$451</f>
        <v>0.32</v>
      </c>
      <c r="P257" s="10">
        <f>Helena!$E$451</f>
        <v>0.33</v>
      </c>
      <c r="Q257" s="10">
        <f>Duluth!$E$451</f>
        <v>0.3</v>
      </c>
      <c r="R257" s="10">
        <f>Fairbanks!$E$451</f>
        <v>0.28000000000000003</v>
      </c>
    </row>
    <row r="258" spans="1:18">
      <c r="A258" s="4"/>
      <c r="B258" s="9" t="str">
        <f>Miami!$A$452</f>
        <v>CORRIDORFLR3 PTACFAN</v>
      </c>
      <c r="C258" s="10">
        <f>Miami!$E$452</f>
        <v>0.33</v>
      </c>
      <c r="D258" s="10">
        <f>Houston!$E$452</f>
        <v>0.34</v>
      </c>
      <c r="E258" s="10">
        <f>Phoenix!$E$452</f>
        <v>0.38</v>
      </c>
      <c r="F258" s="10">
        <f>Atlanta!$E$452</f>
        <v>0.34</v>
      </c>
      <c r="G258" s="10">
        <f>LosAngeles!$E$452</f>
        <v>0.3</v>
      </c>
      <c r="H258" s="10">
        <f>LasVegas!$E$452</f>
        <v>0.37</v>
      </c>
      <c r="I258" s="10">
        <f>SanFrancisco!$E$452</f>
        <v>0.28999999999999998</v>
      </c>
      <c r="J258" s="10">
        <f>Baltimore!$E$452</f>
        <v>0.32</v>
      </c>
      <c r="K258" s="10">
        <f>Albuquerque!$E$452</f>
        <v>0.35</v>
      </c>
      <c r="L258" s="10">
        <f>Seattle!$E$452</f>
        <v>0.3</v>
      </c>
      <c r="M258" s="10">
        <f>Chicago!$E$452</f>
        <v>0.3</v>
      </c>
      <c r="N258" s="10">
        <f>Boulder!$E$452</f>
        <v>0.31</v>
      </c>
      <c r="O258" s="10">
        <f>Minneapolis!$E$452</f>
        <v>0.3</v>
      </c>
      <c r="P258" s="10">
        <f>Helena!$E$452</f>
        <v>0.3</v>
      </c>
      <c r="Q258" s="10">
        <f>Duluth!$E$452</f>
        <v>0.28000000000000003</v>
      </c>
      <c r="R258" s="10">
        <f>Fairbanks!$E$452</f>
        <v>0.26</v>
      </c>
    </row>
    <row r="259" spans="1:18">
      <c r="A259" s="4"/>
      <c r="B259" s="9" t="str">
        <f>Miami!$A$453</f>
        <v>CORRIDORFLR4 PTACFAN</v>
      </c>
      <c r="C259" s="10">
        <f>Miami!$E$453</f>
        <v>0.43</v>
      </c>
      <c r="D259" s="10">
        <f>Houston!$E$453</f>
        <v>0.45</v>
      </c>
      <c r="E259" s="10">
        <f>Phoenix!$E$453</f>
        <v>0.51</v>
      </c>
      <c r="F259" s="10">
        <f>Atlanta!$E$453</f>
        <v>0.45</v>
      </c>
      <c r="G259" s="10">
        <f>LosAngeles!$E$453</f>
        <v>0.37</v>
      </c>
      <c r="H259" s="10">
        <f>LasVegas!$E$453</f>
        <v>0.49</v>
      </c>
      <c r="I259" s="10">
        <f>SanFrancisco!$E$453</f>
        <v>0.34</v>
      </c>
      <c r="J259" s="10">
        <f>Baltimore!$E$453</f>
        <v>0.4</v>
      </c>
      <c r="K259" s="10">
        <f>Albuquerque!$E$453</f>
        <v>0.43</v>
      </c>
      <c r="L259" s="10">
        <f>Seattle!$E$453</f>
        <v>0.36</v>
      </c>
      <c r="M259" s="10">
        <f>Chicago!$E$453</f>
        <v>0.36</v>
      </c>
      <c r="N259" s="10">
        <f>Boulder!$E$453</f>
        <v>0.37</v>
      </c>
      <c r="O259" s="10">
        <f>Minneapolis!$E$453</f>
        <v>0.33</v>
      </c>
      <c r="P259" s="10">
        <f>Helena!$E$453</f>
        <v>0.33</v>
      </c>
      <c r="Q259" s="10">
        <f>Duluth!$E$453</f>
        <v>0.31</v>
      </c>
      <c r="R259" s="10">
        <f>Fairbanks!$E$453</f>
        <v>0.28000000000000003</v>
      </c>
    </row>
    <row r="260" spans="1:18">
      <c r="A260" s="4"/>
      <c r="B260" s="9" t="str">
        <f>Miami!$A$454</f>
        <v>EMPLOYEELOUNGEFLR1 PTACFAN</v>
      </c>
      <c r="C260" s="10">
        <f>Miami!$E$454</f>
        <v>0.35</v>
      </c>
      <c r="D260" s="10">
        <f>Houston!$E$454</f>
        <v>0.35</v>
      </c>
      <c r="E260" s="10">
        <f>Phoenix!$E$454</f>
        <v>0.36</v>
      </c>
      <c r="F260" s="10">
        <f>Atlanta!$E$454</f>
        <v>0.36</v>
      </c>
      <c r="G260" s="10">
        <f>LosAngeles!$E$454</f>
        <v>0.33</v>
      </c>
      <c r="H260" s="10">
        <f>LasVegas!$E$454</f>
        <v>0.37</v>
      </c>
      <c r="I260" s="10">
        <f>SanFrancisco!$E$454</f>
        <v>0.31</v>
      </c>
      <c r="J260" s="10">
        <f>Baltimore!$E$454</f>
        <v>0.34</v>
      </c>
      <c r="K260" s="10">
        <f>Albuquerque!$E$454</f>
        <v>0.4</v>
      </c>
      <c r="L260" s="10">
        <f>Seattle!$E$454</f>
        <v>0.32</v>
      </c>
      <c r="M260" s="10">
        <f>Chicago!$E$454</f>
        <v>0.34</v>
      </c>
      <c r="N260" s="10">
        <f>Boulder!$E$454</f>
        <v>0.38</v>
      </c>
      <c r="O260" s="10">
        <f>Minneapolis!$E$454</f>
        <v>0.34</v>
      </c>
      <c r="P260" s="10">
        <f>Helena!$E$454</f>
        <v>0.36</v>
      </c>
      <c r="Q260" s="10">
        <f>Duluth!$E$454</f>
        <v>0.33</v>
      </c>
      <c r="R260" s="10">
        <f>Fairbanks!$E$454</f>
        <v>0.3</v>
      </c>
    </row>
    <row r="261" spans="1:18">
      <c r="A261" s="4"/>
      <c r="B261" s="9" t="str">
        <f>Miami!$A$455</f>
        <v>EXERCISECENTERFLR1 PTACFAN</v>
      </c>
      <c r="C261" s="10">
        <f>Miami!$E$455</f>
        <v>0.16</v>
      </c>
      <c r="D261" s="10">
        <f>Houston!$E$455</f>
        <v>0.16</v>
      </c>
      <c r="E261" s="10">
        <f>Phoenix!$E$455</f>
        <v>0.16</v>
      </c>
      <c r="F261" s="10">
        <f>Atlanta!$E$455</f>
        <v>0.16</v>
      </c>
      <c r="G261" s="10">
        <f>LosAngeles!$E$455</f>
        <v>0.14000000000000001</v>
      </c>
      <c r="H261" s="10">
        <f>LasVegas!$E$455</f>
        <v>0.16</v>
      </c>
      <c r="I261" s="10">
        <f>SanFrancisco!$E$455</f>
        <v>0.12</v>
      </c>
      <c r="J261" s="10">
        <f>Baltimore!$E$455</f>
        <v>0.15</v>
      </c>
      <c r="K261" s="10">
        <f>Albuquerque!$E$455</f>
        <v>0.16</v>
      </c>
      <c r="L261" s="10">
        <f>Seattle!$E$455</f>
        <v>0.13</v>
      </c>
      <c r="M261" s="10">
        <f>Chicago!$E$455</f>
        <v>0.14000000000000001</v>
      </c>
      <c r="N261" s="10">
        <f>Boulder!$E$455</f>
        <v>0.15</v>
      </c>
      <c r="O261" s="10">
        <f>Minneapolis!$E$455</f>
        <v>0.15</v>
      </c>
      <c r="P261" s="10">
        <f>Helena!$E$455</f>
        <v>0.15</v>
      </c>
      <c r="Q261" s="10">
        <f>Duluth!$E$455</f>
        <v>0.13</v>
      </c>
      <c r="R261" s="10">
        <f>Fairbanks!$E$455</f>
        <v>0.12</v>
      </c>
    </row>
    <row r="262" spans="1:18">
      <c r="A262" s="4"/>
      <c r="B262" s="9" t="str">
        <f>Miami!$A$456</f>
        <v>FRONTLOUNGEFLR1 PTACFAN</v>
      </c>
      <c r="C262" s="10">
        <f>Miami!$E$456</f>
        <v>0.91</v>
      </c>
      <c r="D262" s="10">
        <f>Houston!$E$456</f>
        <v>0.97</v>
      </c>
      <c r="E262" s="10">
        <f>Phoenix!$E$456</f>
        <v>1.05</v>
      </c>
      <c r="F262" s="10">
        <f>Atlanta!$E$456</f>
        <v>1.02</v>
      </c>
      <c r="G262" s="10">
        <f>LosAngeles!$E$456</f>
        <v>1</v>
      </c>
      <c r="H262" s="10">
        <f>LasVegas!$E$456</f>
        <v>1.07</v>
      </c>
      <c r="I262" s="10">
        <f>SanFrancisco!$E$456</f>
        <v>1.08</v>
      </c>
      <c r="J262" s="10">
        <f>Baltimore!$E$456</f>
        <v>1.01</v>
      </c>
      <c r="K262" s="10">
        <f>Albuquerque!$E$456</f>
        <v>1.05</v>
      </c>
      <c r="L262" s="10">
        <f>Seattle!$E$456</f>
        <v>1.08</v>
      </c>
      <c r="M262" s="10">
        <f>Chicago!$E$456</f>
        <v>0.9</v>
      </c>
      <c r="N262" s="10">
        <f>Boulder!$E$456</f>
        <v>0.95</v>
      </c>
      <c r="O262" s="10">
        <f>Minneapolis!$E$456</f>
        <v>0.9</v>
      </c>
      <c r="P262" s="10">
        <f>Helena!$E$456</f>
        <v>0.95</v>
      </c>
      <c r="Q262" s="10">
        <f>Duluth!$E$456</f>
        <v>0.84</v>
      </c>
      <c r="R262" s="10">
        <f>Fairbanks!$E$456</f>
        <v>0.88</v>
      </c>
    </row>
    <row r="263" spans="1:18">
      <c r="A263" s="4"/>
      <c r="B263" s="9" t="str">
        <f>Miami!$A$457</f>
        <v>FRONTOFFICEFLR1 PTACFAN</v>
      </c>
      <c r="C263" s="10">
        <f>Miami!$E$457</f>
        <v>0.53</v>
      </c>
      <c r="D263" s="10">
        <f>Houston!$E$457</f>
        <v>0.53</v>
      </c>
      <c r="E263" s="10">
        <f>Phoenix!$E$457</f>
        <v>0.53</v>
      </c>
      <c r="F263" s="10">
        <f>Atlanta!$E$457</f>
        <v>0.52</v>
      </c>
      <c r="G263" s="10">
        <f>LosAngeles!$E$457</f>
        <v>0.43</v>
      </c>
      <c r="H263" s="10">
        <f>LasVegas!$E$457</f>
        <v>0.52</v>
      </c>
      <c r="I263" s="10">
        <f>SanFrancisco!$E$457</f>
        <v>0.36</v>
      </c>
      <c r="J263" s="10">
        <f>Baltimore!$E$457</f>
        <v>0.48</v>
      </c>
      <c r="K263" s="10">
        <f>Albuquerque!$E$457</f>
        <v>0.51</v>
      </c>
      <c r="L263" s="10">
        <f>Seattle!$E$457</f>
        <v>0.4</v>
      </c>
      <c r="M263" s="10">
        <f>Chicago!$E$457</f>
        <v>0.45</v>
      </c>
      <c r="N263" s="10">
        <f>Boulder!$E$457</f>
        <v>0.47</v>
      </c>
      <c r="O263" s="10">
        <f>Minneapolis!$E$457</f>
        <v>0.45</v>
      </c>
      <c r="P263" s="10">
        <f>Helena!$E$457</f>
        <v>0.44</v>
      </c>
      <c r="Q263" s="10">
        <f>Duluth!$E$457</f>
        <v>0.39</v>
      </c>
      <c r="R263" s="10">
        <f>Fairbanks!$E$457</f>
        <v>0.33</v>
      </c>
    </row>
    <row r="264" spans="1:18">
      <c r="A264" s="4"/>
      <c r="B264" s="9" t="str">
        <f>Miami!$A$458</f>
        <v>FRONTSTAIRSFLR1 UNIT HEATERFAN</v>
      </c>
      <c r="C264" s="10">
        <f>Miami!$E$458</f>
        <v>0</v>
      </c>
      <c r="D264" s="10">
        <f>Houston!$E$458</f>
        <v>0.05</v>
      </c>
      <c r="E264" s="10">
        <f>Phoenix!$E$458</f>
        <v>0.03</v>
      </c>
      <c r="F264" s="10">
        <f>Atlanta!$E$458</f>
        <v>0.06</v>
      </c>
      <c r="G264" s="10">
        <f>LosAngeles!$E$458</f>
        <v>0.01</v>
      </c>
      <c r="H264" s="10">
        <f>LasVegas!$E$458</f>
        <v>0.05</v>
      </c>
      <c r="I264" s="10">
        <f>SanFrancisco!$E$458</f>
        <v>0.03</v>
      </c>
      <c r="J264" s="10">
        <f>Baltimore!$E$458</f>
        <v>7.0000000000000007E-2</v>
      </c>
      <c r="K264" s="10">
        <f>Albuquerque!$E$458</f>
        <v>7.0000000000000007E-2</v>
      </c>
      <c r="L264" s="10">
        <f>Seattle!$E$458</f>
        <v>0.05</v>
      </c>
      <c r="M264" s="10">
        <f>Chicago!$E$458</f>
        <v>0.1</v>
      </c>
      <c r="N264" s="10">
        <f>Boulder!$E$458</f>
        <v>0.1</v>
      </c>
      <c r="O264" s="10">
        <f>Minneapolis!$E$458</f>
        <v>0.12</v>
      </c>
      <c r="P264" s="10">
        <f>Helena!$E$458</f>
        <v>0.13</v>
      </c>
      <c r="Q264" s="10">
        <f>Duluth!$E$458</f>
        <v>0.13</v>
      </c>
      <c r="R264" s="10">
        <f>Fairbanks!$E$458</f>
        <v>0.17</v>
      </c>
    </row>
    <row r="265" spans="1:18">
      <c r="A265" s="4"/>
      <c r="B265" s="9" t="str">
        <f>Miami!$A$459</f>
        <v>FRONTSTAIRSFLR2 UNIT HEATERFAN</v>
      </c>
      <c r="C265" s="10">
        <f>Miami!$E$459</f>
        <v>0.01</v>
      </c>
      <c r="D265" s="10">
        <f>Houston!$E$459</f>
        <v>0.04</v>
      </c>
      <c r="E265" s="10">
        <f>Phoenix!$E$459</f>
        <v>0.03</v>
      </c>
      <c r="F265" s="10">
        <f>Atlanta!$E$459</f>
        <v>0.06</v>
      </c>
      <c r="G265" s="10">
        <f>LosAngeles!$E$459</f>
        <v>0.02</v>
      </c>
      <c r="H265" s="10">
        <f>LasVegas!$E$459</f>
        <v>0.04</v>
      </c>
      <c r="I265" s="10">
        <f>SanFrancisco!$E$459</f>
        <v>0.03</v>
      </c>
      <c r="J265" s="10">
        <f>Baltimore!$E$459</f>
        <v>0.06</v>
      </c>
      <c r="K265" s="10">
        <f>Albuquerque!$E$459</f>
        <v>0.06</v>
      </c>
      <c r="L265" s="10">
        <f>Seattle!$E$459</f>
        <v>0.04</v>
      </c>
      <c r="M265" s="10">
        <f>Chicago!$E$459</f>
        <v>0.09</v>
      </c>
      <c r="N265" s="10">
        <f>Boulder!$E$459</f>
        <v>0.09</v>
      </c>
      <c r="O265" s="10">
        <f>Minneapolis!$E$459</f>
        <v>0.1</v>
      </c>
      <c r="P265" s="10">
        <f>Helena!$E$459</f>
        <v>0.11</v>
      </c>
      <c r="Q265" s="10">
        <f>Duluth!$E$459</f>
        <v>0.11</v>
      </c>
      <c r="R265" s="10">
        <f>Fairbanks!$E$459</f>
        <v>0.15</v>
      </c>
    </row>
    <row r="266" spans="1:18">
      <c r="A266" s="4"/>
      <c r="B266" s="9" t="str">
        <f>Miami!$A$460</f>
        <v>FRONTSTAIRSFLR3 UNIT HEATERFAN</v>
      </c>
      <c r="C266" s="10">
        <f>Miami!$E$460</f>
        <v>0.01</v>
      </c>
      <c r="D266" s="10">
        <f>Houston!$E$460</f>
        <v>0.04</v>
      </c>
      <c r="E266" s="10">
        <f>Phoenix!$E$460</f>
        <v>0.03</v>
      </c>
      <c r="F266" s="10">
        <f>Atlanta!$E$460</f>
        <v>0.06</v>
      </c>
      <c r="G266" s="10">
        <f>LosAngeles!$E$460</f>
        <v>0.02</v>
      </c>
      <c r="H266" s="10">
        <f>LasVegas!$E$460</f>
        <v>0.04</v>
      </c>
      <c r="I266" s="10">
        <f>SanFrancisco!$E$460</f>
        <v>0.03</v>
      </c>
      <c r="J266" s="10">
        <f>Baltimore!$E$460</f>
        <v>7.0000000000000007E-2</v>
      </c>
      <c r="K266" s="10">
        <f>Albuquerque!$E$460</f>
        <v>0.06</v>
      </c>
      <c r="L266" s="10">
        <f>Seattle!$E$460</f>
        <v>0.05</v>
      </c>
      <c r="M266" s="10">
        <f>Chicago!$E$460</f>
        <v>0.09</v>
      </c>
      <c r="N266" s="10">
        <f>Boulder!$E$460</f>
        <v>0.09</v>
      </c>
      <c r="O266" s="10">
        <f>Minneapolis!$E$460</f>
        <v>0.1</v>
      </c>
      <c r="P266" s="10">
        <f>Helena!$E$460</f>
        <v>0.11</v>
      </c>
      <c r="Q266" s="10">
        <f>Duluth!$E$460</f>
        <v>0.11</v>
      </c>
      <c r="R266" s="10">
        <f>Fairbanks!$E$460</f>
        <v>0.15</v>
      </c>
    </row>
    <row r="267" spans="1:18">
      <c r="A267" s="4"/>
      <c r="B267" s="9" t="str">
        <f>Miami!$A$461</f>
        <v>FRONTSTAIRSFLR4 UNIT HEATERFAN</v>
      </c>
      <c r="C267" s="10">
        <f>Miami!$E$461</f>
        <v>0.02</v>
      </c>
      <c r="D267" s="10">
        <f>Houston!$E$461</f>
        <v>0.05</v>
      </c>
      <c r="E267" s="10">
        <f>Phoenix!$E$461</f>
        <v>0.03</v>
      </c>
      <c r="F267" s="10">
        <f>Atlanta!$E$461</f>
        <v>7.0000000000000007E-2</v>
      </c>
      <c r="G267" s="10">
        <f>LosAngeles!$E$461</f>
        <v>0.02</v>
      </c>
      <c r="H267" s="10">
        <f>LasVegas!$E$461</f>
        <v>0.05</v>
      </c>
      <c r="I267" s="10">
        <f>SanFrancisco!$E$461</f>
        <v>0.03</v>
      </c>
      <c r="J267" s="10">
        <f>Baltimore!$E$461</f>
        <v>7.0000000000000007E-2</v>
      </c>
      <c r="K267" s="10">
        <f>Albuquerque!$E$461</f>
        <v>7.0000000000000007E-2</v>
      </c>
      <c r="L267" s="10">
        <f>Seattle!$E$461</f>
        <v>0.05</v>
      </c>
      <c r="M267" s="10">
        <f>Chicago!$E$461</f>
        <v>0.1</v>
      </c>
      <c r="N267" s="10">
        <f>Boulder!$E$461</f>
        <v>0.1</v>
      </c>
      <c r="O267" s="10">
        <f>Minneapolis!$E$461</f>
        <v>0.11</v>
      </c>
      <c r="P267" s="10">
        <f>Helena!$E$461</f>
        <v>0.12</v>
      </c>
      <c r="Q267" s="10">
        <f>Duluth!$E$461</f>
        <v>0.12</v>
      </c>
      <c r="R267" s="10">
        <f>Fairbanks!$E$461</f>
        <v>0.16</v>
      </c>
    </row>
    <row r="268" spans="1:18">
      <c r="A268" s="4"/>
      <c r="B268" s="9" t="str">
        <f>Miami!$A$462</f>
        <v>FRONTSTORAGEFLR1 UNIT HEATERFAN</v>
      </c>
      <c r="C268" s="10">
        <f>Miami!$E$462</f>
        <v>0</v>
      </c>
      <c r="D268" s="10">
        <f>Houston!$E$462</f>
        <v>0</v>
      </c>
      <c r="E268" s="10">
        <f>Phoenix!$E$462</f>
        <v>0</v>
      </c>
      <c r="F268" s="10">
        <f>Atlanta!$E$462</f>
        <v>0</v>
      </c>
      <c r="G268" s="10">
        <f>LosAngeles!$E$462</f>
        <v>0</v>
      </c>
      <c r="H268" s="10">
        <f>LasVegas!$E$462</f>
        <v>0</v>
      </c>
      <c r="I268" s="10">
        <f>SanFrancisco!$E$462</f>
        <v>0</v>
      </c>
      <c r="J268" s="10">
        <f>Baltimore!$E$462</f>
        <v>0</v>
      </c>
      <c r="K268" s="10">
        <f>Albuquerque!$E$462</f>
        <v>0</v>
      </c>
      <c r="L268" s="10">
        <f>Seattle!$E$462</f>
        <v>0</v>
      </c>
      <c r="M268" s="10">
        <f>Chicago!$E$462</f>
        <v>0</v>
      </c>
      <c r="N268" s="10">
        <f>Boulder!$E$462</f>
        <v>0</v>
      </c>
      <c r="O268" s="10">
        <f>Minneapolis!$E$462</f>
        <v>0</v>
      </c>
      <c r="P268" s="10">
        <f>Helena!$E$462</f>
        <v>0</v>
      </c>
      <c r="Q268" s="10">
        <f>Duluth!$E$462</f>
        <v>0</v>
      </c>
      <c r="R268" s="10">
        <f>Fairbanks!$E$462</f>
        <v>0.01</v>
      </c>
    </row>
    <row r="269" spans="1:18">
      <c r="A269" s="4"/>
      <c r="B269" s="9" t="str">
        <f>Miami!$A$463</f>
        <v>FRONTSTORAGEFLR2 UNIT HEATERFAN</v>
      </c>
      <c r="C269" s="10">
        <f>Miami!$E$463</f>
        <v>0</v>
      </c>
      <c r="D269" s="10">
        <f>Houston!$E$463</f>
        <v>0</v>
      </c>
      <c r="E269" s="10">
        <f>Phoenix!$E$463</f>
        <v>0</v>
      </c>
      <c r="F269" s="10">
        <f>Atlanta!$E$463</f>
        <v>0</v>
      </c>
      <c r="G269" s="10">
        <f>LosAngeles!$E$463</f>
        <v>0</v>
      </c>
      <c r="H269" s="10">
        <f>LasVegas!$E$463</f>
        <v>0</v>
      </c>
      <c r="I269" s="10">
        <f>SanFrancisco!$E$463</f>
        <v>0</v>
      </c>
      <c r="J269" s="10">
        <f>Baltimore!$E$463</f>
        <v>0</v>
      </c>
      <c r="K269" s="10">
        <f>Albuquerque!$E$463</f>
        <v>0</v>
      </c>
      <c r="L269" s="10">
        <f>Seattle!$E$463</f>
        <v>0</v>
      </c>
      <c r="M269" s="10">
        <f>Chicago!$E$463</f>
        <v>0</v>
      </c>
      <c r="N269" s="10">
        <f>Boulder!$E$463</f>
        <v>0</v>
      </c>
      <c r="O269" s="10">
        <f>Minneapolis!$E$463</f>
        <v>0.01</v>
      </c>
      <c r="P269" s="10">
        <f>Helena!$E$463</f>
        <v>0.01</v>
      </c>
      <c r="Q269" s="10">
        <f>Duluth!$E$463</f>
        <v>0.01</v>
      </c>
      <c r="R269" s="10">
        <f>Fairbanks!$E$463</f>
        <v>0.01</v>
      </c>
    </row>
    <row r="270" spans="1:18">
      <c r="A270" s="4"/>
      <c r="B270" s="9" t="str">
        <f>Miami!$A$464</f>
        <v>FRONTSTORAGEFLR3 UNIT HEATERFAN</v>
      </c>
      <c r="C270" s="10">
        <f>Miami!$E$464</f>
        <v>0</v>
      </c>
      <c r="D270" s="10">
        <f>Houston!$E$464</f>
        <v>0</v>
      </c>
      <c r="E270" s="10">
        <f>Phoenix!$E$464</f>
        <v>0</v>
      </c>
      <c r="F270" s="10">
        <f>Atlanta!$E$464</f>
        <v>0</v>
      </c>
      <c r="G270" s="10">
        <f>LosAngeles!$E$464</f>
        <v>0</v>
      </c>
      <c r="H270" s="10">
        <f>LasVegas!$E$464</f>
        <v>0</v>
      </c>
      <c r="I270" s="10">
        <f>SanFrancisco!$E$464</f>
        <v>0</v>
      </c>
      <c r="J270" s="10">
        <f>Baltimore!$E$464</f>
        <v>0</v>
      </c>
      <c r="K270" s="10">
        <f>Albuquerque!$E$464</f>
        <v>0</v>
      </c>
      <c r="L270" s="10">
        <f>Seattle!$E$464</f>
        <v>0</v>
      </c>
      <c r="M270" s="10">
        <f>Chicago!$E$464</f>
        <v>0</v>
      </c>
      <c r="N270" s="10">
        <f>Boulder!$E$464</f>
        <v>0</v>
      </c>
      <c r="O270" s="10">
        <f>Minneapolis!$E$464</f>
        <v>0.01</v>
      </c>
      <c r="P270" s="10">
        <f>Helena!$E$464</f>
        <v>0.01</v>
      </c>
      <c r="Q270" s="10">
        <f>Duluth!$E$464</f>
        <v>0.01</v>
      </c>
      <c r="R270" s="10">
        <f>Fairbanks!$E$464</f>
        <v>0.01</v>
      </c>
    </row>
    <row r="271" spans="1:18">
      <c r="A271" s="4"/>
      <c r="B271" s="9" t="str">
        <f>Miami!$A$465</f>
        <v>FRONTSTORAGEFLR4 UNIT HEATERFAN</v>
      </c>
      <c r="C271" s="10">
        <f>Miami!$E$465</f>
        <v>0</v>
      </c>
      <c r="D271" s="10">
        <f>Houston!$E$465</f>
        <v>0</v>
      </c>
      <c r="E271" s="10">
        <f>Phoenix!$E$465</f>
        <v>0</v>
      </c>
      <c r="F271" s="10">
        <f>Atlanta!$E$465</f>
        <v>0.01</v>
      </c>
      <c r="G271" s="10">
        <f>LosAngeles!$E$465</f>
        <v>0</v>
      </c>
      <c r="H271" s="10">
        <f>LasVegas!$E$465</f>
        <v>0</v>
      </c>
      <c r="I271" s="10">
        <f>SanFrancisco!$E$465</f>
        <v>0</v>
      </c>
      <c r="J271" s="10">
        <f>Baltimore!$E$465</f>
        <v>0.01</v>
      </c>
      <c r="K271" s="10">
        <f>Albuquerque!$E$465</f>
        <v>0.01</v>
      </c>
      <c r="L271" s="10">
        <f>Seattle!$E$465</f>
        <v>0</v>
      </c>
      <c r="M271" s="10">
        <f>Chicago!$E$465</f>
        <v>0.01</v>
      </c>
      <c r="N271" s="10">
        <f>Boulder!$E$465</f>
        <v>0.01</v>
      </c>
      <c r="O271" s="10">
        <f>Minneapolis!$E$465</f>
        <v>0.01</v>
      </c>
      <c r="P271" s="10">
        <f>Helena!$E$465</f>
        <v>0.01</v>
      </c>
      <c r="Q271" s="10">
        <f>Duluth!$E$465</f>
        <v>0.01</v>
      </c>
      <c r="R271" s="10">
        <f>Fairbanks!$E$465</f>
        <v>0.02</v>
      </c>
    </row>
    <row r="272" spans="1:18">
      <c r="A272" s="4"/>
      <c r="B272" s="9" t="str">
        <f>Miami!$A$466</f>
        <v>GUESTROOM101 PTACFAN</v>
      </c>
      <c r="C272" s="10">
        <f>Miami!$E$466</f>
        <v>0.12</v>
      </c>
      <c r="D272" s="10">
        <f>Houston!$E$466</f>
        <v>0.13</v>
      </c>
      <c r="E272" s="10">
        <f>Phoenix!$E$466</f>
        <v>0.14000000000000001</v>
      </c>
      <c r="F272" s="10">
        <f>Atlanta!$E$466</f>
        <v>0.14000000000000001</v>
      </c>
      <c r="G272" s="10">
        <f>LosAngeles!$E$466</f>
        <v>0.14000000000000001</v>
      </c>
      <c r="H272" s="10">
        <f>LasVegas!$E$466</f>
        <v>0.14000000000000001</v>
      </c>
      <c r="I272" s="10">
        <f>SanFrancisco!$E$466</f>
        <v>0.15</v>
      </c>
      <c r="J272" s="10">
        <f>Baltimore!$E$466</f>
        <v>0.14000000000000001</v>
      </c>
      <c r="K272" s="10">
        <f>Albuquerque!$E$466</f>
        <v>0.14000000000000001</v>
      </c>
      <c r="L272" s="10">
        <f>Seattle!$E$466</f>
        <v>0.15</v>
      </c>
      <c r="M272" s="10">
        <f>Chicago!$E$466</f>
        <v>0.12</v>
      </c>
      <c r="N272" s="10">
        <f>Boulder!$E$466</f>
        <v>0.13</v>
      </c>
      <c r="O272" s="10">
        <f>Minneapolis!$E$466</f>
        <v>0.13</v>
      </c>
      <c r="P272" s="10">
        <f>Helena!$E$466</f>
        <v>0.13</v>
      </c>
      <c r="Q272" s="10">
        <f>Duluth!$E$466</f>
        <v>0.11</v>
      </c>
      <c r="R272" s="10">
        <f>Fairbanks!$E$466</f>
        <v>0.12</v>
      </c>
    </row>
    <row r="273" spans="1:18">
      <c r="A273" s="4"/>
      <c r="B273" s="9" t="str">
        <f>Miami!$A$467</f>
        <v>GUESTROOM102 PTACFAN</v>
      </c>
      <c r="C273" s="10">
        <f>Miami!$E$467</f>
        <v>0.13</v>
      </c>
      <c r="D273" s="10">
        <f>Houston!$E$467</f>
        <v>0.14000000000000001</v>
      </c>
      <c r="E273" s="10">
        <f>Phoenix!$E$467</f>
        <v>0.15</v>
      </c>
      <c r="F273" s="10">
        <f>Atlanta!$E$467</f>
        <v>0.15</v>
      </c>
      <c r="G273" s="10">
        <f>LosAngeles!$E$467</f>
        <v>0.14000000000000001</v>
      </c>
      <c r="H273" s="10">
        <f>LasVegas!$E$467</f>
        <v>0.15</v>
      </c>
      <c r="I273" s="10">
        <f>SanFrancisco!$E$467</f>
        <v>0.15</v>
      </c>
      <c r="J273" s="10">
        <f>Baltimore!$E$467</f>
        <v>0.14000000000000001</v>
      </c>
      <c r="K273" s="10">
        <f>Albuquerque!$E$467</f>
        <v>0.15</v>
      </c>
      <c r="L273" s="10">
        <f>Seattle!$E$467</f>
        <v>0.15</v>
      </c>
      <c r="M273" s="10">
        <f>Chicago!$E$467</f>
        <v>0.13</v>
      </c>
      <c r="N273" s="10">
        <f>Boulder!$E$467</f>
        <v>0.13</v>
      </c>
      <c r="O273" s="10">
        <f>Minneapolis!$E$467</f>
        <v>0.13</v>
      </c>
      <c r="P273" s="10">
        <f>Helena!$E$467</f>
        <v>0.13</v>
      </c>
      <c r="Q273" s="10">
        <f>Duluth!$E$467</f>
        <v>0.12</v>
      </c>
      <c r="R273" s="10">
        <f>Fairbanks!$E$467</f>
        <v>0.12</v>
      </c>
    </row>
    <row r="274" spans="1:18">
      <c r="A274" s="4"/>
      <c r="B274" s="9" t="str">
        <f>Miami!$A$468</f>
        <v>GUESTROOM103 PTACFAN</v>
      </c>
      <c r="C274" s="10">
        <f>Miami!$E$468</f>
        <v>0.14000000000000001</v>
      </c>
      <c r="D274" s="10">
        <f>Houston!$E$468</f>
        <v>0.15</v>
      </c>
      <c r="E274" s="10">
        <f>Phoenix!$E$468</f>
        <v>0.16</v>
      </c>
      <c r="F274" s="10">
        <f>Atlanta!$E$468</f>
        <v>0.16</v>
      </c>
      <c r="G274" s="10">
        <f>LosAngeles!$E$468</f>
        <v>0.15</v>
      </c>
      <c r="H274" s="10">
        <f>LasVegas!$E$468</f>
        <v>0.16</v>
      </c>
      <c r="I274" s="10">
        <f>SanFrancisco!$E$468</f>
        <v>0.15</v>
      </c>
      <c r="J274" s="10">
        <f>Baltimore!$E$468</f>
        <v>0.15</v>
      </c>
      <c r="K274" s="10">
        <f>Albuquerque!$E$468</f>
        <v>0.15</v>
      </c>
      <c r="L274" s="10">
        <f>Seattle!$E$468</f>
        <v>0.16</v>
      </c>
      <c r="M274" s="10">
        <f>Chicago!$E$468</f>
        <v>0.14000000000000001</v>
      </c>
      <c r="N274" s="10">
        <f>Boulder!$E$468</f>
        <v>0.13</v>
      </c>
      <c r="O274" s="10">
        <f>Minneapolis!$E$468</f>
        <v>0.14000000000000001</v>
      </c>
      <c r="P274" s="10">
        <f>Helena!$E$468</f>
        <v>0.14000000000000001</v>
      </c>
      <c r="Q274" s="10">
        <f>Duluth!$E$468</f>
        <v>0.12</v>
      </c>
      <c r="R274" s="10">
        <f>Fairbanks!$E$468</f>
        <v>0.12</v>
      </c>
    </row>
    <row r="275" spans="1:18">
      <c r="A275" s="4"/>
      <c r="B275" s="9" t="str">
        <f>Miami!$A$469</f>
        <v>GUESTROOM104 PTACFAN</v>
      </c>
      <c r="C275" s="10">
        <f>Miami!$E$469</f>
        <v>0.14000000000000001</v>
      </c>
      <c r="D275" s="10">
        <f>Houston!$E$469</f>
        <v>0.14000000000000001</v>
      </c>
      <c r="E275" s="10">
        <f>Phoenix!$E$469</f>
        <v>0.15</v>
      </c>
      <c r="F275" s="10">
        <f>Atlanta!$E$469</f>
        <v>0.14000000000000001</v>
      </c>
      <c r="G275" s="10">
        <f>LosAngeles!$E$469</f>
        <v>0.11</v>
      </c>
      <c r="H275" s="10">
        <f>LasVegas!$E$469</f>
        <v>0.14000000000000001</v>
      </c>
      <c r="I275" s="10">
        <f>SanFrancisco!$E$469</f>
        <v>0.09</v>
      </c>
      <c r="J275" s="10">
        <f>Baltimore!$E$469</f>
        <v>0.13</v>
      </c>
      <c r="K275" s="10">
        <f>Albuquerque!$E$469</f>
        <v>0.13</v>
      </c>
      <c r="L275" s="10">
        <f>Seattle!$E$469</f>
        <v>0.1</v>
      </c>
      <c r="M275" s="10">
        <f>Chicago!$E$469</f>
        <v>0.12</v>
      </c>
      <c r="N275" s="10">
        <f>Boulder!$E$469</f>
        <v>0.11</v>
      </c>
      <c r="O275" s="10">
        <f>Minneapolis!$E$469</f>
        <v>0.12</v>
      </c>
      <c r="P275" s="10">
        <f>Helena!$E$469</f>
        <v>0.11</v>
      </c>
      <c r="Q275" s="10">
        <f>Duluth!$E$469</f>
        <v>0.1</v>
      </c>
      <c r="R275" s="10">
        <f>Fairbanks!$E$469</f>
        <v>0.09</v>
      </c>
    </row>
    <row r="276" spans="1:18">
      <c r="A276" s="4"/>
      <c r="B276" s="9" t="str">
        <f>Miami!$A$470</f>
        <v>GUESTROOM105 PTACFAN</v>
      </c>
      <c r="C276" s="10">
        <f>Miami!$E$470</f>
        <v>0.14000000000000001</v>
      </c>
      <c r="D276" s="10">
        <f>Houston!$E$470</f>
        <v>0.14000000000000001</v>
      </c>
      <c r="E276" s="10">
        <f>Phoenix!$E$470</f>
        <v>0.14000000000000001</v>
      </c>
      <c r="F276" s="10">
        <f>Atlanta!$E$470</f>
        <v>0.14000000000000001</v>
      </c>
      <c r="G276" s="10">
        <f>LosAngeles!$E$470</f>
        <v>0.11</v>
      </c>
      <c r="H276" s="10">
        <f>LasVegas!$E$470</f>
        <v>0.14000000000000001</v>
      </c>
      <c r="I276" s="10">
        <f>SanFrancisco!$E$470</f>
        <v>0.1</v>
      </c>
      <c r="J276" s="10">
        <f>Baltimore!$E$470</f>
        <v>0.13</v>
      </c>
      <c r="K276" s="10">
        <f>Albuquerque!$E$470</f>
        <v>0.14000000000000001</v>
      </c>
      <c r="L276" s="10">
        <f>Seattle!$E$470</f>
        <v>0.11</v>
      </c>
      <c r="M276" s="10">
        <f>Chicago!$E$470</f>
        <v>0.12</v>
      </c>
      <c r="N276" s="10">
        <f>Boulder!$E$470</f>
        <v>0.12</v>
      </c>
      <c r="O276" s="10">
        <f>Minneapolis!$E$470</f>
        <v>0.12</v>
      </c>
      <c r="P276" s="10">
        <f>Helena!$E$470</f>
        <v>0.12</v>
      </c>
      <c r="Q276" s="10">
        <f>Duluth!$E$470</f>
        <v>0.1</v>
      </c>
      <c r="R276" s="10">
        <f>Fairbanks!$E$470</f>
        <v>0.09</v>
      </c>
    </row>
    <row r="277" spans="1:18">
      <c r="A277" s="4"/>
      <c r="B277" s="9" t="str">
        <f>Miami!$A$471</f>
        <v>GUESTROOM201 PTACFAN</v>
      </c>
      <c r="C277" s="10">
        <f>Miami!$E$471</f>
        <v>0.23</v>
      </c>
      <c r="D277" s="10">
        <f>Houston!$E$471</f>
        <v>0.24</v>
      </c>
      <c r="E277" s="10">
        <f>Phoenix!$E$471</f>
        <v>0.27</v>
      </c>
      <c r="F277" s="10">
        <f>Atlanta!$E$471</f>
        <v>0.25</v>
      </c>
      <c r="G277" s="10">
        <f>LosAngeles!$E$471</f>
        <v>0.22</v>
      </c>
      <c r="H277" s="10">
        <f>LasVegas!$E$471</f>
        <v>0.28000000000000003</v>
      </c>
      <c r="I277" s="10">
        <f>SanFrancisco!$E$471</f>
        <v>0.23</v>
      </c>
      <c r="J277" s="10">
        <f>Baltimore!$E$471</f>
        <v>0.22</v>
      </c>
      <c r="K277" s="10">
        <f>Albuquerque!$E$471</f>
        <v>0.24</v>
      </c>
      <c r="L277" s="10">
        <f>Seattle!$E$471</f>
        <v>0.22</v>
      </c>
      <c r="M277" s="10">
        <f>Chicago!$E$471</f>
        <v>0.21</v>
      </c>
      <c r="N277" s="10">
        <f>Boulder!$E$471</f>
        <v>0.22</v>
      </c>
      <c r="O277" s="10">
        <f>Minneapolis!$E$471</f>
        <v>0.2</v>
      </c>
      <c r="P277" s="10">
        <f>Helena!$E$471</f>
        <v>0.21</v>
      </c>
      <c r="Q277" s="10">
        <f>Duluth!$E$471</f>
        <v>0.19</v>
      </c>
      <c r="R277" s="10">
        <f>Fairbanks!$E$471</f>
        <v>0.18</v>
      </c>
    </row>
    <row r="278" spans="1:18">
      <c r="A278" s="4"/>
      <c r="B278" s="9" t="str">
        <f>Miami!$A$472</f>
        <v>GUESTROOM202_205 PTACFAN</v>
      </c>
      <c r="C278" s="10">
        <f>Miami!$E$472</f>
        <v>0.54</v>
      </c>
      <c r="D278" s="10">
        <f>Houston!$E$472</f>
        <v>0.57999999999999996</v>
      </c>
      <c r="E278" s="10">
        <f>Phoenix!$E$472</f>
        <v>0.66</v>
      </c>
      <c r="F278" s="10">
        <f>Atlanta!$E$472</f>
        <v>0.62</v>
      </c>
      <c r="G278" s="10">
        <f>LosAngeles!$E$472</f>
        <v>0.61</v>
      </c>
      <c r="H278" s="10">
        <f>LasVegas!$E$472</f>
        <v>0.68</v>
      </c>
      <c r="I278" s="10">
        <f>SanFrancisco!$E$472</f>
        <v>0.69</v>
      </c>
      <c r="J278" s="10">
        <f>Baltimore!$E$472</f>
        <v>0.62</v>
      </c>
      <c r="K278" s="10">
        <f>Albuquerque!$E$472</f>
        <v>0.67</v>
      </c>
      <c r="L278" s="10">
        <f>Seattle!$E$472</f>
        <v>0.69</v>
      </c>
      <c r="M278" s="10">
        <f>Chicago!$E$472</f>
        <v>0.56999999999999995</v>
      </c>
      <c r="N278" s="10">
        <f>Boulder!$E$472</f>
        <v>0.62</v>
      </c>
      <c r="O278" s="10">
        <f>Minneapolis!$E$472</f>
        <v>0.57999999999999996</v>
      </c>
      <c r="P278" s="10">
        <f>Helena!$E$472</f>
        <v>0.62</v>
      </c>
      <c r="Q278" s="10">
        <f>Duluth!$E$472</f>
        <v>0.56000000000000005</v>
      </c>
      <c r="R278" s="10">
        <f>Fairbanks!$E$472</f>
        <v>0.61</v>
      </c>
    </row>
    <row r="279" spans="1:18">
      <c r="A279" s="4"/>
      <c r="B279" s="9" t="str">
        <f>Miami!$A$473</f>
        <v>GUESTROOM206_208 PTACFAN</v>
      </c>
      <c r="C279" s="10">
        <f>Miami!$E$473</f>
        <v>0.43</v>
      </c>
      <c r="D279" s="10">
        <f>Houston!$E$473</f>
        <v>0.48</v>
      </c>
      <c r="E279" s="10">
        <f>Phoenix!$E$473</f>
        <v>0.54</v>
      </c>
      <c r="F279" s="10">
        <f>Atlanta!$E$473</f>
        <v>0.51</v>
      </c>
      <c r="G279" s="10">
        <f>LosAngeles!$E$473</f>
        <v>0.5</v>
      </c>
      <c r="H279" s="10">
        <f>LasVegas!$E$473</f>
        <v>0.56000000000000005</v>
      </c>
      <c r="I279" s="10">
        <f>SanFrancisco!$E$473</f>
        <v>0.57999999999999996</v>
      </c>
      <c r="J279" s="10">
        <f>Baltimore!$E$473</f>
        <v>0.51</v>
      </c>
      <c r="K279" s="10">
        <f>Albuquerque!$E$473</f>
        <v>0.55000000000000004</v>
      </c>
      <c r="L279" s="10">
        <f>Seattle!$E$473</f>
        <v>0.56999999999999995</v>
      </c>
      <c r="M279" s="10">
        <f>Chicago!$E$473</f>
        <v>0.46</v>
      </c>
      <c r="N279" s="10">
        <f>Boulder!$E$473</f>
        <v>0.5</v>
      </c>
      <c r="O279" s="10">
        <f>Minneapolis!$E$473</f>
        <v>0.47</v>
      </c>
      <c r="P279" s="10">
        <f>Helena!$E$473</f>
        <v>0.51</v>
      </c>
      <c r="Q279" s="10">
        <f>Duluth!$E$473</f>
        <v>0.46</v>
      </c>
      <c r="R279" s="10">
        <f>Fairbanks!$E$473</f>
        <v>0.5</v>
      </c>
    </row>
    <row r="280" spans="1:18">
      <c r="A280" s="4"/>
      <c r="B280" s="9" t="str">
        <f>Miami!$A$474</f>
        <v>GUESTROOM209_212 PTACFAN</v>
      </c>
      <c r="C280" s="10">
        <f>Miami!$E$474</f>
        <v>0.52</v>
      </c>
      <c r="D280" s="10">
        <f>Houston!$E$474</f>
        <v>0.56999999999999995</v>
      </c>
      <c r="E280" s="10">
        <f>Phoenix!$E$474</f>
        <v>0.65</v>
      </c>
      <c r="F280" s="10">
        <f>Atlanta!$E$474</f>
        <v>0.61</v>
      </c>
      <c r="G280" s="10">
        <f>LosAngeles!$E$474</f>
        <v>0.6</v>
      </c>
      <c r="H280" s="10">
        <f>LasVegas!$E$474</f>
        <v>0.66</v>
      </c>
      <c r="I280" s="10">
        <f>SanFrancisco!$E$474</f>
        <v>0.68</v>
      </c>
      <c r="J280" s="10">
        <f>Baltimore!$E$474</f>
        <v>0.6</v>
      </c>
      <c r="K280" s="10">
        <f>Albuquerque!$E$474</f>
        <v>0.65</v>
      </c>
      <c r="L280" s="10">
        <f>Seattle!$E$474</f>
        <v>0.67</v>
      </c>
      <c r="M280" s="10">
        <f>Chicago!$E$474</f>
        <v>0.55000000000000004</v>
      </c>
      <c r="N280" s="10">
        <f>Boulder!$E$474</f>
        <v>0.61</v>
      </c>
      <c r="O280" s="10">
        <f>Minneapolis!$E$474</f>
        <v>0.56000000000000005</v>
      </c>
      <c r="P280" s="10">
        <f>Helena!$E$474</f>
        <v>0.61</v>
      </c>
      <c r="Q280" s="10">
        <f>Duluth!$E$474</f>
        <v>0.55000000000000004</v>
      </c>
      <c r="R280" s="10">
        <f>Fairbanks!$E$474</f>
        <v>0.59</v>
      </c>
    </row>
    <row r="281" spans="1:18">
      <c r="A281" s="4"/>
      <c r="B281" s="9" t="str">
        <f>Miami!$A$475</f>
        <v>GUESTROOM213 PTACFAN</v>
      </c>
      <c r="C281" s="10">
        <f>Miami!$E$475</f>
        <v>0.15</v>
      </c>
      <c r="D281" s="10">
        <f>Houston!$E$475</f>
        <v>0.16</v>
      </c>
      <c r="E281" s="10">
        <f>Phoenix!$E$475</f>
        <v>0.19</v>
      </c>
      <c r="F281" s="10">
        <f>Atlanta!$E$475</f>
        <v>0.17</v>
      </c>
      <c r="G281" s="10">
        <f>LosAngeles!$E$475</f>
        <v>0.16</v>
      </c>
      <c r="H281" s="10">
        <f>LasVegas!$E$475</f>
        <v>0.19</v>
      </c>
      <c r="I281" s="10">
        <f>SanFrancisco!$E$475</f>
        <v>0.18</v>
      </c>
      <c r="J281" s="10">
        <f>Baltimore!$E$475</f>
        <v>0.17</v>
      </c>
      <c r="K281" s="10">
        <f>Albuquerque!$E$475</f>
        <v>0.18</v>
      </c>
      <c r="L281" s="10">
        <f>Seattle!$E$475</f>
        <v>0.18</v>
      </c>
      <c r="M281" s="10">
        <f>Chicago!$E$475</f>
        <v>0.16</v>
      </c>
      <c r="N281" s="10">
        <f>Boulder!$E$475</f>
        <v>0.16</v>
      </c>
      <c r="O281" s="10">
        <f>Minneapolis!$E$475</f>
        <v>0.16</v>
      </c>
      <c r="P281" s="10">
        <f>Helena!$E$475</f>
        <v>0.16</v>
      </c>
      <c r="Q281" s="10">
        <f>Duluth!$E$475</f>
        <v>0.15</v>
      </c>
      <c r="R281" s="10">
        <f>Fairbanks!$E$475</f>
        <v>0.16</v>
      </c>
    </row>
    <row r="282" spans="1:18">
      <c r="A282" s="4"/>
      <c r="B282" s="9" t="str">
        <f>Miami!$A$476</f>
        <v>GUESTROOM214 PTACFAN</v>
      </c>
      <c r="C282" s="10">
        <f>Miami!$E$476</f>
        <v>0.16</v>
      </c>
      <c r="D282" s="10">
        <f>Houston!$E$476</f>
        <v>0.16</v>
      </c>
      <c r="E282" s="10">
        <f>Phoenix!$E$476</f>
        <v>0.18</v>
      </c>
      <c r="F282" s="10">
        <f>Atlanta!$E$476</f>
        <v>0.16</v>
      </c>
      <c r="G282" s="10">
        <f>LosAngeles!$E$476</f>
        <v>0.13</v>
      </c>
      <c r="H282" s="10">
        <f>LasVegas!$E$476</f>
        <v>0.18</v>
      </c>
      <c r="I282" s="10">
        <f>SanFrancisco!$E$476</f>
        <v>0.12</v>
      </c>
      <c r="J282" s="10">
        <f>Baltimore!$E$476</f>
        <v>0.15</v>
      </c>
      <c r="K282" s="10">
        <f>Albuquerque!$E$476</f>
        <v>0.16</v>
      </c>
      <c r="L282" s="10">
        <f>Seattle!$E$476</f>
        <v>0.13</v>
      </c>
      <c r="M282" s="10">
        <f>Chicago!$E$476</f>
        <v>0.14000000000000001</v>
      </c>
      <c r="N282" s="10">
        <f>Boulder!$E$476</f>
        <v>0.15</v>
      </c>
      <c r="O282" s="10">
        <f>Minneapolis!$E$476</f>
        <v>0.14000000000000001</v>
      </c>
      <c r="P282" s="10">
        <f>Helena!$E$476</f>
        <v>0.14000000000000001</v>
      </c>
      <c r="Q282" s="10">
        <f>Duluth!$E$476</f>
        <v>0.13</v>
      </c>
      <c r="R282" s="10">
        <f>Fairbanks!$E$476</f>
        <v>0.12</v>
      </c>
    </row>
    <row r="283" spans="1:18">
      <c r="A283" s="4"/>
      <c r="B283" s="9" t="str">
        <f>Miami!$A$477</f>
        <v>GUESTROOM215_218 PTACFAN</v>
      </c>
      <c r="C283" s="10">
        <f>Miami!$E$477</f>
        <v>0.59</v>
      </c>
      <c r="D283" s="10">
        <f>Houston!$E$477</f>
        <v>0.59</v>
      </c>
      <c r="E283" s="10">
        <f>Phoenix!$E$477</f>
        <v>0.64</v>
      </c>
      <c r="F283" s="10">
        <f>Atlanta!$E$477</f>
        <v>0.6</v>
      </c>
      <c r="G283" s="10">
        <f>LosAngeles!$E$477</f>
        <v>0.51</v>
      </c>
      <c r="H283" s="10">
        <f>LasVegas!$E$477</f>
        <v>0.64</v>
      </c>
      <c r="I283" s="10">
        <f>SanFrancisco!$E$477</f>
        <v>0.48</v>
      </c>
      <c r="J283" s="10">
        <f>Baltimore!$E$477</f>
        <v>0.56999999999999995</v>
      </c>
      <c r="K283" s="10">
        <f>Albuquerque!$E$477</f>
        <v>0.64</v>
      </c>
      <c r="L283" s="10">
        <f>Seattle!$E$477</f>
        <v>0.52</v>
      </c>
      <c r="M283" s="10">
        <f>Chicago!$E$477</f>
        <v>0.54</v>
      </c>
      <c r="N283" s="10">
        <f>Boulder!$E$477</f>
        <v>0.6</v>
      </c>
      <c r="O283" s="10">
        <f>Minneapolis!$E$477</f>
        <v>0.54</v>
      </c>
      <c r="P283" s="10">
        <f>Helena!$E$477</f>
        <v>0.56999999999999995</v>
      </c>
      <c r="Q283" s="10">
        <f>Duluth!$E$477</f>
        <v>0.52</v>
      </c>
      <c r="R283" s="10">
        <f>Fairbanks!$E$477</f>
        <v>0.48</v>
      </c>
    </row>
    <row r="284" spans="1:18">
      <c r="A284" s="4"/>
      <c r="B284" s="9" t="str">
        <f>Miami!$A$478</f>
        <v>GUESTROOM219 PTACFAN</v>
      </c>
      <c r="C284" s="10">
        <f>Miami!$E$478</f>
        <v>0.18</v>
      </c>
      <c r="D284" s="10">
        <f>Houston!$E$478</f>
        <v>0.18</v>
      </c>
      <c r="E284" s="10">
        <f>Phoenix!$E$478</f>
        <v>0.19</v>
      </c>
      <c r="F284" s="10">
        <f>Atlanta!$E$478</f>
        <v>0.18</v>
      </c>
      <c r="G284" s="10">
        <f>LosAngeles!$E$478</f>
        <v>0.16</v>
      </c>
      <c r="H284" s="10">
        <f>LasVegas!$E$478</f>
        <v>0.19</v>
      </c>
      <c r="I284" s="10">
        <f>SanFrancisco!$E$478</f>
        <v>0.15</v>
      </c>
      <c r="J284" s="10">
        <f>Baltimore!$E$478</f>
        <v>0.17</v>
      </c>
      <c r="K284" s="10">
        <f>Albuquerque!$E$478</f>
        <v>0.2</v>
      </c>
      <c r="L284" s="10">
        <f>Seattle!$E$478</f>
        <v>0.16</v>
      </c>
      <c r="M284" s="10">
        <f>Chicago!$E$478</f>
        <v>0.17</v>
      </c>
      <c r="N284" s="10">
        <f>Boulder!$E$478</f>
        <v>0.19</v>
      </c>
      <c r="O284" s="10">
        <f>Minneapolis!$E$478</f>
        <v>0.17</v>
      </c>
      <c r="P284" s="10">
        <f>Helena!$E$478</f>
        <v>0.18</v>
      </c>
      <c r="Q284" s="10">
        <f>Duluth!$E$478</f>
        <v>0.16</v>
      </c>
      <c r="R284" s="10">
        <f>Fairbanks!$E$478</f>
        <v>0.15</v>
      </c>
    </row>
    <row r="285" spans="1:18">
      <c r="A285" s="4"/>
      <c r="B285" s="9" t="str">
        <f>Miami!$A$479</f>
        <v>GUESTROOM220_223 PTACFAN</v>
      </c>
      <c r="C285" s="10">
        <f>Miami!$E$479</f>
        <v>0.55000000000000004</v>
      </c>
      <c r="D285" s="10">
        <f>Houston!$E$479</f>
        <v>0.55000000000000004</v>
      </c>
      <c r="E285" s="10">
        <f>Phoenix!$E$479</f>
        <v>0.6</v>
      </c>
      <c r="F285" s="10">
        <f>Atlanta!$E$479</f>
        <v>0.56000000000000005</v>
      </c>
      <c r="G285" s="10">
        <f>LosAngeles!$E$479</f>
        <v>0.47</v>
      </c>
      <c r="H285" s="10">
        <f>LasVegas!$E$479</f>
        <v>0.6</v>
      </c>
      <c r="I285" s="10">
        <f>SanFrancisco!$E$479</f>
        <v>0.45</v>
      </c>
      <c r="J285" s="10">
        <f>Baltimore!$E$479</f>
        <v>0.53</v>
      </c>
      <c r="K285" s="10">
        <f>Albuquerque!$E$479</f>
        <v>0.6</v>
      </c>
      <c r="L285" s="10">
        <f>Seattle!$E$479</f>
        <v>0.48</v>
      </c>
      <c r="M285" s="10">
        <f>Chicago!$E$479</f>
        <v>0.5</v>
      </c>
      <c r="N285" s="10">
        <f>Boulder!$E$479</f>
        <v>0.55000000000000004</v>
      </c>
      <c r="O285" s="10">
        <f>Minneapolis!$E$479</f>
        <v>0.5</v>
      </c>
      <c r="P285" s="10">
        <f>Helena!$E$479</f>
        <v>0.53</v>
      </c>
      <c r="Q285" s="10">
        <f>Duluth!$E$479</f>
        <v>0.48</v>
      </c>
      <c r="R285" s="10">
        <f>Fairbanks!$E$479</f>
        <v>0.45</v>
      </c>
    </row>
    <row r="286" spans="1:18">
      <c r="A286" s="4"/>
      <c r="B286" s="9" t="str">
        <f>Miami!$A$480</f>
        <v>GUESTROOM224 PTACFAN</v>
      </c>
      <c r="C286" s="10">
        <f>Miami!$E$480</f>
        <v>0.16</v>
      </c>
      <c r="D286" s="10">
        <f>Houston!$E$480</f>
        <v>0.16</v>
      </c>
      <c r="E286" s="10">
        <f>Phoenix!$E$480</f>
        <v>0.17</v>
      </c>
      <c r="F286" s="10">
        <f>Atlanta!$E$480</f>
        <v>0.16</v>
      </c>
      <c r="G286" s="10">
        <f>LosAngeles!$E$480</f>
        <v>0.13</v>
      </c>
      <c r="H286" s="10">
        <f>LasVegas!$E$480</f>
        <v>0.17</v>
      </c>
      <c r="I286" s="10">
        <f>SanFrancisco!$E$480</f>
        <v>0.12</v>
      </c>
      <c r="J286" s="10">
        <f>Baltimore!$E$480</f>
        <v>0.15</v>
      </c>
      <c r="K286" s="10">
        <f>Albuquerque!$E$480</f>
        <v>0.16</v>
      </c>
      <c r="L286" s="10">
        <f>Seattle!$E$480</f>
        <v>0.13</v>
      </c>
      <c r="M286" s="10">
        <f>Chicago!$E$480</f>
        <v>0.14000000000000001</v>
      </c>
      <c r="N286" s="10">
        <f>Boulder!$E$480</f>
        <v>0.15</v>
      </c>
      <c r="O286" s="10">
        <f>Minneapolis!$E$480</f>
        <v>0.14000000000000001</v>
      </c>
      <c r="P286" s="10">
        <f>Helena!$E$480</f>
        <v>0.14000000000000001</v>
      </c>
      <c r="Q286" s="10">
        <f>Duluth!$E$480</f>
        <v>0.13</v>
      </c>
      <c r="R286" s="10">
        <f>Fairbanks!$E$480</f>
        <v>0.12</v>
      </c>
    </row>
    <row r="287" spans="1:18">
      <c r="A287" s="4"/>
      <c r="B287" s="9" t="str">
        <f>Miami!$A$481</f>
        <v>GUESTROOM301 PTACFAN</v>
      </c>
      <c r="C287" s="10">
        <f>Miami!$E$481</f>
        <v>0.23</v>
      </c>
      <c r="D287" s="10">
        <f>Houston!$E$481</f>
        <v>0.24</v>
      </c>
      <c r="E287" s="10">
        <f>Phoenix!$E$481</f>
        <v>0.27</v>
      </c>
      <c r="F287" s="10">
        <f>Atlanta!$E$481</f>
        <v>0.25</v>
      </c>
      <c r="G287" s="10">
        <f>LosAngeles!$E$481</f>
        <v>0.22</v>
      </c>
      <c r="H287" s="10">
        <f>LasVegas!$E$481</f>
        <v>0.27</v>
      </c>
      <c r="I287" s="10">
        <f>SanFrancisco!$E$481</f>
        <v>0.23</v>
      </c>
      <c r="J287" s="10">
        <f>Baltimore!$E$481</f>
        <v>0.22</v>
      </c>
      <c r="K287" s="10">
        <f>Albuquerque!$E$481</f>
        <v>0.24</v>
      </c>
      <c r="L287" s="10">
        <f>Seattle!$E$481</f>
        <v>0.22</v>
      </c>
      <c r="M287" s="10">
        <f>Chicago!$E$481</f>
        <v>0.21</v>
      </c>
      <c r="N287" s="10">
        <f>Boulder!$E$481</f>
        <v>0.22</v>
      </c>
      <c r="O287" s="10">
        <f>Minneapolis!$E$481</f>
        <v>0.2</v>
      </c>
      <c r="P287" s="10">
        <f>Helena!$E$481</f>
        <v>0.21</v>
      </c>
      <c r="Q287" s="10">
        <f>Duluth!$E$481</f>
        <v>0.18</v>
      </c>
      <c r="R287" s="10">
        <f>Fairbanks!$E$481</f>
        <v>0.17</v>
      </c>
    </row>
    <row r="288" spans="1:18">
      <c r="A288" s="4"/>
      <c r="B288" s="9" t="str">
        <f>Miami!$A$482</f>
        <v>GUESTROOM302_305 PTACFAN</v>
      </c>
      <c r="C288" s="10">
        <f>Miami!$E$482</f>
        <v>0.54</v>
      </c>
      <c r="D288" s="10">
        <f>Houston!$E$482</f>
        <v>0.56999999999999995</v>
      </c>
      <c r="E288" s="10">
        <f>Phoenix!$E$482</f>
        <v>0.66</v>
      </c>
      <c r="F288" s="10">
        <f>Atlanta!$E$482</f>
        <v>0.62</v>
      </c>
      <c r="G288" s="10">
        <f>LosAngeles!$E$482</f>
        <v>0.61</v>
      </c>
      <c r="H288" s="10">
        <f>LasVegas!$E$482</f>
        <v>0.68</v>
      </c>
      <c r="I288" s="10">
        <f>SanFrancisco!$E$482</f>
        <v>0.69</v>
      </c>
      <c r="J288" s="10">
        <f>Baltimore!$E$482</f>
        <v>0.62</v>
      </c>
      <c r="K288" s="10">
        <f>Albuquerque!$E$482</f>
        <v>0.67</v>
      </c>
      <c r="L288" s="10">
        <f>Seattle!$E$482</f>
        <v>0.69</v>
      </c>
      <c r="M288" s="10">
        <f>Chicago!$E$482</f>
        <v>0.56999999999999995</v>
      </c>
      <c r="N288" s="10">
        <f>Boulder!$E$482</f>
        <v>0.63</v>
      </c>
      <c r="O288" s="10">
        <f>Minneapolis!$E$482</f>
        <v>0.57999999999999996</v>
      </c>
      <c r="P288" s="10">
        <f>Helena!$E$482</f>
        <v>0.63</v>
      </c>
      <c r="Q288" s="10">
        <f>Duluth!$E$482</f>
        <v>0.56999999999999995</v>
      </c>
      <c r="R288" s="10">
        <f>Fairbanks!$E$482</f>
        <v>0.62</v>
      </c>
    </row>
    <row r="289" spans="1:18">
      <c r="A289" s="4"/>
      <c r="B289" s="9" t="str">
        <f>Miami!$A$483</f>
        <v>GUESTROOM306_308 PTACFAN</v>
      </c>
      <c r="C289" s="10">
        <f>Miami!$E$483</f>
        <v>0.44</v>
      </c>
      <c r="D289" s="10">
        <f>Houston!$E$483</f>
        <v>0.47</v>
      </c>
      <c r="E289" s="10">
        <f>Phoenix!$E$483</f>
        <v>0.55000000000000004</v>
      </c>
      <c r="F289" s="10">
        <f>Atlanta!$E$483</f>
        <v>0.51</v>
      </c>
      <c r="G289" s="10">
        <f>LosAngeles!$E$483</f>
        <v>0.51</v>
      </c>
      <c r="H289" s="10">
        <f>LasVegas!$E$483</f>
        <v>0.56000000000000005</v>
      </c>
      <c r="I289" s="10">
        <f>SanFrancisco!$E$483</f>
        <v>0.59</v>
      </c>
      <c r="J289" s="10">
        <f>Baltimore!$E$483</f>
        <v>0.51</v>
      </c>
      <c r="K289" s="10">
        <f>Albuquerque!$E$483</f>
        <v>0.55000000000000004</v>
      </c>
      <c r="L289" s="10">
        <f>Seattle!$E$483</f>
        <v>0.57999999999999996</v>
      </c>
      <c r="M289" s="10">
        <f>Chicago!$E$483</f>
        <v>0.47</v>
      </c>
      <c r="N289" s="10">
        <f>Boulder!$E$483</f>
        <v>0.51</v>
      </c>
      <c r="O289" s="10">
        <f>Minneapolis!$E$483</f>
        <v>0.48</v>
      </c>
      <c r="P289" s="10">
        <f>Helena!$E$483</f>
        <v>0.52</v>
      </c>
      <c r="Q289" s="10">
        <f>Duluth!$E$483</f>
        <v>0.47</v>
      </c>
      <c r="R289" s="10">
        <f>Fairbanks!$E$483</f>
        <v>0.52</v>
      </c>
    </row>
    <row r="290" spans="1:18">
      <c r="A290" s="4"/>
      <c r="B290" s="9" t="str">
        <f>Miami!$A$484</f>
        <v>GUESTROOM309_312 PTACFAN</v>
      </c>
      <c r="C290" s="10">
        <f>Miami!$E$484</f>
        <v>0.53</v>
      </c>
      <c r="D290" s="10">
        <f>Houston!$E$484</f>
        <v>0.56999999999999995</v>
      </c>
      <c r="E290" s="10">
        <f>Phoenix!$E$484</f>
        <v>0.66</v>
      </c>
      <c r="F290" s="10">
        <f>Atlanta!$E$484</f>
        <v>0.62</v>
      </c>
      <c r="G290" s="10">
        <f>LosAngeles!$E$484</f>
        <v>0.61</v>
      </c>
      <c r="H290" s="10">
        <f>LasVegas!$E$484</f>
        <v>0.68</v>
      </c>
      <c r="I290" s="10">
        <f>SanFrancisco!$E$484</f>
        <v>0.69</v>
      </c>
      <c r="J290" s="10">
        <f>Baltimore!$E$484</f>
        <v>0.61</v>
      </c>
      <c r="K290" s="10">
        <f>Albuquerque!$E$484</f>
        <v>0.67</v>
      </c>
      <c r="L290" s="10">
        <f>Seattle!$E$484</f>
        <v>0.69</v>
      </c>
      <c r="M290" s="10">
        <f>Chicago!$E$484</f>
        <v>0.56999999999999995</v>
      </c>
      <c r="N290" s="10">
        <f>Boulder!$E$484</f>
        <v>0.62</v>
      </c>
      <c r="O290" s="10">
        <f>Minneapolis!$E$484</f>
        <v>0.57999999999999996</v>
      </c>
      <c r="P290" s="10">
        <f>Helena!$E$484</f>
        <v>0.63</v>
      </c>
      <c r="Q290" s="10">
        <f>Duluth!$E$484</f>
        <v>0.56999999999999995</v>
      </c>
      <c r="R290" s="10">
        <f>Fairbanks!$E$484</f>
        <v>0.61</v>
      </c>
    </row>
    <row r="291" spans="1:18">
      <c r="A291" s="4"/>
      <c r="B291" s="9" t="str">
        <f>Miami!$A$485</f>
        <v>GUESTROOM313 PTACFAN</v>
      </c>
      <c r="C291" s="10">
        <f>Miami!$E$485</f>
        <v>0.15</v>
      </c>
      <c r="D291" s="10">
        <f>Houston!$E$485</f>
        <v>0.16</v>
      </c>
      <c r="E291" s="10">
        <f>Phoenix!$E$485</f>
        <v>0.19</v>
      </c>
      <c r="F291" s="10">
        <f>Atlanta!$E$485</f>
        <v>0.18</v>
      </c>
      <c r="G291" s="10">
        <f>LosAngeles!$E$485</f>
        <v>0.16</v>
      </c>
      <c r="H291" s="10">
        <f>LasVegas!$E$485</f>
        <v>0.19</v>
      </c>
      <c r="I291" s="10">
        <f>SanFrancisco!$E$485</f>
        <v>0.18</v>
      </c>
      <c r="J291" s="10">
        <f>Baltimore!$E$485</f>
        <v>0.17</v>
      </c>
      <c r="K291" s="10">
        <f>Albuquerque!$E$485</f>
        <v>0.18</v>
      </c>
      <c r="L291" s="10">
        <f>Seattle!$E$485</f>
        <v>0.18</v>
      </c>
      <c r="M291" s="10">
        <f>Chicago!$E$485</f>
        <v>0.16</v>
      </c>
      <c r="N291" s="10">
        <f>Boulder!$E$485</f>
        <v>0.16</v>
      </c>
      <c r="O291" s="10">
        <f>Minneapolis!$E$485</f>
        <v>0.16</v>
      </c>
      <c r="P291" s="10">
        <f>Helena!$E$485</f>
        <v>0.17</v>
      </c>
      <c r="Q291" s="10">
        <f>Duluth!$E$485</f>
        <v>0.15</v>
      </c>
      <c r="R291" s="10">
        <f>Fairbanks!$E$485</f>
        <v>0.16</v>
      </c>
    </row>
    <row r="292" spans="1:18">
      <c r="A292" s="4"/>
      <c r="B292" s="9" t="str">
        <f>Miami!$A$486</f>
        <v>GUESTROOM314 PTACFAN</v>
      </c>
      <c r="C292" s="10">
        <f>Miami!$E$486</f>
        <v>0.16</v>
      </c>
      <c r="D292" s="10">
        <f>Houston!$E$486</f>
        <v>0.17</v>
      </c>
      <c r="E292" s="10">
        <f>Phoenix!$E$486</f>
        <v>0.19</v>
      </c>
      <c r="F292" s="10">
        <f>Atlanta!$E$486</f>
        <v>0.17</v>
      </c>
      <c r="G292" s="10">
        <f>LosAngeles!$E$486</f>
        <v>0.13</v>
      </c>
      <c r="H292" s="10">
        <f>LasVegas!$E$486</f>
        <v>0.18</v>
      </c>
      <c r="I292" s="10">
        <f>SanFrancisco!$E$486</f>
        <v>0.12</v>
      </c>
      <c r="J292" s="10">
        <f>Baltimore!$E$486</f>
        <v>0.16</v>
      </c>
      <c r="K292" s="10">
        <f>Albuquerque!$E$486</f>
        <v>0.17</v>
      </c>
      <c r="L292" s="10">
        <f>Seattle!$E$486</f>
        <v>0.14000000000000001</v>
      </c>
      <c r="M292" s="10">
        <f>Chicago!$E$486</f>
        <v>0.15</v>
      </c>
      <c r="N292" s="10">
        <f>Boulder!$E$486</f>
        <v>0.15</v>
      </c>
      <c r="O292" s="10">
        <f>Minneapolis!$E$486</f>
        <v>0.15</v>
      </c>
      <c r="P292" s="10">
        <f>Helena!$E$486</f>
        <v>0.15</v>
      </c>
      <c r="Q292" s="10">
        <f>Duluth!$E$486</f>
        <v>0.13</v>
      </c>
      <c r="R292" s="10">
        <f>Fairbanks!$E$486</f>
        <v>0.12</v>
      </c>
    </row>
    <row r="293" spans="1:18">
      <c r="A293" s="4"/>
      <c r="B293" s="9" t="str">
        <f>Miami!$A$487</f>
        <v>GUESTROOM315_318 PTACFAN</v>
      </c>
      <c r="C293" s="10">
        <f>Miami!$E$487</f>
        <v>0.56999999999999995</v>
      </c>
      <c r="D293" s="10">
        <f>Houston!$E$487</f>
        <v>0.56999999999999995</v>
      </c>
      <c r="E293" s="10">
        <f>Phoenix!$E$487</f>
        <v>0.62</v>
      </c>
      <c r="F293" s="10">
        <f>Atlanta!$E$487</f>
        <v>0.57999999999999996</v>
      </c>
      <c r="G293" s="10">
        <f>LosAngeles!$E$487</f>
        <v>0.48</v>
      </c>
      <c r="H293" s="10">
        <f>LasVegas!$E$487</f>
        <v>0.63</v>
      </c>
      <c r="I293" s="10">
        <f>SanFrancisco!$E$487</f>
        <v>0.47</v>
      </c>
      <c r="J293" s="10">
        <f>Baltimore!$E$487</f>
        <v>0.55000000000000004</v>
      </c>
      <c r="K293" s="10">
        <f>Albuquerque!$E$487</f>
        <v>0.62</v>
      </c>
      <c r="L293" s="10">
        <f>Seattle!$E$487</f>
        <v>0.5</v>
      </c>
      <c r="M293" s="10">
        <f>Chicago!$E$487</f>
        <v>0.52</v>
      </c>
      <c r="N293" s="10">
        <f>Boulder!$E$487</f>
        <v>0.56999999999999995</v>
      </c>
      <c r="O293" s="10">
        <f>Minneapolis!$E$487</f>
        <v>0.52</v>
      </c>
      <c r="P293" s="10">
        <f>Helena!$E$487</f>
        <v>0.55000000000000004</v>
      </c>
      <c r="Q293" s="10">
        <f>Duluth!$E$487</f>
        <v>0.5</v>
      </c>
      <c r="R293" s="10">
        <f>Fairbanks!$E$487</f>
        <v>0.47</v>
      </c>
    </row>
    <row r="294" spans="1:18">
      <c r="A294" s="4"/>
      <c r="B294" s="9" t="str">
        <f>Miami!$A$488</f>
        <v>GUESTROOM319 PTACFAN</v>
      </c>
      <c r="C294" s="10">
        <f>Miami!$E$488</f>
        <v>0.15</v>
      </c>
      <c r="D294" s="10">
        <f>Houston!$E$488</f>
        <v>0.15</v>
      </c>
      <c r="E294" s="10">
        <f>Phoenix!$E$488</f>
        <v>0.17</v>
      </c>
      <c r="F294" s="10">
        <f>Atlanta!$E$488</f>
        <v>0.15</v>
      </c>
      <c r="G294" s="10">
        <f>LosAngeles!$E$488</f>
        <v>0.13</v>
      </c>
      <c r="H294" s="10">
        <f>LasVegas!$E$488</f>
        <v>0.17</v>
      </c>
      <c r="I294" s="10">
        <f>SanFrancisco!$E$488</f>
        <v>0.12</v>
      </c>
      <c r="J294" s="10">
        <f>Baltimore!$E$488</f>
        <v>0.15</v>
      </c>
      <c r="K294" s="10">
        <f>Albuquerque!$E$488</f>
        <v>0.16</v>
      </c>
      <c r="L294" s="10">
        <f>Seattle!$E$488</f>
        <v>0.13</v>
      </c>
      <c r="M294" s="10">
        <f>Chicago!$E$488</f>
        <v>0.14000000000000001</v>
      </c>
      <c r="N294" s="10">
        <f>Boulder!$E$488</f>
        <v>0.15</v>
      </c>
      <c r="O294" s="10">
        <f>Minneapolis!$E$488</f>
        <v>0.14000000000000001</v>
      </c>
      <c r="P294" s="10">
        <f>Helena!$E$488</f>
        <v>0.15</v>
      </c>
      <c r="Q294" s="10">
        <f>Duluth!$E$488</f>
        <v>0.13</v>
      </c>
      <c r="R294" s="10">
        <f>Fairbanks!$E$488</f>
        <v>0.12</v>
      </c>
    </row>
    <row r="295" spans="1:18">
      <c r="A295" s="4"/>
      <c r="B295" s="9" t="str">
        <f>Miami!$A$489</f>
        <v>GUESTROOM320_323 PTACFAN</v>
      </c>
      <c r="C295" s="10">
        <f>Miami!$E$489</f>
        <v>0.56000000000000005</v>
      </c>
      <c r="D295" s="10">
        <f>Houston!$E$489</f>
        <v>0.56000000000000005</v>
      </c>
      <c r="E295" s="10">
        <f>Phoenix!$E$489</f>
        <v>0.61</v>
      </c>
      <c r="F295" s="10">
        <f>Atlanta!$E$489</f>
        <v>0.56999999999999995</v>
      </c>
      <c r="G295" s="10">
        <f>LosAngeles!$E$489</f>
        <v>0.48</v>
      </c>
      <c r="H295" s="10">
        <f>LasVegas!$E$489</f>
        <v>0.62</v>
      </c>
      <c r="I295" s="10">
        <f>SanFrancisco!$E$489</f>
        <v>0.46</v>
      </c>
      <c r="J295" s="10">
        <f>Baltimore!$E$489</f>
        <v>0.54</v>
      </c>
      <c r="K295" s="10">
        <f>Albuquerque!$E$489</f>
        <v>0.61</v>
      </c>
      <c r="L295" s="10">
        <f>Seattle!$E$489</f>
        <v>0.49</v>
      </c>
      <c r="M295" s="10">
        <f>Chicago!$E$489</f>
        <v>0.51</v>
      </c>
      <c r="N295" s="10">
        <f>Boulder!$E$489</f>
        <v>0.56000000000000005</v>
      </c>
      <c r="O295" s="10">
        <f>Minneapolis!$E$489</f>
        <v>0.51</v>
      </c>
      <c r="P295" s="10">
        <f>Helena!$E$489</f>
        <v>0.54</v>
      </c>
      <c r="Q295" s="10">
        <f>Duluth!$E$489</f>
        <v>0.49</v>
      </c>
      <c r="R295" s="10">
        <f>Fairbanks!$E$489</f>
        <v>0.46</v>
      </c>
    </row>
    <row r="296" spans="1:18">
      <c r="A296" s="4"/>
      <c r="B296" s="9" t="str">
        <f>Miami!$A$490</f>
        <v>GUESTROOM324 PTACFAN</v>
      </c>
      <c r="C296" s="10">
        <f>Miami!$E$490</f>
        <v>0.16</v>
      </c>
      <c r="D296" s="10">
        <f>Houston!$E$490</f>
        <v>0.16</v>
      </c>
      <c r="E296" s="10">
        <f>Phoenix!$E$490</f>
        <v>0.18</v>
      </c>
      <c r="F296" s="10">
        <f>Atlanta!$E$490</f>
        <v>0.16</v>
      </c>
      <c r="G296" s="10">
        <f>LosAngeles!$E$490</f>
        <v>0.13</v>
      </c>
      <c r="H296" s="10">
        <f>LasVegas!$E$490</f>
        <v>0.18</v>
      </c>
      <c r="I296" s="10">
        <f>SanFrancisco!$E$490</f>
        <v>0.12</v>
      </c>
      <c r="J296" s="10">
        <f>Baltimore!$E$490</f>
        <v>0.15</v>
      </c>
      <c r="K296" s="10">
        <f>Albuquerque!$E$490</f>
        <v>0.16</v>
      </c>
      <c r="L296" s="10">
        <f>Seattle!$E$490</f>
        <v>0.13</v>
      </c>
      <c r="M296" s="10">
        <f>Chicago!$E$490</f>
        <v>0.14000000000000001</v>
      </c>
      <c r="N296" s="10">
        <f>Boulder!$E$490</f>
        <v>0.15</v>
      </c>
      <c r="O296" s="10">
        <f>Minneapolis!$E$490</f>
        <v>0.14000000000000001</v>
      </c>
      <c r="P296" s="10">
        <f>Helena!$E$490</f>
        <v>0.14000000000000001</v>
      </c>
      <c r="Q296" s="10">
        <f>Duluth!$E$490</f>
        <v>0.13</v>
      </c>
      <c r="R296" s="10">
        <f>Fairbanks!$E$490</f>
        <v>0.12</v>
      </c>
    </row>
    <row r="297" spans="1:18">
      <c r="A297" s="4"/>
      <c r="B297" s="9" t="str">
        <f>Miami!$A$491</f>
        <v>GUESTROOM401 PTACFAN</v>
      </c>
      <c r="C297" s="10">
        <f>Miami!$E$491</f>
        <v>0.25</v>
      </c>
      <c r="D297" s="10">
        <f>Houston!$E$491</f>
        <v>0.26</v>
      </c>
      <c r="E297" s="10">
        <f>Phoenix!$E$491</f>
        <v>0.3</v>
      </c>
      <c r="F297" s="10">
        <f>Atlanta!$E$491</f>
        <v>0.27</v>
      </c>
      <c r="G297" s="10">
        <f>LosAngeles!$E$491</f>
        <v>0.23</v>
      </c>
      <c r="H297" s="10">
        <f>LasVegas!$E$491</f>
        <v>0.28999999999999998</v>
      </c>
      <c r="I297" s="10">
        <f>SanFrancisco!$E$491</f>
        <v>0.23</v>
      </c>
      <c r="J297" s="10">
        <f>Baltimore!$E$491</f>
        <v>0.23</v>
      </c>
      <c r="K297" s="10">
        <f>Albuquerque!$E$491</f>
        <v>0.25</v>
      </c>
      <c r="L297" s="10">
        <f>Seattle!$E$491</f>
        <v>0.22</v>
      </c>
      <c r="M297" s="10">
        <f>Chicago!$E$491</f>
        <v>0.22</v>
      </c>
      <c r="N297" s="10">
        <f>Boulder!$E$491</f>
        <v>0.23</v>
      </c>
      <c r="O297" s="10">
        <f>Minneapolis!$E$491</f>
        <v>0.2</v>
      </c>
      <c r="P297" s="10">
        <f>Helena!$E$491</f>
        <v>0.21</v>
      </c>
      <c r="Q297" s="10">
        <f>Duluth!$E$491</f>
        <v>0.19</v>
      </c>
      <c r="R297" s="10">
        <f>Fairbanks!$E$491</f>
        <v>0.2</v>
      </c>
    </row>
    <row r="298" spans="1:18">
      <c r="A298" s="4"/>
      <c r="B298" s="9" t="str">
        <f>Miami!$A$492</f>
        <v>GUESTROOM402_405 PTACFAN</v>
      </c>
      <c r="C298" s="10">
        <f>Miami!$E$492</f>
        <v>0.63</v>
      </c>
      <c r="D298" s="10">
        <f>Houston!$E$492</f>
        <v>0.65</v>
      </c>
      <c r="E298" s="10">
        <f>Phoenix!$E$492</f>
        <v>0.73</v>
      </c>
      <c r="F298" s="10">
        <f>Atlanta!$E$492</f>
        <v>0.67</v>
      </c>
      <c r="G298" s="10">
        <f>LosAngeles!$E$492</f>
        <v>0.6</v>
      </c>
      <c r="H298" s="10">
        <f>LasVegas!$E$492</f>
        <v>0.72</v>
      </c>
      <c r="I298" s="10">
        <f>SanFrancisco!$E$492</f>
        <v>0.7</v>
      </c>
      <c r="J298" s="10">
        <f>Baltimore!$E$492</f>
        <v>0.62</v>
      </c>
      <c r="K298" s="10">
        <f>Albuquerque!$E$492</f>
        <v>0.68</v>
      </c>
      <c r="L298" s="10">
        <f>Seattle!$E$492</f>
        <v>0.69</v>
      </c>
      <c r="M298" s="10">
        <f>Chicago!$E$492</f>
        <v>0.59</v>
      </c>
      <c r="N298" s="10">
        <f>Boulder!$E$492</f>
        <v>0.63</v>
      </c>
      <c r="O298" s="10">
        <f>Minneapolis!$E$492</f>
        <v>0.56999999999999995</v>
      </c>
      <c r="P298" s="10">
        <f>Helena!$E$492</f>
        <v>0.6</v>
      </c>
      <c r="Q298" s="10">
        <f>Duluth!$E$492</f>
        <v>0.55000000000000004</v>
      </c>
      <c r="R298" s="10">
        <f>Fairbanks!$E$492</f>
        <v>0.61</v>
      </c>
    </row>
    <row r="299" spans="1:18">
      <c r="A299" s="4"/>
      <c r="B299" s="9" t="str">
        <f>Miami!$A$493</f>
        <v>GUESTROOM406_408 PTACFAN</v>
      </c>
      <c r="C299" s="10">
        <f>Miami!$E$493</f>
        <v>0.52</v>
      </c>
      <c r="D299" s="10">
        <f>Houston!$E$493</f>
        <v>0.54</v>
      </c>
      <c r="E299" s="10">
        <f>Phoenix!$E$493</f>
        <v>0.6</v>
      </c>
      <c r="F299" s="10">
        <f>Atlanta!$E$493</f>
        <v>0.55000000000000004</v>
      </c>
      <c r="G299" s="10">
        <f>LosAngeles!$E$493</f>
        <v>0.49</v>
      </c>
      <c r="H299" s="10">
        <f>LasVegas!$E$493</f>
        <v>0.6</v>
      </c>
      <c r="I299" s="10">
        <f>SanFrancisco!$E$493</f>
        <v>0.59</v>
      </c>
      <c r="J299" s="10">
        <f>Baltimore!$E$493</f>
        <v>0.51</v>
      </c>
      <c r="K299" s="10">
        <f>Albuquerque!$E$493</f>
        <v>0.56000000000000005</v>
      </c>
      <c r="L299" s="10">
        <f>Seattle!$E$493</f>
        <v>0.59</v>
      </c>
      <c r="M299" s="10">
        <f>Chicago!$E$493</f>
        <v>0.48</v>
      </c>
      <c r="N299" s="10">
        <f>Boulder!$E$493</f>
        <v>0.52</v>
      </c>
      <c r="O299" s="10">
        <f>Minneapolis!$E$493</f>
        <v>0.47</v>
      </c>
      <c r="P299" s="10">
        <f>Helena!$E$493</f>
        <v>0.5</v>
      </c>
      <c r="Q299" s="10">
        <f>Duluth!$E$493</f>
        <v>0.45</v>
      </c>
      <c r="R299" s="10">
        <f>Fairbanks!$E$493</f>
        <v>0.51</v>
      </c>
    </row>
    <row r="300" spans="1:18">
      <c r="A300" s="4"/>
      <c r="B300" s="9" t="str">
        <f>Miami!$A$494</f>
        <v>GUESTROOM409_412 PTACFAN</v>
      </c>
      <c r="C300" s="10">
        <f>Miami!$E$494</f>
        <v>0.63</v>
      </c>
      <c r="D300" s="10">
        <f>Houston!$E$494</f>
        <v>0.65</v>
      </c>
      <c r="E300" s="10">
        <f>Phoenix!$E$494</f>
        <v>0.73</v>
      </c>
      <c r="F300" s="10">
        <f>Atlanta!$E$494</f>
        <v>0.67</v>
      </c>
      <c r="G300" s="10">
        <f>LosAngeles!$E$494</f>
        <v>0.6</v>
      </c>
      <c r="H300" s="10">
        <f>LasVegas!$E$494</f>
        <v>0.72</v>
      </c>
      <c r="I300" s="10">
        <f>SanFrancisco!$E$494</f>
        <v>0.7</v>
      </c>
      <c r="J300" s="10">
        <f>Baltimore!$E$494</f>
        <v>0.62</v>
      </c>
      <c r="K300" s="10">
        <f>Albuquerque!$E$494</f>
        <v>0.68</v>
      </c>
      <c r="L300" s="10">
        <f>Seattle!$E$494</f>
        <v>0.69</v>
      </c>
      <c r="M300" s="10">
        <f>Chicago!$E$494</f>
        <v>0.59</v>
      </c>
      <c r="N300" s="10">
        <f>Boulder!$E$494</f>
        <v>0.63</v>
      </c>
      <c r="O300" s="10">
        <f>Minneapolis!$E$494</f>
        <v>0.56999999999999995</v>
      </c>
      <c r="P300" s="10">
        <f>Helena!$E$494</f>
        <v>0.6</v>
      </c>
      <c r="Q300" s="10">
        <f>Duluth!$E$494</f>
        <v>0.55000000000000004</v>
      </c>
      <c r="R300" s="10">
        <f>Fairbanks!$E$494</f>
        <v>0.61</v>
      </c>
    </row>
    <row r="301" spans="1:18">
      <c r="A301" s="4"/>
      <c r="B301" s="9" t="str">
        <f>Miami!$A$495</f>
        <v>GUESTROOM413 PTACFAN</v>
      </c>
      <c r="C301" s="10">
        <f>Miami!$E$495</f>
        <v>0.18</v>
      </c>
      <c r="D301" s="10">
        <f>Houston!$E$495</f>
        <v>0.18</v>
      </c>
      <c r="E301" s="10">
        <f>Phoenix!$E$495</f>
        <v>0.21</v>
      </c>
      <c r="F301" s="10">
        <f>Atlanta!$E$495</f>
        <v>0.19</v>
      </c>
      <c r="G301" s="10">
        <f>LosAngeles!$E$495</f>
        <v>0.16</v>
      </c>
      <c r="H301" s="10">
        <f>LasVegas!$E$495</f>
        <v>0.21</v>
      </c>
      <c r="I301" s="10">
        <f>SanFrancisco!$E$495</f>
        <v>0.18</v>
      </c>
      <c r="J301" s="10">
        <f>Baltimore!$E$495</f>
        <v>0.17</v>
      </c>
      <c r="K301" s="10">
        <f>Albuquerque!$E$495</f>
        <v>0.18</v>
      </c>
      <c r="L301" s="10">
        <f>Seattle!$E$495</f>
        <v>0.19</v>
      </c>
      <c r="M301" s="10">
        <f>Chicago!$E$495</f>
        <v>0.16</v>
      </c>
      <c r="N301" s="10">
        <f>Boulder!$E$495</f>
        <v>0.17</v>
      </c>
      <c r="O301" s="10">
        <f>Minneapolis!$E$495</f>
        <v>0.16</v>
      </c>
      <c r="P301" s="10">
        <f>Helena!$E$495</f>
        <v>0.16</v>
      </c>
      <c r="Q301" s="10">
        <f>Duluth!$E$495</f>
        <v>0.15</v>
      </c>
      <c r="R301" s="10">
        <f>Fairbanks!$E$495</f>
        <v>0.16</v>
      </c>
    </row>
    <row r="302" spans="1:18">
      <c r="A302" s="4"/>
      <c r="B302" s="9" t="str">
        <f>Miami!$A$496</f>
        <v>GUESTROOM414 PTACFAN</v>
      </c>
      <c r="C302" s="10">
        <f>Miami!$E$496</f>
        <v>0.19</v>
      </c>
      <c r="D302" s="10">
        <f>Houston!$E$496</f>
        <v>0.19</v>
      </c>
      <c r="E302" s="10">
        <f>Phoenix!$E$496</f>
        <v>0.22</v>
      </c>
      <c r="F302" s="10">
        <f>Atlanta!$E$496</f>
        <v>0.19</v>
      </c>
      <c r="G302" s="10">
        <f>LosAngeles!$E$496</f>
        <v>0.15</v>
      </c>
      <c r="H302" s="10">
        <f>LasVegas!$E$496</f>
        <v>0.21</v>
      </c>
      <c r="I302" s="10">
        <f>SanFrancisco!$E$496</f>
        <v>0.14000000000000001</v>
      </c>
      <c r="J302" s="10">
        <f>Baltimore!$E$496</f>
        <v>0.18</v>
      </c>
      <c r="K302" s="10">
        <f>Albuquerque!$E$496</f>
        <v>0.19</v>
      </c>
      <c r="L302" s="10">
        <f>Seattle!$E$496</f>
        <v>0.15</v>
      </c>
      <c r="M302" s="10">
        <f>Chicago!$E$496</f>
        <v>0.16</v>
      </c>
      <c r="N302" s="10">
        <f>Boulder!$E$496</f>
        <v>0.17</v>
      </c>
      <c r="O302" s="10">
        <f>Minneapolis!$E$496</f>
        <v>0.16</v>
      </c>
      <c r="P302" s="10">
        <f>Helena!$E$496</f>
        <v>0.15</v>
      </c>
      <c r="Q302" s="10">
        <f>Duluth!$E$496</f>
        <v>0.14000000000000001</v>
      </c>
      <c r="R302" s="10">
        <f>Fairbanks!$E$496</f>
        <v>0.13</v>
      </c>
    </row>
    <row r="303" spans="1:18">
      <c r="A303" s="4"/>
      <c r="B303" s="9" t="str">
        <f>Miami!$A$497</f>
        <v>GUESTROOM415_418 PTACFAN</v>
      </c>
      <c r="C303" s="10">
        <f>Miami!$E$497</f>
        <v>0.65</v>
      </c>
      <c r="D303" s="10">
        <f>Houston!$E$497</f>
        <v>0.66</v>
      </c>
      <c r="E303" s="10">
        <f>Phoenix!$E$497</f>
        <v>0.73</v>
      </c>
      <c r="F303" s="10">
        <f>Atlanta!$E$497</f>
        <v>0.67</v>
      </c>
      <c r="G303" s="10">
        <f>LosAngeles!$E$497</f>
        <v>0.56000000000000005</v>
      </c>
      <c r="H303" s="10">
        <f>LasVegas!$E$497</f>
        <v>0.73</v>
      </c>
      <c r="I303" s="10">
        <f>SanFrancisco!$E$497</f>
        <v>0.52</v>
      </c>
      <c r="J303" s="10">
        <f>Baltimore!$E$497</f>
        <v>0.62</v>
      </c>
      <c r="K303" s="10">
        <f>Albuquerque!$E$497</f>
        <v>0.69</v>
      </c>
      <c r="L303" s="10">
        <f>Seattle!$E$497</f>
        <v>0.55000000000000004</v>
      </c>
      <c r="M303" s="10">
        <f>Chicago!$E$497</f>
        <v>0.57999999999999996</v>
      </c>
      <c r="N303" s="10">
        <f>Boulder!$E$497</f>
        <v>0.62</v>
      </c>
      <c r="O303" s="10">
        <f>Minneapolis!$E$497</f>
        <v>0.56000000000000005</v>
      </c>
      <c r="P303" s="10">
        <f>Helena!$E$497</f>
        <v>0.56999999999999995</v>
      </c>
      <c r="Q303" s="10">
        <f>Duluth!$E$497</f>
        <v>0.53</v>
      </c>
      <c r="R303" s="10">
        <f>Fairbanks!$E$497</f>
        <v>0.49</v>
      </c>
    </row>
    <row r="304" spans="1:18">
      <c r="A304" s="4"/>
      <c r="B304" s="9" t="str">
        <f>Miami!$A$498</f>
        <v>GUESTROOM419 PTACFAN</v>
      </c>
      <c r="C304" s="10">
        <f>Miami!$E$498</f>
        <v>0.17</v>
      </c>
      <c r="D304" s="10">
        <f>Houston!$E$498</f>
        <v>0.17</v>
      </c>
      <c r="E304" s="10">
        <f>Phoenix!$E$498</f>
        <v>0.19</v>
      </c>
      <c r="F304" s="10">
        <f>Atlanta!$E$498</f>
        <v>0.18</v>
      </c>
      <c r="G304" s="10">
        <f>LosAngeles!$E$498</f>
        <v>0.14000000000000001</v>
      </c>
      <c r="H304" s="10">
        <f>LasVegas!$E$498</f>
        <v>0.19</v>
      </c>
      <c r="I304" s="10">
        <f>SanFrancisco!$E$498</f>
        <v>0.13</v>
      </c>
      <c r="J304" s="10">
        <f>Baltimore!$E$498</f>
        <v>0.16</v>
      </c>
      <c r="K304" s="10">
        <f>Albuquerque!$E$498</f>
        <v>0.18</v>
      </c>
      <c r="L304" s="10">
        <f>Seattle!$E$498</f>
        <v>0.14000000000000001</v>
      </c>
      <c r="M304" s="10">
        <f>Chicago!$E$498</f>
        <v>0.15</v>
      </c>
      <c r="N304" s="10">
        <f>Boulder!$E$498</f>
        <v>0.16</v>
      </c>
      <c r="O304" s="10">
        <f>Minneapolis!$E$498</f>
        <v>0.14000000000000001</v>
      </c>
      <c r="P304" s="10">
        <f>Helena!$E$498</f>
        <v>0.15</v>
      </c>
      <c r="Q304" s="10">
        <f>Duluth!$E$498</f>
        <v>0.14000000000000001</v>
      </c>
      <c r="R304" s="10">
        <f>Fairbanks!$E$498</f>
        <v>0.13</v>
      </c>
    </row>
    <row r="305" spans="1:18">
      <c r="A305" s="4"/>
      <c r="B305" s="9" t="str">
        <f>Miami!$A$499</f>
        <v>GUESTROOM420_423 PTACFAN</v>
      </c>
      <c r="C305" s="10">
        <f>Miami!$E$499</f>
        <v>0.64</v>
      </c>
      <c r="D305" s="10">
        <f>Houston!$E$499</f>
        <v>0.66</v>
      </c>
      <c r="E305" s="10">
        <f>Phoenix!$E$499</f>
        <v>0.72</v>
      </c>
      <c r="F305" s="10">
        <f>Atlanta!$E$499</f>
        <v>0.66</v>
      </c>
      <c r="G305" s="10">
        <f>LosAngeles!$E$499</f>
        <v>0.55000000000000004</v>
      </c>
      <c r="H305" s="10">
        <f>LasVegas!$E$499</f>
        <v>0.72</v>
      </c>
      <c r="I305" s="10">
        <f>SanFrancisco!$E$499</f>
        <v>0.52</v>
      </c>
      <c r="J305" s="10">
        <f>Baltimore!$E$499</f>
        <v>0.61</v>
      </c>
      <c r="K305" s="10">
        <f>Albuquerque!$E$499</f>
        <v>0.68</v>
      </c>
      <c r="L305" s="10">
        <f>Seattle!$E$499</f>
        <v>0.55000000000000004</v>
      </c>
      <c r="M305" s="10">
        <f>Chicago!$E$499</f>
        <v>0.56999999999999995</v>
      </c>
      <c r="N305" s="10">
        <f>Boulder!$E$499</f>
        <v>0.62</v>
      </c>
      <c r="O305" s="10">
        <f>Minneapolis!$E$499</f>
        <v>0.55000000000000004</v>
      </c>
      <c r="P305" s="10">
        <f>Helena!$E$499</f>
        <v>0.56999999999999995</v>
      </c>
      <c r="Q305" s="10">
        <f>Duluth!$E$499</f>
        <v>0.52</v>
      </c>
      <c r="R305" s="10">
        <f>Fairbanks!$E$499</f>
        <v>0.49</v>
      </c>
    </row>
    <row r="306" spans="1:18">
      <c r="A306" s="4"/>
      <c r="B306" s="9" t="str">
        <f>Miami!$A$500</f>
        <v>GUESTROOM424 PTACFAN</v>
      </c>
      <c r="C306" s="10">
        <f>Miami!$E$500</f>
        <v>0.18</v>
      </c>
      <c r="D306" s="10">
        <f>Houston!$E$500</f>
        <v>0.19</v>
      </c>
      <c r="E306" s="10">
        <f>Phoenix!$E$500</f>
        <v>0.21</v>
      </c>
      <c r="F306" s="10">
        <f>Atlanta!$E$500</f>
        <v>0.19</v>
      </c>
      <c r="G306" s="10">
        <f>LosAngeles!$E$500</f>
        <v>0.15</v>
      </c>
      <c r="H306" s="10">
        <f>LasVegas!$E$500</f>
        <v>0.2</v>
      </c>
      <c r="I306" s="10">
        <f>SanFrancisco!$E$500</f>
        <v>0.14000000000000001</v>
      </c>
      <c r="J306" s="10">
        <f>Baltimore!$E$500</f>
        <v>0.17</v>
      </c>
      <c r="K306" s="10">
        <f>Albuquerque!$E$500</f>
        <v>0.18</v>
      </c>
      <c r="L306" s="10">
        <f>Seattle!$E$500</f>
        <v>0.15</v>
      </c>
      <c r="M306" s="10">
        <f>Chicago!$E$500</f>
        <v>0.16</v>
      </c>
      <c r="N306" s="10">
        <f>Boulder!$E$500</f>
        <v>0.16</v>
      </c>
      <c r="O306" s="10">
        <f>Minneapolis!$E$500</f>
        <v>0.15</v>
      </c>
      <c r="P306" s="10">
        <f>Helena!$E$500</f>
        <v>0.15</v>
      </c>
      <c r="Q306" s="10">
        <f>Duluth!$E$500</f>
        <v>0.14000000000000001</v>
      </c>
      <c r="R306" s="10">
        <f>Fairbanks!$E$500</f>
        <v>0.13</v>
      </c>
    </row>
    <row r="307" spans="1:18">
      <c r="A307" s="4"/>
      <c r="B307" s="9" t="str">
        <f>Miami!$A$501</f>
        <v>LAUNDRYROOMFLR1 PTACFAN</v>
      </c>
      <c r="C307" s="10">
        <f>Miami!$E$501</f>
        <v>1.7</v>
      </c>
      <c r="D307" s="10">
        <f>Houston!$E$501</f>
        <v>1.69</v>
      </c>
      <c r="E307" s="10">
        <f>Phoenix!$E$501</f>
        <v>1.74</v>
      </c>
      <c r="F307" s="10">
        <f>Atlanta!$E$501</f>
        <v>1.74</v>
      </c>
      <c r="G307" s="10">
        <f>LosAngeles!$E$501</f>
        <v>1.65</v>
      </c>
      <c r="H307" s="10">
        <f>LasVegas!$E$501</f>
        <v>1.78</v>
      </c>
      <c r="I307" s="10">
        <f>SanFrancisco!$E$501</f>
        <v>1.57</v>
      </c>
      <c r="J307" s="10">
        <f>Baltimore!$E$501</f>
        <v>1.68</v>
      </c>
      <c r="K307" s="10">
        <f>Albuquerque!$E$501</f>
        <v>1.96</v>
      </c>
      <c r="L307" s="10">
        <f>Seattle!$E$501</f>
        <v>1.63</v>
      </c>
      <c r="M307" s="10">
        <f>Chicago!$E$501</f>
        <v>1.69</v>
      </c>
      <c r="N307" s="10">
        <f>Boulder!$E$501</f>
        <v>1.95</v>
      </c>
      <c r="O307" s="10">
        <f>Minneapolis!$E$501</f>
        <v>1.7</v>
      </c>
      <c r="P307" s="10">
        <f>Helena!$E$501</f>
        <v>1.84</v>
      </c>
      <c r="Q307" s="10">
        <f>Duluth!$E$501</f>
        <v>1.68</v>
      </c>
      <c r="R307" s="10">
        <f>Fairbanks!$E$501</f>
        <v>1.59</v>
      </c>
    </row>
    <row r="308" spans="1:18">
      <c r="A308" s="4"/>
      <c r="B308" s="9" t="str">
        <f>Miami!$A$502</f>
        <v>MECHANICALROOMFLR1 PTACFAN</v>
      </c>
      <c r="C308" s="10">
        <f>Miami!$E$502</f>
        <v>0.06</v>
      </c>
      <c r="D308" s="10">
        <f>Houston!$E$502</f>
        <v>7.0000000000000007E-2</v>
      </c>
      <c r="E308" s="10">
        <f>Phoenix!$E$502</f>
        <v>0.08</v>
      </c>
      <c r="F308" s="10">
        <f>Atlanta!$E$502</f>
        <v>0.08</v>
      </c>
      <c r="G308" s="10">
        <f>LosAngeles!$E$502</f>
        <v>7.0000000000000007E-2</v>
      </c>
      <c r="H308" s="10">
        <f>LasVegas!$E$502</f>
        <v>7.0000000000000007E-2</v>
      </c>
      <c r="I308" s="10">
        <f>SanFrancisco!$E$502</f>
        <v>7.0000000000000007E-2</v>
      </c>
      <c r="J308" s="10">
        <f>Baltimore!$E$502</f>
        <v>7.0000000000000007E-2</v>
      </c>
      <c r="K308" s="10">
        <f>Albuquerque!$E$502</f>
        <v>7.0000000000000007E-2</v>
      </c>
      <c r="L308" s="10">
        <f>Seattle!$E$502</f>
        <v>7.0000000000000007E-2</v>
      </c>
      <c r="M308" s="10">
        <f>Chicago!$E$502</f>
        <v>7.0000000000000007E-2</v>
      </c>
      <c r="N308" s="10">
        <f>Boulder!$E$502</f>
        <v>0.06</v>
      </c>
      <c r="O308" s="10">
        <f>Minneapolis!$E$502</f>
        <v>7.0000000000000007E-2</v>
      </c>
      <c r="P308" s="10">
        <f>Helena!$E$502</f>
        <v>0.06</v>
      </c>
      <c r="Q308" s="10">
        <f>Duluth!$E$502</f>
        <v>0.06</v>
      </c>
      <c r="R308" s="10">
        <f>Fairbanks!$E$502</f>
        <v>7.0000000000000007E-2</v>
      </c>
    </row>
    <row r="309" spans="1:18">
      <c r="A309" s="4"/>
      <c r="B309" s="9" t="str">
        <f>Miami!$A$503</f>
        <v>MEETINGROOMFLR1 PTACFAN</v>
      </c>
      <c r="C309" s="10">
        <f>Miami!$E$503</f>
        <v>0.5</v>
      </c>
      <c r="D309" s="10">
        <f>Houston!$E$503</f>
        <v>0.52</v>
      </c>
      <c r="E309" s="10">
        <f>Phoenix!$E$503</f>
        <v>0.55000000000000004</v>
      </c>
      <c r="F309" s="10">
        <f>Atlanta!$E$503</f>
        <v>0.55000000000000004</v>
      </c>
      <c r="G309" s="10">
        <f>LosAngeles!$E$503</f>
        <v>0.54</v>
      </c>
      <c r="H309" s="10">
        <f>LasVegas!$E$503</f>
        <v>0.56000000000000005</v>
      </c>
      <c r="I309" s="10">
        <f>SanFrancisco!$E$503</f>
        <v>0.56000000000000005</v>
      </c>
      <c r="J309" s="10">
        <f>Baltimore!$E$503</f>
        <v>0.54</v>
      </c>
      <c r="K309" s="10">
        <f>Albuquerque!$E$503</f>
        <v>0.57999999999999996</v>
      </c>
      <c r="L309" s="10">
        <f>Seattle!$E$503</f>
        <v>0.56999999999999995</v>
      </c>
      <c r="M309" s="10">
        <f>Chicago!$E$503</f>
        <v>0.5</v>
      </c>
      <c r="N309" s="10">
        <f>Boulder!$E$503</f>
        <v>0.55000000000000004</v>
      </c>
      <c r="O309" s="10">
        <f>Minneapolis!$E$503</f>
        <v>0.51</v>
      </c>
      <c r="P309" s="10">
        <f>Helena!$E$503</f>
        <v>0.54</v>
      </c>
      <c r="Q309" s="10">
        <f>Duluth!$E$503</f>
        <v>0.48</v>
      </c>
      <c r="R309" s="10">
        <f>Fairbanks!$E$503</f>
        <v>0.49</v>
      </c>
    </row>
    <row r="310" spans="1:18">
      <c r="A310" s="4"/>
      <c r="B310" s="9" t="str">
        <f>Miami!$A$504</f>
        <v>REARSTAIRSFLR1 UNIT HEATERFAN</v>
      </c>
      <c r="C310" s="10">
        <f>Miami!$E$504</f>
        <v>0</v>
      </c>
      <c r="D310" s="10">
        <f>Houston!$E$504</f>
        <v>0.04</v>
      </c>
      <c r="E310" s="10">
        <f>Phoenix!$E$504</f>
        <v>0.03</v>
      </c>
      <c r="F310" s="10">
        <f>Atlanta!$E$504</f>
        <v>0.06</v>
      </c>
      <c r="G310" s="10">
        <f>LosAngeles!$E$504</f>
        <v>0.01</v>
      </c>
      <c r="H310" s="10">
        <f>LasVegas!$E$504</f>
        <v>0.04</v>
      </c>
      <c r="I310" s="10">
        <f>SanFrancisco!$E$504</f>
        <v>0.02</v>
      </c>
      <c r="J310" s="10">
        <f>Baltimore!$E$504</f>
        <v>7.0000000000000007E-2</v>
      </c>
      <c r="K310" s="10">
        <f>Albuquerque!$E$504</f>
        <v>0.06</v>
      </c>
      <c r="L310" s="10">
        <f>Seattle!$E$504</f>
        <v>0.04</v>
      </c>
      <c r="M310" s="10">
        <f>Chicago!$E$504</f>
        <v>0.1</v>
      </c>
      <c r="N310" s="10">
        <f>Boulder!$E$504</f>
        <v>0.09</v>
      </c>
      <c r="O310" s="10">
        <f>Minneapolis!$E$504</f>
        <v>0.11</v>
      </c>
      <c r="P310" s="10">
        <f>Helena!$E$504</f>
        <v>0.12</v>
      </c>
      <c r="Q310" s="10">
        <f>Duluth!$E$504</f>
        <v>0.12</v>
      </c>
      <c r="R310" s="10">
        <f>Fairbanks!$E$504</f>
        <v>0.17</v>
      </c>
    </row>
    <row r="311" spans="1:18">
      <c r="A311" s="4"/>
      <c r="B311" s="9" t="str">
        <f>Miami!$A$505</f>
        <v>REARSTAIRSFLR2 UNIT HEATERFAN</v>
      </c>
      <c r="C311" s="10">
        <f>Miami!$E$505</f>
        <v>0.01</v>
      </c>
      <c r="D311" s="10">
        <f>Houston!$E$505</f>
        <v>0.04</v>
      </c>
      <c r="E311" s="10">
        <f>Phoenix!$E$505</f>
        <v>0.02</v>
      </c>
      <c r="F311" s="10">
        <f>Atlanta!$E$505</f>
        <v>0.05</v>
      </c>
      <c r="G311" s="10">
        <f>LosAngeles!$E$505</f>
        <v>0.01</v>
      </c>
      <c r="H311" s="10">
        <f>LasVegas!$E$505</f>
        <v>0.04</v>
      </c>
      <c r="I311" s="10">
        <f>SanFrancisco!$E$505</f>
        <v>0.02</v>
      </c>
      <c r="J311" s="10">
        <f>Baltimore!$E$505</f>
        <v>0.06</v>
      </c>
      <c r="K311" s="10">
        <f>Albuquerque!$E$505</f>
        <v>0.06</v>
      </c>
      <c r="L311" s="10">
        <f>Seattle!$E$505</f>
        <v>0.04</v>
      </c>
      <c r="M311" s="10">
        <f>Chicago!$E$505</f>
        <v>0.08</v>
      </c>
      <c r="N311" s="10">
        <f>Boulder!$E$505</f>
        <v>0.08</v>
      </c>
      <c r="O311" s="10">
        <f>Minneapolis!$E$505</f>
        <v>0.1</v>
      </c>
      <c r="P311" s="10">
        <f>Helena!$E$505</f>
        <v>0.1</v>
      </c>
      <c r="Q311" s="10">
        <f>Duluth!$E$505</f>
        <v>0.1</v>
      </c>
      <c r="R311" s="10">
        <f>Fairbanks!$E$505</f>
        <v>0.14000000000000001</v>
      </c>
    </row>
    <row r="312" spans="1:18">
      <c r="A312" s="4"/>
      <c r="B312" s="9" t="str">
        <f>Miami!$A$506</f>
        <v>REARSTAIRSFLR3 UNIT HEATERFAN</v>
      </c>
      <c r="C312" s="10">
        <f>Miami!$E$506</f>
        <v>0.01</v>
      </c>
      <c r="D312" s="10">
        <f>Houston!$E$506</f>
        <v>0.04</v>
      </c>
      <c r="E312" s="10">
        <f>Phoenix!$E$506</f>
        <v>0.02</v>
      </c>
      <c r="F312" s="10">
        <f>Atlanta!$E$506</f>
        <v>0.05</v>
      </c>
      <c r="G312" s="10">
        <f>LosAngeles!$E$506</f>
        <v>0.01</v>
      </c>
      <c r="H312" s="10">
        <f>LasVegas!$E$506</f>
        <v>0.04</v>
      </c>
      <c r="I312" s="10">
        <f>SanFrancisco!$E$506</f>
        <v>0.02</v>
      </c>
      <c r="J312" s="10">
        <f>Baltimore!$E$506</f>
        <v>0.06</v>
      </c>
      <c r="K312" s="10">
        <f>Albuquerque!$E$506</f>
        <v>0.06</v>
      </c>
      <c r="L312" s="10">
        <f>Seattle!$E$506</f>
        <v>0.04</v>
      </c>
      <c r="M312" s="10">
        <f>Chicago!$E$506</f>
        <v>0.08</v>
      </c>
      <c r="N312" s="10">
        <f>Boulder!$E$506</f>
        <v>0.08</v>
      </c>
      <c r="O312" s="10">
        <f>Minneapolis!$E$506</f>
        <v>0.1</v>
      </c>
      <c r="P312" s="10">
        <f>Helena!$E$506</f>
        <v>0.1</v>
      </c>
      <c r="Q312" s="10">
        <f>Duluth!$E$506</f>
        <v>0.11</v>
      </c>
      <c r="R312" s="10">
        <f>Fairbanks!$E$506</f>
        <v>0.14000000000000001</v>
      </c>
    </row>
    <row r="313" spans="1:18">
      <c r="A313" s="4"/>
      <c r="B313" s="9" t="str">
        <f>Miami!$A$507</f>
        <v>REARSTAIRSFLR4 UNIT HEATERFAN</v>
      </c>
      <c r="C313" s="10">
        <f>Miami!$E$507</f>
        <v>0.01</v>
      </c>
      <c r="D313" s="10">
        <f>Houston!$E$507</f>
        <v>0.05</v>
      </c>
      <c r="E313" s="10">
        <f>Phoenix!$E$507</f>
        <v>0.03</v>
      </c>
      <c r="F313" s="10">
        <f>Atlanta!$E$507</f>
        <v>0.06</v>
      </c>
      <c r="G313" s="10">
        <f>LosAngeles!$E$507</f>
        <v>0.02</v>
      </c>
      <c r="H313" s="10">
        <f>LasVegas!$E$507</f>
        <v>0.04</v>
      </c>
      <c r="I313" s="10">
        <f>SanFrancisco!$E$507</f>
        <v>0.03</v>
      </c>
      <c r="J313" s="10">
        <f>Baltimore!$E$507</f>
        <v>7.0000000000000007E-2</v>
      </c>
      <c r="K313" s="10">
        <f>Albuquerque!$E$507</f>
        <v>7.0000000000000007E-2</v>
      </c>
      <c r="L313" s="10">
        <f>Seattle!$E$507</f>
        <v>0.05</v>
      </c>
      <c r="M313" s="10">
        <f>Chicago!$E$507</f>
        <v>0.09</v>
      </c>
      <c r="N313" s="10">
        <f>Boulder!$E$507</f>
        <v>0.09</v>
      </c>
      <c r="O313" s="10">
        <f>Minneapolis!$E$507</f>
        <v>0.11</v>
      </c>
      <c r="P313" s="10">
        <f>Helena!$E$507</f>
        <v>0.11</v>
      </c>
      <c r="Q313" s="10">
        <f>Duluth!$E$507</f>
        <v>0.12</v>
      </c>
      <c r="R313" s="10">
        <f>Fairbanks!$E$507</f>
        <v>0.16</v>
      </c>
    </row>
    <row r="314" spans="1:18">
      <c r="A314" s="4"/>
      <c r="B314" s="9" t="str">
        <f>Miami!$A$508</f>
        <v>REARSTORAGEFLR1 UNIT HEATERFAN</v>
      </c>
      <c r="C314" s="10">
        <f>Miami!$E$508</f>
        <v>0</v>
      </c>
      <c r="D314" s="10">
        <f>Houston!$E$508</f>
        <v>0.03</v>
      </c>
      <c r="E314" s="10">
        <f>Phoenix!$E$508</f>
        <v>0.02</v>
      </c>
      <c r="F314" s="10">
        <f>Atlanta!$E$508</f>
        <v>0.04</v>
      </c>
      <c r="G314" s="10">
        <f>LosAngeles!$E$508</f>
        <v>0.01</v>
      </c>
      <c r="H314" s="10">
        <f>LasVegas!$E$508</f>
        <v>0.03</v>
      </c>
      <c r="I314" s="10">
        <f>SanFrancisco!$E$508</f>
        <v>0.01</v>
      </c>
      <c r="J314" s="10">
        <f>Baltimore!$E$508</f>
        <v>0.04</v>
      </c>
      <c r="K314" s="10">
        <f>Albuquerque!$E$508</f>
        <v>0.04</v>
      </c>
      <c r="L314" s="10">
        <f>Seattle!$E$508</f>
        <v>0.03</v>
      </c>
      <c r="M314" s="10">
        <f>Chicago!$E$508</f>
        <v>0.06</v>
      </c>
      <c r="N314" s="10">
        <f>Boulder!$E$508</f>
        <v>0.06</v>
      </c>
      <c r="O314" s="10">
        <f>Minneapolis!$E$508</f>
        <v>7.0000000000000007E-2</v>
      </c>
      <c r="P314" s="10">
        <f>Helena!$E$508</f>
        <v>0.08</v>
      </c>
      <c r="Q314" s="10">
        <f>Duluth!$E$508</f>
        <v>0.08</v>
      </c>
      <c r="R314" s="10">
        <f>Fairbanks!$E$508</f>
        <v>0.1</v>
      </c>
    </row>
    <row r="315" spans="1:18">
      <c r="A315" s="4"/>
      <c r="B315" s="9" t="str">
        <f>Miami!$A$509</f>
        <v>REARSTORAGEFLR2 UNIT HEATERFAN</v>
      </c>
      <c r="C315" s="10">
        <f>Miami!$E$509</f>
        <v>0.01</v>
      </c>
      <c r="D315" s="10">
        <f>Houston!$E$509</f>
        <v>0.03</v>
      </c>
      <c r="E315" s="10">
        <f>Phoenix!$E$509</f>
        <v>0.02</v>
      </c>
      <c r="F315" s="10">
        <f>Atlanta!$E$509</f>
        <v>0.04</v>
      </c>
      <c r="G315" s="10">
        <f>LosAngeles!$E$509</f>
        <v>0.01</v>
      </c>
      <c r="H315" s="10">
        <f>LasVegas!$E$509</f>
        <v>0.03</v>
      </c>
      <c r="I315" s="10">
        <f>SanFrancisco!$E$509</f>
        <v>0.02</v>
      </c>
      <c r="J315" s="10">
        <f>Baltimore!$E$509</f>
        <v>0.04</v>
      </c>
      <c r="K315" s="10">
        <f>Albuquerque!$E$509</f>
        <v>0.04</v>
      </c>
      <c r="L315" s="10">
        <f>Seattle!$E$509</f>
        <v>0.03</v>
      </c>
      <c r="M315" s="10">
        <f>Chicago!$E$509</f>
        <v>0.05</v>
      </c>
      <c r="N315" s="10">
        <f>Boulder!$E$509</f>
        <v>0.06</v>
      </c>
      <c r="O315" s="10">
        <f>Minneapolis!$E$509</f>
        <v>0.06</v>
      </c>
      <c r="P315" s="10">
        <f>Helena!$E$509</f>
        <v>7.0000000000000007E-2</v>
      </c>
      <c r="Q315" s="10">
        <f>Duluth!$E$509</f>
        <v>7.0000000000000007E-2</v>
      </c>
      <c r="R315" s="10">
        <f>Fairbanks!$E$509</f>
        <v>0.09</v>
      </c>
    </row>
    <row r="316" spans="1:18">
      <c r="A316" s="4"/>
      <c r="B316" s="9" t="str">
        <f>Miami!$A$510</f>
        <v>REARSTORAGEFLR3 UNIT HEATERFAN</v>
      </c>
      <c r="C316" s="10">
        <f>Miami!$E$510</f>
        <v>0.01</v>
      </c>
      <c r="D316" s="10">
        <f>Houston!$E$510</f>
        <v>0.03</v>
      </c>
      <c r="E316" s="10">
        <f>Phoenix!$E$510</f>
        <v>0.02</v>
      </c>
      <c r="F316" s="10">
        <f>Atlanta!$E$510</f>
        <v>0.04</v>
      </c>
      <c r="G316" s="10">
        <f>LosAngeles!$E$510</f>
        <v>0.01</v>
      </c>
      <c r="H316" s="10">
        <f>LasVegas!$E$510</f>
        <v>0.03</v>
      </c>
      <c r="I316" s="10">
        <f>SanFrancisco!$E$510</f>
        <v>0.02</v>
      </c>
      <c r="J316" s="10">
        <f>Baltimore!$E$510</f>
        <v>0.04</v>
      </c>
      <c r="K316" s="10">
        <f>Albuquerque!$E$510</f>
        <v>0.04</v>
      </c>
      <c r="L316" s="10">
        <f>Seattle!$E$510</f>
        <v>0.03</v>
      </c>
      <c r="M316" s="10">
        <f>Chicago!$E$510</f>
        <v>0.06</v>
      </c>
      <c r="N316" s="10">
        <f>Boulder!$E$510</f>
        <v>0.06</v>
      </c>
      <c r="O316" s="10">
        <f>Minneapolis!$E$510</f>
        <v>0.06</v>
      </c>
      <c r="P316" s="10">
        <f>Helena!$E$510</f>
        <v>7.0000000000000007E-2</v>
      </c>
      <c r="Q316" s="10">
        <f>Duluth!$E$510</f>
        <v>7.0000000000000007E-2</v>
      </c>
      <c r="R316" s="10">
        <f>Fairbanks!$E$510</f>
        <v>0.09</v>
      </c>
    </row>
    <row r="317" spans="1:18">
      <c r="A317" s="4"/>
      <c r="B317" s="9" t="str">
        <f>Miami!$A$511</f>
        <v>REARSTORAGEFLR4 UNIT HEATERFAN</v>
      </c>
      <c r="C317" s="10">
        <f>Miami!$E$511</f>
        <v>0.01</v>
      </c>
      <c r="D317" s="10">
        <f>Houston!$E$511</f>
        <v>0.03</v>
      </c>
      <c r="E317" s="10">
        <f>Phoenix!$E$511</f>
        <v>0.02</v>
      </c>
      <c r="F317" s="10">
        <f>Atlanta!$E$511</f>
        <v>0.04</v>
      </c>
      <c r="G317" s="10">
        <f>LosAngeles!$E$511</f>
        <v>0.01</v>
      </c>
      <c r="H317" s="10">
        <f>LasVegas!$E$511</f>
        <v>0.03</v>
      </c>
      <c r="I317" s="10">
        <f>SanFrancisco!$E$511</f>
        <v>0.02</v>
      </c>
      <c r="J317" s="10">
        <f>Baltimore!$E$511</f>
        <v>0.04</v>
      </c>
      <c r="K317" s="10">
        <f>Albuquerque!$E$511</f>
        <v>0.04</v>
      </c>
      <c r="L317" s="10">
        <f>Seattle!$E$511</f>
        <v>0.03</v>
      </c>
      <c r="M317" s="10">
        <f>Chicago!$E$511</f>
        <v>0.06</v>
      </c>
      <c r="N317" s="10">
        <f>Boulder!$E$511</f>
        <v>0.06</v>
      </c>
      <c r="O317" s="10">
        <f>Minneapolis!$E$511</f>
        <v>0.06</v>
      </c>
      <c r="P317" s="10">
        <f>Helena!$E$511</f>
        <v>7.0000000000000007E-2</v>
      </c>
      <c r="Q317" s="10">
        <f>Duluth!$E$511</f>
        <v>7.0000000000000007E-2</v>
      </c>
      <c r="R317" s="10">
        <f>Fairbanks!$E$511</f>
        <v>0.09</v>
      </c>
    </row>
    <row r="318" spans="1:18">
      <c r="A318" s="4"/>
      <c r="B318" s="9" t="str">
        <f>Miami!$A$512</f>
        <v>RESTROOMFLR1 PTACFAN</v>
      </c>
      <c r="C318" s="10">
        <f>Miami!$E$512</f>
        <v>0.1</v>
      </c>
      <c r="D318" s="10">
        <f>Houston!$E$512</f>
        <v>0.11</v>
      </c>
      <c r="E318" s="10">
        <f>Phoenix!$E$512</f>
        <v>0.11</v>
      </c>
      <c r="F318" s="10">
        <f>Atlanta!$E$512</f>
        <v>0.11</v>
      </c>
      <c r="G318" s="10">
        <f>LosAngeles!$E$512</f>
        <v>0.11</v>
      </c>
      <c r="H318" s="10">
        <f>LasVegas!$E$512</f>
        <v>0.11</v>
      </c>
      <c r="I318" s="10">
        <f>SanFrancisco!$E$512</f>
        <v>0.1</v>
      </c>
      <c r="J318" s="10">
        <f>Baltimore!$E$512</f>
        <v>0.1</v>
      </c>
      <c r="K318" s="10">
        <f>Albuquerque!$E$512</f>
        <v>0.11</v>
      </c>
      <c r="L318" s="10">
        <f>Seattle!$E$512</f>
        <v>0.1</v>
      </c>
      <c r="M318" s="10">
        <f>Chicago!$E$512</f>
        <v>0.1</v>
      </c>
      <c r="N318" s="10">
        <f>Boulder!$E$512</f>
        <v>0.1</v>
      </c>
      <c r="O318" s="10">
        <f>Minneapolis!$E$512</f>
        <v>0.1</v>
      </c>
      <c r="P318" s="10">
        <f>Helena!$E$512</f>
        <v>0.1</v>
      </c>
      <c r="Q318" s="10">
        <f>Duluth!$E$512</f>
        <v>0.09</v>
      </c>
      <c r="R318" s="10">
        <f>Fairbanks!$E$512</f>
        <v>0.08</v>
      </c>
    </row>
    <row r="319" spans="1:18">
      <c r="A319" s="7" t="s">
        <v>331</v>
      </c>
      <c r="B319" s="8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1:18">
      <c r="A320" s="4"/>
      <c r="B320" s="7" t="s">
        <v>332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1:18">
      <c r="A321" s="4"/>
      <c r="B321" s="9" t="s">
        <v>217</v>
      </c>
      <c r="C321" s="71">
        <f>Miami!$B$557/(Miami!$B$28*10^6/3600)</f>
        <v>7.8751117989423011E-2</v>
      </c>
      <c r="D321" s="71">
        <f>Houston!$B$557/(Houston!$B$28*10^6/3600)</f>
        <v>0.1081154968685404</v>
      </c>
      <c r="E321" s="71">
        <f>Phoenix!$B$557/(Phoenix!$B$28*10^6/3600)</f>
        <v>8.7182192894436988E-2</v>
      </c>
      <c r="F321" s="71">
        <f>Atlanta!$B$557/(Atlanta!$B$28*10^6/3600)</f>
        <v>0.10024095142591778</v>
      </c>
      <c r="G321" s="71">
        <f>LosAngeles!$B$557/(LosAngeles!$B$28*10^6/3600)</f>
        <v>0.12304429997568953</v>
      </c>
      <c r="H321" s="71">
        <f>LasVegas!$B$557/(LasVegas!$B$28*10^6/3600)</f>
        <v>9.4711503400794789E-2</v>
      </c>
      <c r="I321" s="71">
        <f>SanFrancisco!$B$557/(SanFrancisco!$B$28*10^6/3600)</f>
        <v>0.14519621406036073</v>
      </c>
      <c r="J321" s="71">
        <f>Baltimore!$B$557/(Baltimore!$B$28*10^6/3600)</f>
        <v>6.977180673649698E-2</v>
      </c>
      <c r="K321" s="71">
        <f>Albuquerque!$B$557/(Albuquerque!$B$28*10^6/3600)</f>
        <v>3.7197576465094556E-2</v>
      </c>
      <c r="L321" s="71">
        <f>Seattle!$B$557/(Seattle!$B$28*10^6/3600)</f>
        <v>7.1689305930432282E-2</v>
      </c>
      <c r="M321" s="71">
        <f>Chicago!$B$557/(Chicago!$B$28*10^6/3600)</f>
        <v>9.6345264654292842E-2</v>
      </c>
      <c r="N321" s="71">
        <f>Boulder!$B$557/(Boulder!$B$28*10^6/3600)</f>
        <v>3.7204688117921984E-2</v>
      </c>
      <c r="O321" s="71">
        <f>Minneapolis!$B$557/(Minneapolis!$B$28*10^6/3600)</f>
        <v>5.6389800776027912E-2</v>
      </c>
      <c r="P321" s="71">
        <f>Helena!$B$557/(Helena!$B$28*10^6/3600)</f>
        <v>7.3053619170098033E-2</v>
      </c>
      <c r="Q321" s="71">
        <f>Duluth!$B$557/(Duluth!$B$28*10^6/3600)</f>
        <v>5.6896150031426097E-2</v>
      </c>
      <c r="R321" s="71">
        <f>Fairbanks!$B$557/(Fairbanks!$B$28*10^6/3600)</f>
        <v>9.3318994306337333E-2</v>
      </c>
    </row>
    <row r="322" spans="1:18">
      <c r="A322" s="4"/>
      <c r="B322" s="9" t="s">
        <v>254</v>
      </c>
      <c r="C322" s="10">
        <f>Miami!$B$558</f>
        <v>13.54</v>
      </c>
      <c r="D322" s="10">
        <f>Houston!$B$558</f>
        <v>17.16</v>
      </c>
      <c r="E322" s="10">
        <f>Phoenix!$B$558</f>
        <v>13.94</v>
      </c>
      <c r="F322" s="10">
        <f>Atlanta!$B$558</f>
        <v>14.74</v>
      </c>
      <c r="G322" s="10">
        <f>LosAngeles!$B$558</f>
        <v>17.07</v>
      </c>
      <c r="H322" s="10">
        <f>LasVegas!$B$558</f>
        <v>14.25</v>
      </c>
      <c r="I322" s="10">
        <f>SanFrancisco!$B$558</f>
        <v>18.579999999999998</v>
      </c>
      <c r="J322" s="10">
        <f>Baltimore!$B$558</f>
        <v>10.050000000000001</v>
      </c>
      <c r="K322" s="10">
        <f>Albuquerque!$B$558</f>
        <v>5.2</v>
      </c>
      <c r="L322" s="10">
        <f>Seattle!$B$558</f>
        <v>9.2200000000000006</v>
      </c>
      <c r="M322" s="10">
        <f>Chicago!$B$558</f>
        <v>13.72</v>
      </c>
      <c r="N322" s="10">
        <f>Boulder!$B$558</f>
        <v>5.07</v>
      </c>
      <c r="O322" s="10">
        <f>Minneapolis!$B$558</f>
        <v>8.4700000000000006</v>
      </c>
      <c r="P322" s="10">
        <f>Helena!$B$558</f>
        <v>10.11</v>
      </c>
      <c r="Q322" s="10">
        <f>Duluth!$B$558</f>
        <v>8.52</v>
      </c>
      <c r="R322" s="10">
        <f>Fairbanks!$B$558</f>
        <v>17.22</v>
      </c>
    </row>
    <row r="323" spans="1:18">
      <c r="A323" s="4"/>
      <c r="B323" s="7" t="s">
        <v>333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1:18">
      <c r="A324" s="4"/>
      <c r="B324" s="9" t="s">
        <v>218</v>
      </c>
      <c r="C324" s="71">
        <f>Miami!$C$557/(Miami!$C$28*10^3)</f>
        <v>1.1457636928041529E-2</v>
      </c>
      <c r="D324" s="71">
        <f>Houston!$C$557/(Houston!$C$28*10^3)</f>
        <v>8.1970281446734974E-3</v>
      </c>
      <c r="E324" s="71">
        <f>Phoenix!$C$557/(Phoenix!$C$28*10^3)</f>
        <v>8.596569155548189E-3</v>
      </c>
      <c r="F324" s="71">
        <f>Atlanta!$C$557/(Atlanta!$C$28*10^3)</f>
        <v>1.0897338034985826E-2</v>
      </c>
      <c r="G324" s="71">
        <f>LosAngeles!$C$557/(LosAngeles!$C$28*10^3)</f>
        <v>8.3934009794098124E-3</v>
      </c>
      <c r="H324" s="71">
        <f>LasVegas!$C$557/(LasVegas!$C$28*10^3)</f>
        <v>8.1604186952288216E-3</v>
      </c>
      <c r="I324" s="71">
        <f>SanFrancisco!$C$557/(SanFrancisco!$C$28*10^3)</f>
        <v>8.3927637878827097E-3</v>
      </c>
      <c r="J324" s="71">
        <f>Baltimore!$C$557/(Baltimore!$C$28*10^3)</f>
        <v>1.014255577574634E-2</v>
      </c>
      <c r="K324" s="71">
        <f>Albuquerque!$C$557/(Albuquerque!$C$28*10^3)</f>
        <v>7.2354406080572782E-3</v>
      </c>
      <c r="L324" s="71">
        <f>Seattle!$C$557/(Seattle!$C$28*10^3)</f>
        <v>8.2692321887725597E-3</v>
      </c>
      <c r="M324" s="71">
        <f>Chicago!$C$557/(Chicago!$C$28*10^3)</f>
        <v>9.0367421335379901E-3</v>
      </c>
      <c r="N324" s="71">
        <f>Boulder!$C$557/(Boulder!$C$28*10^3)</f>
        <v>7.2434373571377015E-3</v>
      </c>
      <c r="O324" s="71">
        <f>Minneapolis!$C$557/(Minneapolis!$C$28*10^3)</f>
        <v>8.010959995447561E-3</v>
      </c>
      <c r="P324" s="71">
        <f>Helena!$C$557/(Helena!$C$28*10^3)</f>
        <v>8.9074527227415729E-3</v>
      </c>
      <c r="Q324" s="71">
        <f>Duluth!$C$557/(Duluth!$C$28*10^3)</f>
        <v>8.016798429346857E-3</v>
      </c>
      <c r="R324" s="71">
        <f>Fairbanks!$C$557/(Fairbanks!$C$28*10^3)</f>
        <v>4.2308888462276829E-3</v>
      </c>
    </row>
    <row r="325" spans="1:18">
      <c r="A325" s="4"/>
      <c r="B325" s="9" t="s">
        <v>254</v>
      </c>
      <c r="C325" s="10">
        <f>Miami!$C$558</f>
        <v>1.28</v>
      </c>
      <c r="D325" s="10">
        <f>Houston!$C$558</f>
        <v>1.04</v>
      </c>
      <c r="E325" s="10">
        <f>Phoenix!$C$558</f>
        <v>1.02</v>
      </c>
      <c r="F325" s="10">
        <f>Atlanta!$C$558</f>
        <v>1.54</v>
      </c>
      <c r="G325" s="10">
        <f>LosAngeles!$C$558</f>
        <v>1.1599999999999999</v>
      </c>
      <c r="H325" s="10">
        <f>LasVegas!$C$558</f>
        <v>1.05</v>
      </c>
      <c r="I325" s="10">
        <f>SanFrancisco!$C$558</f>
        <v>1.27</v>
      </c>
      <c r="J325" s="10">
        <f>Baltimore!$C$558</f>
        <v>1.55</v>
      </c>
      <c r="K325" s="10">
        <f>Albuquerque!$C$558</f>
        <v>1.0900000000000001</v>
      </c>
      <c r="L325" s="10">
        <f>Seattle!$C$558</f>
        <v>1.32</v>
      </c>
      <c r="M325" s="10">
        <f>Chicago!$C$558</f>
        <v>1.48</v>
      </c>
      <c r="N325" s="10">
        <f>Boulder!$C$558</f>
        <v>1.18</v>
      </c>
      <c r="O325" s="10">
        <f>Minneapolis!$C$558</f>
        <v>1.38</v>
      </c>
      <c r="P325" s="10">
        <f>Helena!$C$558</f>
        <v>1.55</v>
      </c>
      <c r="Q325" s="10">
        <f>Duluth!$C$558</f>
        <v>1.5</v>
      </c>
      <c r="R325" s="10">
        <f>Fairbanks!$C$558</f>
        <v>0.86</v>
      </c>
    </row>
    <row r="326" spans="1:18">
      <c r="A326" s="4"/>
      <c r="B326" s="7" t="s">
        <v>334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1:18">
      <c r="A327" s="4"/>
      <c r="B327" s="9" t="s">
        <v>255</v>
      </c>
      <c r="C327" s="10">
        <f>Miami!$E$558</f>
        <v>14.82</v>
      </c>
      <c r="D327" s="10">
        <f>Houston!$E$558</f>
        <v>18.2</v>
      </c>
      <c r="E327" s="10">
        <f>Phoenix!$E$558</f>
        <v>14.96</v>
      </c>
      <c r="F327" s="10">
        <f>Atlanta!$E$558</f>
        <v>16.28</v>
      </c>
      <c r="G327" s="10">
        <f>LosAngeles!$E$558</f>
        <v>18.239999999999998</v>
      </c>
      <c r="H327" s="10">
        <f>LasVegas!$E$558</f>
        <v>15.3</v>
      </c>
      <c r="I327" s="10">
        <f>SanFrancisco!$E$558</f>
        <v>19.850000000000001</v>
      </c>
      <c r="J327" s="10">
        <f>Baltimore!$E$558</f>
        <v>11.6</v>
      </c>
      <c r="K327" s="10">
        <f>Albuquerque!$E$558</f>
        <v>6.29</v>
      </c>
      <c r="L327" s="10">
        <f>Seattle!$E$558</f>
        <v>10.53</v>
      </c>
      <c r="M327" s="10">
        <f>Chicago!$E$558</f>
        <v>15.19</v>
      </c>
      <c r="N327" s="10">
        <f>Boulder!$E$558</f>
        <v>6.25</v>
      </c>
      <c r="O327" s="10">
        <f>Minneapolis!$E$558</f>
        <v>9.85</v>
      </c>
      <c r="P327" s="10">
        <f>Helena!$E$558</f>
        <v>11.65</v>
      </c>
      <c r="Q327" s="10">
        <f>Duluth!$E$558</f>
        <v>10.01</v>
      </c>
      <c r="R327" s="10">
        <f>Fairbanks!$E$558</f>
        <v>18.079999999999998</v>
      </c>
    </row>
    <row r="328" spans="1:18">
      <c r="A328" s="7" t="s">
        <v>335</v>
      </c>
      <c r="B328" s="8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 spans="1:18">
      <c r="A329" s="4"/>
      <c r="B329" s="7" t="s">
        <v>336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 spans="1:18">
      <c r="A330" s="4"/>
      <c r="B330" s="9" t="s">
        <v>328</v>
      </c>
      <c r="C330" s="10">
        <f>Miami!$B$13*10^6/3600</f>
        <v>16.666666666666668</v>
      </c>
      <c r="D330" s="10">
        <f>Houston!$B$13*10^6/3600</f>
        <v>8405.5555555555547</v>
      </c>
      <c r="E330" s="10">
        <f>Phoenix!$B$13*10^6/3600</f>
        <v>2269.4444444444443</v>
      </c>
      <c r="F330" s="10">
        <f>Atlanta!$B$13*10^6/3600</f>
        <v>23855.555555555555</v>
      </c>
      <c r="G330" s="10">
        <f>LosAngeles!$B$13*10^6/3600</f>
        <v>172.22222222222223</v>
      </c>
      <c r="H330" s="10">
        <f>LasVegas!$B$13*10^6/3600</f>
        <v>7122.2222222222226</v>
      </c>
      <c r="I330" s="10">
        <f>SanFrancisco!$B$13*10^6/3600</f>
        <v>3266.6666666666665</v>
      </c>
      <c r="J330" s="10">
        <f>Baltimore!$B$13*10^6/3600</f>
        <v>45897.222222222219</v>
      </c>
      <c r="K330" s="10">
        <f>Albuquerque!$B$13*10^6/3600</f>
        <v>22250</v>
      </c>
      <c r="L330" s="10">
        <f>Seattle!$B$13*10^6/3600</f>
        <v>24238.888888888891</v>
      </c>
      <c r="M330" s="10">
        <f>Chicago!$B$13*10^6/3600</f>
        <v>65333.333333333336</v>
      </c>
      <c r="N330" s="10">
        <f>Boulder!$B$13*10^6/3600</f>
        <v>40394.444444444445</v>
      </c>
      <c r="O330" s="10">
        <f>Minneapolis!$B$13*10^6/3600</f>
        <v>110166.66666666667</v>
      </c>
      <c r="P330" s="10">
        <f>Helena!$B$13*10^6/3600</f>
        <v>72816.666666666672</v>
      </c>
      <c r="Q330" s="10">
        <f>Duluth!$B$13*10^6/3600</f>
        <v>144847.22222222225</v>
      </c>
      <c r="R330" s="10">
        <f>Fairbanks!$B$13*10^6/3600</f>
        <v>336041.66666666669</v>
      </c>
    </row>
    <row r="331" spans="1:18">
      <c r="A331" s="4"/>
      <c r="B331" s="9" t="s">
        <v>329</v>
      </c>
      <c r="C331" s="10">
        <f>Miami!$B$14*10^6/3600</f>
        <v>298616.66666666669</v>
      </c>
      <c r="D331" s="10">
        <f>Houston!$B$14*10^6/3600</f>
        <v>230050</v>
      </c>
      <c r="E331" s="10">
        <f>Phoenix!$B$14*10^6/3600</f>
        <v>239505.55555555556</v>
      </c>
      <c r="F331" s="10">
        <f>Atlanta!$B$14*10^6/3600</f>
        <v>160477.77777777778</v>
      </c>
      <c r="G331" s="10">
        <f>LosAngeles!$B$14*10^6/3600</f>
        <v>143722.22222222222</v>
      </c>
      <c r="H331" s="10">
        <f>LasVegas!$B$14*10^6/3600</f>
        <v>190527.77777777778</v>
      </c>
      <c r="I331" s="10">
        <f>SanFrancisco!$B$14*10^6/3600</f>
        <v>92027.777777777781</v>
      </c>
      <c r="J331" s="10">
        <f>Baltimore!$B$14*10^6/3600</f>
        <v>127108.33333333333</v>
      </c>
      <c r="K331" s="10">
        <f>Albuquerque!$B$14*10^6/3600</f>
        <v>127483.33333333333</v>
      </c>
      <c r="L331" s="10">
        <f>Seattle!$B$14*10^6/3600</f>
        <v>75825</v>
      </c>
      <c r="M331" s="10">
        <f>Chicago!$B$14*10^6/3600</f>
        <v>101969.44444444444</v>
      </c>
      <c r="N331" s="10">
        <f>Boulder!$B$14*10^6/3600</f>
        <v>94977.777777777781</v>
      </c>
      <c r="O331" s="10">
        <f>Minneapolis!$B$14*10^6/3600</f>
        <v>96230.555555555562</v>
      </c>
      <c r="P331" s="10">
        <f>Helena!$B$14*10^6/3600</f>
        <v>75433.333333333328</v>
      </c>
      <c r="Q331" s="10">
        <f>Duluth!$B$14*10^6/3600</f>
        <v>62508.333333333336</v>
      </c>
      <c r="R331" s="10">
        <f>Fairbanks!$B$14*10^6/3600</f>
        <v>47266.666666666664</v>
      </c>
    </row>
    <row r="332" spans="1:18">
      <c r="A332" s="4"/>
      <c r="B332" s="9" t="s">
        <v>337</v>
      </c>
      <c r="C332" s="10">
        <f>Miami!$B$15*10^6/3600</f>
        <v>272316.66666666669</v>
      </c>
      <c r="D332" s="10">
        <f>Houston!$B$15*10^6/3600</f>
        <v>272316.66666666669</v>
      </c>
      <c r="E332" s="10">
        <f>Phoenix!$B$15*10^6/3600</f>
        <v>272316.66666666669</v>
      </c>
      <c r="F332" s="10">
        <f>Atlanta!$B$15*10^6/3600</f>
        <v>272316.66666666669</v>
      </c>
      <c r="G332" s="10">
        <f>LosAngeles!$B$15*10^6/3600</f>
        <v>272316.66666666669</v>
      </c>
      <c r="H332" s="10">
        <f>LasVegas!$B$15*10^6/3600</f>
        <v>272316.66666666669</v>
      </c>
      <c r="I332" s="10">
        <f>SanFrancisco!$B$15*10^6/3600</f>
        <v>272316.66666666669</v>
      </c>
      <c r="J332" s="10">
        <f>Baltimore!$B$15*10^6/3600</f>
        <v>272316.66666666669</v>
      </c>
      <c r="K332" s="10">
        <f>Albuquerque!$B$15*10^6/3600</f>
        <v>272316.66666666669</v>
      </c>
      <c r="L332" s="10">
        <f>Seattle!$B$15*10^6/3600</f>
        <v>272316.66666666669</v>
      </c>
      <c r="M332" s="10">
        <f>Chicago!$B$15*10^6/3600</f>
        <v>272316.66666666669</v>
      </c>
      <c r="N332" s="10">
        <f>Boulder!$B$15*10^6/3600</f>
        <v>272316.66666666669</v>
      </c>
      <c r="O332" s="10">
        <f>Minneapolis!$B$15*10^6/3600</f>
        <v>272316.66666666669</v>
      </c>
      <c r="P332" s="10">
        <f>Helena!$B$15*10^6/3600</f>
        <v>272316.66666666669</v>
      </c>
      <c r="Q332" s="10">
        <f>Duluth!$B$15*10^6/3600</f>
        <v>272316.66666666669</v>
      </c>
      <c r="R332" s="10">
        <f>Fairbanks!$B$15*10^6/3600</f>
        <v>272316.66666666669</v>
      </c>
    </row>
    <row r="333" spans="1:18">
      <c r="A333" s="4"/>
      <c r="B333" s="9" t="s">
        <v>338</v>
      </c>
      <c r="C333" s="10">
        <f>Miami!$B$16*10^6/3600</f>
        <v>46566.666666666664</v>
      </c>
      <c r="D333" s="10">
        <f>Houston!$B$16*10^6/3600</f>
        <v>46483.333333333336</v>
      </c>
      <c r="E333" s="10">
        <f>Phoenix!$B$16*10^6/3600</f>
        <v>46472.222222222219</v>
      </c>
      <c r="F333" s="10">
        <f>Atlanta!$B$16*10^6/3600</f>
        <v>46547.222222222219</v>
      </c>
      <c r="G333" s="10">
        <f>LosAngeles!$B$16*10^6/3600</f>
        <v>46541.666666666664</v>
      </c>
      <c r="H333" s="10">
        <f>LasVegas!$B$16*10^6/3600</f>
        <v>46494.444444444445</v>
      </c>
      <c r="I333" s="10">
        <f>SanFrancisco!$B$16*10^6/3600</f>
        <v>46444.444444444445</v>
      </c>
      <c r="J333" s="10">
        <f>Baltimore!$B$16*10^6/3600</f>
        <v>46491.666666666664</v>
      </c>
      <c r="K333" s="10">
        <f>Albuquerque!$B$16*10^6/3600</f>
        <v>46483.333333333336</v>
      </c>
      <c r="L333" s="10">
        <f>Seattle!$B$16*10^6/3600</f>
        <v>46416.666666666664</v>
      </c>
      <c r="M333" s="10">
        <f>Chicago!$B$16*10^6/3600</f>
        <v>46427.777777777781</v>
      </c>
      <c r="N333" s="10">
        <f>Boulder!$B$16*10^6/3600</f>
        <v>46436.111111111109</v>
      </c>
      <c r="O333" s="10">
        <f>Minneapolis!$B$16*10^6/3600</f>
        <v>46466.666666666664</v>
      </c>
      <c r="P333" s="10">
        <f>Helena!$B$16*10^6/3600</f>
        <v>46411.111111111109</v>
      </c>
      <c r="Q333" s="10">
        <f>Duluth!$B$16*10^6/3600</f>
        <v>46397.222222222219</v>
      </c>
      <c r="R333" s="10">
        <f>Fairbanks!$B$16*10^6/3600</f>
        <v>46119.444444444445</v>
      </c>
    </row>
    <row r="334" spans="1:18">
      <c r="A334" s="4"/>
      <c r="B334" s="9" t="s">
        <v>339</v>
      </c>
      <c r="C334" s="10">
        <f>Miami!$B$17*10^6/3600</f>
        <v>225616.66666666666</v>
      </c>
      <c r="D334" s="10">
        <f>Houston!$B$17*10^6/3600</f>
        <v>225616.66666666666</v>
      </c>
      <c r="E334" s="10">
        <f>Phoenix!$B$17*10^6/3600</f>
        <v>225616.66666666666</v>
      </c>
      <c r="F334" s="10">
        <f>Atlanta!$B$17*10^6/3600</f>
        <v>225616.66666666666</v>
      </c>
      <c r="G334" s="10">
        <f>LosAngeles!$B$17*10^6/3600</f>
        <v>225616.66666666666</v>
      </c>
      <c r="H334" s="10">
        <f>LasVegas!$B$17*10^6/3600</f>
        <v>225616.66666666666</v>
      </c>
      <c r="I334" s="10">
        <f>SanFrancisco!$B$17*10^6/3600</f>
        <v>225616.66666666666</v>
      </c>
      <c r="J334" s="10">
        <f>Baltimore!$B$17*10^6/3600</f>
        <v>225616.66666666666</v>
      </c>
      <c r="K334" s="10">
        <f>Albuquerque!$B$17*10^6/3600</f>
        <v>225616.66666666666</v>
      </c>
      <c r="L334" s="10">
        <f>Seattle!$B$17*10^6/3600</f>
        <v>225616.66666666666</v>
      </c>
      <c r="M334" s="10">
        <f>Chicago!$B$17*10^6/3600</f>
        <v>225616.66666666666</v>
      </c>
      <c r="N334" s="10">
        <f>Boulder!$B$17*10^6/3600</f>
        <v>225616.66666666666</v>
      </c>
      <c r="O334" s="10">
        <f>Minneapolis!$B$17*10^6/3600</f>
        <v>225616.66666666666</v>
      </c>
      <c r="P334" s="10">
        <f>Helena!$B$17*10^6/3600</f>
        <v>225616.66666666666</v>
      </c>
      <c r="Q334" s="10">
        <f>Duluth!$B$17*10^6/3600</f>
        <v>225616.66666666666</v>
      </c>
      <c r="R334" s="10">
        <f>Fairbanks!$B$17*10^6/3600</f>
        <v>225616.66666666666</v>
      </c>
    </row>
    <row r="335" spans="1:18">
      <c r="A335" s="4"/>
      <c r="B335" s="9" t="s">
        <v>340</v>
      </c>
      <c r="C335" s="10">
        <f>Miami!$B$18*10^6/3600</f>
        <v>0</v>
      </c>
      <c r="D335" s="10">
        <f>Houston!$B$18*10^6/3600</f>
        <v>0</v>
      </c>
      <c r="E335" s="10">
        <f>Phoenix!$B$18*10^6/3600</f>
        <v>0</v>
      </c>
      <c r="F335" s="10">
        <f>Atlanta!$B$18*10^6/3600</f>
        <v>0</v>
      </c>
      <c r="G335" s="10">
        <f>LosAngeles!$B$18*10^6/3600</f>
        <v>0</v>
      </c>
      <c r="H335" s="10">
        <f>LasVegas!$B$18*10^6/3600</f>
        <v>0</v>
      </c>
      <c r="I335" s="10">
        <f>SanFrancisco!$B$18*10^6/3600</f>
        <v>0</v>
      </c>
      <c r="J335" s="10">
        <f>Baltimore!$B$18*10^6/3600</f>
        <v>0</v>
      </c>
      <c r="K335" s="10">
        <f>Albuquerque!$B$18*10^6/3600</f>
        <v>0</v>
      </c>
      <c r="L335" s="10">
        <f>Seattle!$B$18*10^6/3600</f>
        <v>0</v>
      </c>
      <c r="M335" s="10">
        <f>Chicago!$B$18*10^6/3600</f>
        <v>0</v>
      </c>
      <c r="N335" s="10">
        <f>Boulder!$B$18*10^6/3600</f>
        <v>0</v>
      </c>
      <c r="O335" s="10">
        <f>Minneapolis!$B$18*10^6/3600</f>
        <v>0</v>
      </c>
      <c r="P335" s="10">
        <f>Helena!$B$18*10^6/3600</f>
        <v>0</v>
      </c>
      <c r="Q335" s="10">
        <f>Duluth!$B$18*10^6/3600</f>
        <v>0</v>
      </c>
      <c r="R335" s="10">
        <f>Fairbanks!$B$18*10^6/3600</f>
        <v>0</v>
      </c>
    </row>
    <row r="336" spans="1:18">
      <c r="A336" s="4"/>
      <c r="B336" s="9" t="s">
        <v>341</v>
      </c>
      <c r="C336" s="10">
        <f>Miami!$B$19*10^6/3600</f>
        <v>33813.888888888891</v>
      </c>
      <c r="D336" s="10">
        <f>Houston!$B$19*10^6/3600</f>
        <v>26708.333333333332</v>
      </c>
      <c r="E336" s="10">
        <f>Phoenix!$B$19*10^6/3600</f>
        <v>29730.555555555555</v>
      </c>
      <c r="F336" s="10">
        <f>Atlanta!$B$19*10^6/3600</f>
        <v>21127.777777777777</v>
      </c>
      <c r="G336" s="10">
        <f>LosAngeles!$B$19*10^6/3600</f>
        <v>19313.888888888891</v>
      </c>
      <c r="H336" s="10">
        <f>LasVegas!$B$19*10^6/3600</f>
        <v>25380.555555555555</v>
      </c>
      <c r="I336" s="10">
        <f>SanFrancisco!$B$19*10^6/3600</f>
        <v>12880.555555555555</v>
      </c>
      <c r="J336" s="10">
        <f>Baltimore!$B$19*10^6/3600</f>
        <v>17205.555555555555</v>
      </c>
      <c r="K336" s="10">
        <f>Albuquerque!$B$19*10^6/3600</f>
        <v>18938.888888888891</v>
      </c>
      <c r="L336" s="10">
        <f>Seattle!$B$19*10^6/3600</f>
        <v>11441.666666666666</v>
      </c>
      <c r="M336" s="10">
        <f>Chicago!$B$19*10^6/3600</f>
        <v>14483.333333333334</v>
      </c>
      <c r="N336" s="10">
        <f>Boulder!$B$19*10^6/3600</f>
        <v>14888.888888888889</v>
      </c>
      <c r="O336" s="10">
        <f>Minneapolis!$B$19*10^6/3600</f>
        <v>15186.111111111111</v>
      </c>
      <c r="P336" s="10">
        <f>Helena!$B$19*10^6/3600</f>
        <v>12972.222222222223</v>
      </c>
      <c r="Q336" s="10">
        <f>Duluth!$B$19*10^6/3600</f>
        <v>12152.777777777777</v>
      </c>
      <c r="R336" s="10">
        <f>Fairbanks!$B$19*10^6/3600</f>
        <v>13977.777777777777</v>
      </c>
    </row>
    <row r="337" spans="1:18">
      <c r="A337" s="4"/>
      <c r="B337" s="9" t="s">
        <v>342</v>
      </c>
      <c r="C337" s="10">
        <f>Miami!$B$20*10^6/3600</f>
        <v>741.66666666666663</v>
      </c>
      <c r="D337" s="10">
        <f>Houston!$B$20*10^6/3600</f>
        <v>741.66666666666663</v>
      </c>
      <c r="E337" s="10">
        <f>Phoenix!$B$20*10^6/3600</f>
        <v>741.66666666666663</v>
      </c>
      <c r="F337" s="10">
        <f>Atlanta!$B$20*10^6/3600</f>
        <v>741.66666666666663</v>
      </c>
      <c r="G337" s="10">
        <f>LosAngeles!$B$20*10^6/3600</f>
        <v>741.66666666666663</v>
      </c>
      <c r="H337" s="10">
        <f>LasVegas!$B$20*10^6/3600</f>
        <v>741.66666666666663</v>
      </c>
      <c r="I337" s="10">
        <f>SanFrancisco!$B$20*10^6/3600</f>
        <v>741.66666666666663</v>
      </c>
      <c r="J337" s="10">
        <f>Baltimore!$B$20*10^6/3600</f>
        <v>741.66666666666663</v>
      </c>
      <c r="K337" s="10">
        <f>Albuquerque!$B$20*10^6/3600</f>
        <v>741.66666666666663</v>
      </c>
      <c r="L337" s="10">
        <f>Seattle!$B$20*10^6/3600</f>
        <v>741.66666666666663</v>
      </c>
      <c r="M337" s="10">
        <f>Chicago!$B$20*10^6/3600</f>
        <v>741.66666666666663</v>
      </c>
      <c r="N337" s="10">
        <f>Boulder!$B$20*10^6/3600</f>
        <v>741.66666666666663</v>
      </c>
      <c r="O337" s="10">
        <f>Minneapolis!$B$20*10^6/3600</f>
        <v>741.66666666666663</v>
      </c>
      <c r="P337" s="10">
        <f>Helena!$B$20*10^6/3600</f>
        <v>741.66666666666663</v>
      </c>
      <c r="Q337" s="10">
        <f>Duluth!$B$20*10^6/3600</f>
        <v>741.66666666666663</v>
      </c>
      <c r="R337" s="10">
        <f>Fairbanks!$B$20*10^6/3600</f>
        <v>741.66666666666663</v>
      </c>
    </row>
    <row r="338" spans="1:18">
      <c r="A338" s="4"/>
      <c r="B338" s="9" t="s">
        <v>343</v>
      </c>
      <c r="C338" s="10">
        <f>Miami!$B$21*10^6/3600</f>
        <v>0</v>
      </c>
      <c r="D338" s="10">
        <f>Houston!$B$21*10^6/3600</f>
        <v>0</v>
      </c>
      <c r="E338" s="10">
        <f>Phoenix!$B$21*10^6/3600</f>
        <v>0</v>
      </c>
      <c r="F338" s="10">
        <f>Atlanta!$B$21*10^6/3600</f>
        <v>0</v>
      </c>
      <c r="G338" s="10">
        <f>LosAngeles!$B$21*10^6/3600</f>
        <v>0</v>
      </c>
      <c r="H338" s="10">
        <f>LasVegas!$B$21*10^6/3600</f>
        <v>0</v>
      </c>
      <c r="I338" s="10">
        <f>SanFrancisco!$B$21*10^6/3600</f>
        <v>0</v>
      </c>
      <c r="J338" s="10">
        <f>Baltimore!$B$21*10^6/3600</f>
        <v>0</v>
      </c>
      <c r="K338" s="10">
        <f>Albuquerque!$B$21*10^6/3600</f>
        <v>0</v>
      </c>
      <c r="L338" s="10">
        <f>Seattle!$B$21*10^6/3600</f>
        <v>0</v>
      </c>
      <c r="M338" s="10">
        <f>Chicago!$B$21*10^6/3600</f>
        <v>0</v>
      </c>
      <c r="N338" s="10">
        <f>Boulder!$B$21*10^6/3600</f>
        <v>0</v>
      </c>
      <c r="O338" s="10">
        <f>Minneapolis!$B$21*10^6/3600</f>
        <v>0</v>
      </c>
      <c r="P338" s="10">
        <f>Helena!$B$21*10^6/3600</f>
        <v>0</v>
      </c>
      <c r="Q338" s="10">
        <f>Duluth!$B$21*10^6/3600</f>
        <v>0</v>
      </c>
      <c r="R338" s="10">
        <f>Fairbanks!$B$21*10^6/3600</f>
        <v>0</v>
      </c>
    </row>
    <row r="339" spans="1:18">
      <c r="A339" s="4"/>
      <c r="B339" s="9" t="s">
        <v>344</v>
      </c>
      <c r="C339" s="10">
        <f>Miami!$B$22*10^6/3600</f>
        <v>0</v>
      </c>
      <c r="D339" s="10">
        <f>Houston!$B$22*10^6/3600</f>
        <v>0</v>
      </c>
      <c r="E339" s="10">
        <f>Phoenix!$B$22*10^6/3600</f>
        <v>0</v>
      </c>
      <c r="F339" s="10">
        <f>Atlanta!$B$22*10^6/3600</f>
        <v>0</v>
      </c>
      <c r="G339" s="10">
        <f>LosAngeles!$B$22*10^6/3600</f>
        <v>0</v>
      </c>
      <c r="H339" s="10">
        <f>LasVegas!$B$22*10^6/3600</f>
        <v>0</v>
      </c>
      <c r="I339" s="10">
        <f>SanFrancisco!$B$22*10^6/3600</f>
        <v>0</v>
      </c>
      <c r="J339" s="10">
        <f>Baltimore!$B$22*10^6/3600</f>
        <v>0</v>
      </c>
      <c r="K339" s="10">
        <f>Albuquerque!$B$22*10^6/3600</f>
        <v>0</v>
      </c>
      <c r="L339" s="10">
        <f>Seattle!$B$22*10^6/3600</f>
        <v>0</v>
      </c>
      <c r="M339" s="10">
        <f>Chicago!$B$22*10^6/3600</f>
        <v>0</v>
      </c>
      <c r="N339" s="10">
        <f>Boulder!$B$22*10^6/3600</f>
        <v>0</v>
      </c>
      <c r="O339" s="10">
        <f>Minneapolis!$B$22*10^6/3600</f>
        <v>0</v>
      </c>
      <c r="P339" s="10">
        <f>Helena!$B$22*10^6/3600</f>
        <v>0</v>
      </c>
      <c r="Q339" s="10">
        <f>Duluth!$B$22*10^6/3600</f>
        <v>0</v>
      </c>
      <c r="R339" s="10">
        <f>Fairbanks!$B$22*10^6/3600</f>
        <v>0</v>
      </c>
    </row>
    <row r="340" spans="1:18">
      <c r="A340" s="4"/>
      <c r="B340" s="9" t="s">
        <v>323</v>
      </c>
      <c r="C340" s="10">
        <f>Miami!$B$23*10^6/3600</f>
        <v>0</v>
      </c>
      <c r="D340" s="10">
        <f>Houston!$B$23*10^6/3600</f>
        <v>0</v>
      </c>
      <c r="E340" s="10">
        <f>Phoenix!$B$23*10^6/3600</f>
        <v>0</v>
      </c>
      <c r="F340" s="10">
        <f>Atlanta!$B$23*10^6/3600</f>
        <v>0</v>
      </c>
      <c r="G340" s="10">
        <f>LosAngeles!$B$23*10^6/3600</f>
        <v>0</v>
      </c>
      <c r="H340" s="10">
        <f>LasVegas!$B$23*10^6/3600</f>
        <v>0</v>
      </c>
      <c r="I340" s="10">
        <f>SanFrancisco!$B$23*10^6/3600</f>
        <v>0</v>
      </c>
      <c r="J340" s="10">
        <f>Baltimore!$B$23*10^6/3600</f>
        <v>0</v>
      </c>
      <c r="K340" s="10">
        <f>Albuquerque!$B$23*10^6/3600</f>
        <v>0</v>
      </c>
      <c r="L340" s="10">
        <f>Seattle!$B$23*10^6/3600</f>
        <v>0</v>
      </c>
      <c r="M340" s="10">
        <f>Chicago!$B$23*10^6/3600</f>
        <v>0</v>
      </c>
      <c r="N340" s="10">
        <f>Boulder!$B$23*10^6/3600</f>
        <v>0</v>
      </c>
      <c r="O340" s="10">
        <f>Minneapolis!$B$23*10^6/3600</f>
        <v>0</v>
      </c>
      <c r="P340" s="10">
        <f>Helena!$B$23*10^6/3600</f>
        <v>0</v>
      </c>
      <c r="Q340" s="10">
        <f>Duluth!$B$23*10^6/3600</f>
        <v>0</v>
      </c>
      <c r="R340" s="10">
        <f>Fairbanks!$B$23*10^6/3600</f>
        <v>0</v>
      </c>
    </row>
    <row r="341" spans="1:18">
      <c r="A341" s="4"/>
      <c r="B341" s="9" t="s">
        <v>345</v>
      </c>
      <c r="C341" s="10">
        <f>Miami!$B$24*10^6/3600</f>
        <v>0</v>
      </c>
      <c r="D341" s="10">
        <f>Houston!$B$24*10^6/3600</f>
        <v>0</v>
      </c>
      <c r="E341" s="10">
        <f>Phoenix!$B$24*10^6/3600</f>
        <v>0</v>
      </c>
      <c r="F341" s="10">
        <f>Atlanta!$B$24*10^6/3600</f>
        <v>0</v>
      </c>
      <c r="G341" s="10">
        <f>LosAngeles!$B$24*10^6/3600</f>
        <v>0</v>
      </c>
      <c r="H341" s="10">
        <f>LasVegas!$B$24*10^6/3600</f>
        <v>0</v>
      </c>
      <c r="I341" s="10">
        <f>SanFrancisco!$B$24*10^6/3600</f>
        <v>0</v>
      </c>
      <c r="J341" s="10">
        <f>Baltimore!$B$24*10^6/3600</f>
        <v>0</v>
      </c>
      <c r="K341" s="10">
        <f>Albuquerque!$B$24*10^6/3600</f>
        <v>0</v>
      </c>
      <c r="L341" s="10">
        <f>Seattle!$B$24*10^6/3600</f>
        <v>0</v>
      </c>
      <c r="M341" s="10">
        <f>Chicago!$B$24*10^6/3600</f>
        <v>0</v>
      </c>
      <c r="N341" s="10">
        <f>Boulder!$B$24*10^6/3600</f>
        <v>0</v>
      </c>
      <c r="O341" s="10">
        <f>Minneapolis!$B$24*10^6/3600</f>
        <v>0</v>
      </c>
      <c r="P341" s="10">
        <f>Helena!$B$24*10^6/3600</f>
        <v>0</v>
      </c>
      <c r="Q341" s="10">
        <f>Duluth!$B$24*10^6/3600</f>
        <v>0</v>
      </c>
      <c r="R341" s="10">
        <f>Fairbanks!$B$24*10^6/3600</f>
        <v>0</v>
      </c>
    </row>
    <row r="342" spans="1:18">
      <c r="A342" s="4"/>
      <c r="B342" s="9" t="s">
        <v>346</v>
      </c>
      <c r="C342" s="10">
        <f>Miami!$B$25*10^6/3600</f>
        <v>0</v>
      </c>
      <c r="D342" s="10">
        <f>Houston!$B$25*10^6/3600</f>
        <v>0</v>
      </c>
      <c r="E342" s="10">
        <f>Phoenix!$B$25*10^6/3600</f>
        <v>0</v>
      </c>
      <c r="F342" s="10">
        <f>Atlanta!$B$25*10^6/3600</f>
        <v>0</v>
      </c>
      <c r="G342" s="10">
        <f>LosAngeles!$B$25*10^6/3600</f>
        <v>0</v>
      </c>
      <c r="H342" s="10">
        <f>LasVegas!$B$25*10^6/3600</f>
        <v>0</v>
      </c>
      <c r="I342" s="10">
        <f>SanFrancisco!$B$25*10^6/3600</f>
        <v>0</v>
      </c>
      <c r="J342" s="10">
        <f>Baltimore!$B$25*10^6/3600</f>
        <v>0</v>
      </c>
      <c r="K342" s="10">
        <f>Albuquerque!$B$25*10^6/3600</f>
        <v>0</v>
      </c>
      <c r="L342" s="10">
        <f>Seattle!$B$25*10^6/3600</f>
        <v>0</v>
      </c>
      <c r="M342" s="10">
        <f>Chicago!$B$25*10^6/3600</f>
        <v>0</v>
      </c>
      <c r="N342" s="10">
        <f>Boulder!$B$25*10^6/3600</f>
        <v>0</v>
      </c>
      <c r="O342" s="10">
        <f>Minneapolis!$B$25*10^6/3600</f>
        <v>0</v>
      </c>
      <c r="P342" s="10">
        <f>Helena!$B$25*10^6/3600</f>
        <v>0</v>
      </c>
      <c r="Q342" s="10">
        <f>Duluth!$B$25*10^6/3600</f>
        <v>0</v>
      </c>
      <c r="R342" s="10">
        <f>Fairbanks!$B$25*10^6/3600</f>
        <v>0</v>
      </c>
    </row>
    <row r="343" spans="1:18">
      <c r="A343" s="4"/>
      <c r="B343" s="9" t="s">
        <v>347</v>
      </c>
      <c r="C343" s="10">
        <f>Miami!$B$26*10^6/3600</f>
        <v>0</v>
      </c>
      <c r="D343" s="10">
        <f>Houston!$B$26*10^6/3600</f>
        <v>0</v>
      </c>
      <c r="E343" s="10">
        <f>Phoenix!$B$26*10^6/3600</f>
        <v>0</v>
      </c>
      <c r="F343" s="10">
        <f>Atlanta!$B$26*10^6/3600</f>
        <v>0</v>
      </c>
      <c r="G343" s="10">
        <f>LosAngeles!$B$26*10^6/3600</f>
        <v>0</v>
      </c>
      <c r="H343" s="10">
        <f>LasVegas!$B$26*10^6/3600</f>
        <v>0</v>
      </c>
      <c r="I343" s="10">
        <f>SanFrancisco!$B$26*10^6/3600</f>
        <v>0</v>
      </c>
      <c r="J343" s="10">
        <f>Baltimore!$B$26*10^6/3600</f>
        <v>0</v>
      </c>
      <c r="K343" s="10">
        <f>Albuquerque!$B$26*10^6/3600</f>
        <v>0</v>
      </c>
      <c r="L343" s="10">
        <f>Seattle!$B$26*10^6/3600</f>
        <v>0</v>
      </c>
      <c r="M343" s="10">
        <f>Chicago!$B$26*10^6/3600</f>
        <v>0</v>
      </c>
      <c r="N343" s="10">
        <f>Boulder!$B$26*10^6/3600</f>
        <v>0</v>
      </c>
      <c r="O343" s="10">
        <f>Minneapolis!$B$26*10^6/3600</f>
        <v>0</v>
      </c>
      <c r="P343" s="10">
        <f>Helena!$B$26*10^6/3600</f>
        <v>0</v>
      </c>
      <c r="Q343" s="10">
        <f>Duluth!$B$26*10^6/3600</f>
        <v>0</v>
      </c>
      <c r="R343" s="10">
        <f>Fairbanks!$B$26*10^6/3600</f>
        <v>0</v>
      </c>
    </row>
    <row r="344" spans="1:18">
      <c r="A344" s="4"/>
      <c r="B344" s="9" t="s">
        <v>348</v>
      </c>
      <c r="C344" s="10">
        <f>Miami!$B$28*10^6/3600</f>
        <v>877691.66666666663</v>
      </c>
      <c r="D344" s="10">
        <f>Houston!$B$28*10^6/3600</f>
        <v>810325</v>
      </c>
      <c r="E344" s="10">
        <f>Phoenix!$B$28*10^6/3600</f>
        <v>816652.77777777775</v>
      </c>
      <c r="F344" s="10">
        <f>Atlanta!$B$28*10^6/3600</f>
        <v>750686.11111111112</v>
      </c>
      <c r="G344" s="10">
        <f>LosAngeles!$B$28*10^6/3600</f>
        <v>708427.77777777775</v>
      </c>
      <c r="H344" s="10">
        <f>LasVegas!$B$28*10^6/3600</f>
        <v>768202.77777777775</v>
      </c>
      <c r="I344" s="10">
        <f>SanFrancisco!$B$28*10^6/3600</f>
        <v>653294.4444444445</v>
      </c>
      <c r="J344" s="10">
        <f>Baltimore!$B$28*10^6/3600</f>
        <v>735380.5555555555</v>
      </c>
      <c r="K344" s="10">
        <f>Albuquerque!$B$28*10^6/3600</f>
        <v>713833.33333333337</v>
      </c>
      <c r="L344" s="10">
        <f>Seattle!$B$28*10^6/3600</f>
        <v>656594.4444444445</v>
      </c>
      <c r="M344" s="10">
        <f>Chicago!$B$28*10^6/3600</f>
        <v>726891.66666666663</v>
      </c>
      <c r="N344" s="10">
        <f>Boulder!$B$28*10^6/3600</f>
        <v>695375</v>
      </c>
      <c r="O344" s="10">
        <f>Minneapolis!$B$28*10^6/3600</f>
        <v>766725</v>
      </c>
      <c r="P344" s="10">
        <f>Helena!$B$28*10^6/3600</f>
        <v>706308.33333333337</v>
      </c>
      <c r="Q344" s="10">
        <f>Duluth!$B$28*10^6/3600</f>
        <v>764580.5555555555</v>
      </c>
      <c r="R344" s="10">
        <f>Fairbanks!$B$28*10^6/3600</f>
        <v>942080.5555555555</v>
      </c>
    </row>
    <row r="345" spans="1:18">
      <c r="A345" s="4"/>
      <c r="B345" s="7" t="s">
        <v>219</v>
      </c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</row>
    <row r="346" spans="1:18">
      <c r="A346" s="4"/>
      <c r="B346" s="9" t="s">
        <v>328</v>
      </c>
      <c r="C346" s="10">
        <f>Miami!$C$13*10^3</f>
        <v>0</v>
      </c>
      <c r="D346" s="10">
        <f>Houston!$C$13*10^3</f>
        <v>0</v>
      </c>
      <c r="E346" s="10">
        <f>Phoenix!$C$13*10^3</f>
        <v>0</v>
      </c>
      <c r="F346" s="10">
        <f>Atlanta!$C$13*10^3</f>
        <v>0</v>
      </c>
      <c r="G346" s="10">
        <f>LosAngeles!$C$13*10^3</f>
        <v>0</v>
      </c>
      <c r="H346" s="10">
        <f>LasVegas!$C$13*10^3</f>
        <v>0</v>
      </c>
      <c r="I346" s="10">
        <f>SanFrancisco!$C$13*10^3</f>
        <v>0</v>
      </c>
      <c r="J346" s="10">
        <f>Baltimore!$C$13*10^3</f>
        <v>0</v>
      </c>
      <c r="K346" s="10">
        <f>Albuquerque!$C$13*10^3</f>
        <v>0</v>
      </c>
      <c r="L346" s="10">
        <f>Seattle!$C$13*10^3</f>
        <v>0</v>
      </c>
      <c r="M346" s="10">
        <f>Chicago!$C$13*10^3</f>
        <v>0</v>
      </c>
      <c r="N346" s="10">
        <f>Boulder!$C$13*10^3</f>
        <v>0</v>
      </c>
      <c r="O346" s="10">
        <f>Minneapolis!$C$13*10^3</f>
        <v>0</v>
      </c>
      <c r="P346" s="10">
        <f>Helena!$C$13*10^3</f>
        <v>0</v>
      </c>
      <c r="Q346" s="10">
        <f>Duluth!$C$13*10^3</f>
        <v>0</v>
      </c>
      <c r="R346" s="10">
        <f>Fairbanks!$C$13*10^3</f>
        <v>0</v>
      </c>
    </row>
    <row r="347" spans="1:18">
      <c r="A347" s="4"/>
      <c r="B347" s="9" t="s">
        <v>329</v>
      </c>
      <c r="C347" s="10">
        <f>Miami!$C$14*10^3</f>
        <v>0</v>
      </c>
      <c r="D347" s="10">
        <f>Houston!$C$14*10^3</f>
        <v>0</v>
      </c>
      <c r="E347" s="10">
        <f>Phoenix!$C$14*10^3</f>
        <v>0</v>
      </c>
      <c r="F347" s="10">
        <f>Atlanta!$C$14*10^3</f>
        <v>0</v>
      </c>
      <c r="G347" s="10">
        <f>LosAngeles!$C$14*10^3</f>
        <v>0</v>
      </c>
      <c r="H347" s="10">
        <f>LasVegas!$C$14*10^3</f>
        <v>0</v>
      </c>
      <c r="I347" s="10">
        <f>SanFrancisco!$C$14*10^3</f>
        <v>0</v>
      </c>
      <c r="J347" s="10">
        <f>Baltimore!$C$14*10^3</f>
        <v>0</v>
      </c>
      <c r="K347" s="10">
        <f>Albuquerque!$C$14*10^3</f>
        <v>0</v>
      </c>
      <c r="L347" s="10">
        <f>Seattle!$C$14*10^3</f>
        <v>0</v>
      </c>
      <c r="M347" s="10">
        <f>Chicago!$C$14*10^3</f>
        <v>0</v>
      </c>
      <c r="N347" s="10">
        <f>Boulder!$C$14*10^3</f>
        <v>0</v>
      </c>
      <c r="O347" s="10">
        <f>Minneapolis!$C$14*10^3</f>
        <v>0</v>
      </c>
      <c r="P347" s="10">
        <f>Helena!$C$14*10^3</f>
        <v>0</v>
      </c>
      <c r="Q347" s="10">
        <f>Duluth!$C$14*10^3</f>
        <v>0</v>
      </c>
      <c r="R347" s="10">
        <f>Fairbanks!$C$14*10^3</f>
        <v>0</v>
      </c>
    </row>
    <row r="348" spans="1:18">
      <c r="A348" s="4"/>
      <c r="B348" s="9" t="s">
        <v>337</v>
      </c>
      <c r="C348" s="10">
        <f>Miami!$C$15*10^3</f>
        <v>0</v>
      </c>
      <c r="D348" s="10">
        <f>Houston!$C$15*10^3</f>
        <v>0</v>
      </c>
      <c r="E348" s="10">
        <f>Phoenix!$C$15*10^3</f>
        <v>0</v>
      </c>
      <c r="F348" s="10">
        <f>Atlanta!$C$15*10^3</f>
        <v>0</v>
      </c>
      <c r="G348" s="10">
        <f>LosAngeles!$C$15*10^3</f>
        <v>0</v>
      </c>
      <c r="H348" s="10">
        <f>LasVegas!$C$15*10^3</f>
        <v>0</v>
      </c>
      <c r="I348" s="10">
        <f>SanFrancisco!$C$15*10^3</f>
        <v>0</v>
      </c>
      <c r="J348" s="10">
        <f>Baltimore!$C$15*10^3</f>
        <v>0</v>
      </c>
      <c r="K348" s="10">
        <f>Albuquerque!$C$15*10^3</f>
        <v>0</v>
      </c>
      <c r="L348" s="10">
        <f>Seattle!$C$15*10^3</f>
        <v>0</v>
      </c>
      <c r="M348" s="10">
        <f>Chicago!$C$15*10^3</f>
        <v>0</v>
      </c>
      <c r="N348" s="10">
        <f>Boulder!$C$15*10^3</f>
        <v>0</v>
      </c>
      <c r="O348" s="10">
        <f>Minneapolis!$C$15*10^3</f>
        <v>0</v>
      </c>
      <c r="P348" s="10">
        <f>Helena!$C$15*10^3</f>
        <v>0</v>
      </c>
      <c r="Q348" s="10">
        <f>Duluth!$C$15*10^3</f>
        <v>0</v>
      </c>
      <c r="R348" s="10">
        <f>Fairbanks!$C$15*10^3</f>
        <v>0</v>
      </c>
    </row>
    <row r="349" spans="1:18">
      <c r="A349" s="4"/>
      <c r="B349" s="9" t="s">
        <v>338</v>
      </c>
      <c r="C349" s="10">
        <f>Miami!$C$16*10^3</f>
        <v>0</v>
      </c>
      <c r="D349" s="10">
        <f>Houston!$C$16*10^3</f>
        <v>0</v>
      </c>
      <c r="E349" s="10">
        <f>Phoenix!$C$16*10^3</f>
        <v>0</v>
      </c>
      <c r="F349" s="10">
        <f>Atlanta!$C$16*10^3</f>
        <v>0</v>
      </c>
      <c r="G349" s="10">
        <f>LosAngeles!$C$16*10^3</f>
        <v>0</v>
      </c>
      <c r="H349" s="10">
        <f>LasVegas!$C$16*10^3</f>
        <v>0</v>
      </c>
      <c r="I349" s="10">
        <f>SanFrancisco!$C$16*10^3</f>
        <v>0</v>
      </c>
      <c r="J349" s="10">
        <f>Baltimore!$C$16*10^3</f>
        <v>0</v>
      </c>
      <c r="K349" s="10">
        <f>Albuquerque!$C$16*10^3</f>
        <v>0</v>
      </c>
      <c r="L349" s="10">
        <f>Seattle!$C$16*10^3</f>
        <v>0</v>
      </c>
      <c r="M349" s="10">
        <f>Chicago!$C$16*10^3</f>
        <v>0</v>
      </c>
      <c r="N349" s="10">
        <f>Boulder!$C$16*10^3</f>
        <v>0</v>
      </c>
      <c r="O349" s="10">
        <f>Minneapolis!$C$16*10^3</f>
        <v>0</v>
      </c>
      <c r="P349" s="10">
        <f>Helena!$C$16*10^3</f>
        <v>0</v>
      </c>
      <c r="Q349" s="10">
        <f>Duluth!$C$16*10^3</f>
        <v>0</v>
      </c>
      <c r="R349" s="10">
        <f>Fairbanks!$C$16*10^3</f>
        <v>0</v>
      </c>
    </row>
    <row r="350" spans="1:18">
      <c r="A350" s="4"/>
      <c r="B350" s="9" t="s">
        <v>339</v>
      </c>
      <c r="C350" s="10">
        <f>Miami!$C$17*10^3</f>
        <v>189480</v>
      </c>
      <c r="D350" s="10">
        <f>Houston!$C$17*10^3</f>
        <v>189480</v>
      </c>
      <c r="E350" s="10">
        <f>Phoenix!$C$17*10^3</f>
        <v>189480</v>
      </c>
      <c r="F350" s="10">
        <f>Atlanta!$C$17*10^3</f>
        <v>189480</v>
      </c>
      <c r="G350" s="10">
        <f>LosAngeles!$C$17*10^3</f>
        <v>189480</v>
      </c>
      <c r="H350" s="10">
        <f>LasVegas!$C$17*10^3</f>
        <v>189480</v>
      </c>
      <c r="I350" s="10">
        <f>SanFrancisco!$C$17*10^3</f>
        <v>189480</v>
      </c>
      <c r="J350" s="10">
        <f>Baltimore!$C$17*10^3</f>
        <v>189480</v>
      </c>
      <c r="K350" s="10">
        <f>Albuquerque!$C$17*10^3</f>
        <v>189480</v>
      </c>
      <c r="L350" s="10">
        <f>Seattle!$C$17*10^3</f>
        <v>189480</v>
      </c>
      <c r="M350" s="10">
        <f>Chicago!$C$17*10^3</f>
        <v>189480</v>
      </c>
      <c r="N350" s="10">
        <f>Boulder!$C$17*10^3</f>
        <v>189480</v>
      </c>
      <c r="O350" s="10">
        <f>Minneapolis!$C$17*10^3</f>
        <v>189480</v>
      </c>
      <c r="P350" s="10">
        <f>Helena!$C$17*10^3</f>
        <v>189480</v>
      </c>
      <c r="Q350" s="10">
        <f>Duluth!$C$17*10^3</f>
        <v>189480</v>
      </c>
      <c r="R350" s="10">
        <f>Fairbanks!$C$17*10^3</f>
        <v>189480</v>
      </c>
    </row>
    <row r="351" spans="1:18">
      <c r="A351" s="4"/>
      <c r="B351" s="9" t="s">
        <v>340</v>
      </c>
      <c r="C351" s="10">
        <f>Miami!$C$18*10^3</f>
        <v>0</v>
      </c>
      <c r="D351" s="10">
        <f>Houston!$C$18*10^3</f>
        <v>0</v>
      </c>
      <c r="E351" s="10">
        <f>Phoenix!$C$18*10^3</f>
        <v>0</v>
      </c>
      <c r="F351" s="10">
        <f>Atlanta!$C$18*10^3</f>
        <v>0</v>
      </c>
      <c r="G351" s="10">
        <f>LosAngeles!$C$18*10^3</f>
        <v>0</v>
      </c>
      <c r="H351" s="10">
        <f>LasVegas!$C$18*10^3</f>
        <v>0</v>
      </c>
      <c r="I351" s="10">
        <f>SanFrancisco!$C$18*10^3</f>
        <v>0</v>
      </c>
      <c r="J351" s="10">
        <f>Baltimore!$C$18*10^3</f>
        <v>0</v>
      </c>
      <c r="K351" s="10">
        <f>Albuquerque!$C$18*10^3</f>
        <v>0</v>
      </c>
      <c r="L351" s="10">
        <f>Seattle!$C$18*10^3</f>
        <v>0</v>
      </c>
      <c r="M351" s="10">
        <f>Chicago!$C$18*10^3</f>
        <v>0</v>
      </c>
      <c r="N351" s="10">
        <f>Boulder!$C$18*10^3</f>
        <v>0</v>
      </c>
      <c r="O351" s="10">
        <f>Minneapolis!$C$18*10^3</f>
        <v>0</v>
      </c>
      <c r="P351" s="10">
        <f>Helena!$C$18*10^3</f>
        <v>0</v>
      </c>
      <c r="Q351" s="10">
        <f>Duluth!$C$18*10^3</f>
        <v>0</v>
      </c>
      <c r="R351" s="10">
        <f>Fairbanks!$C$18*10^3</f>
        <v>0</v>
      </c>
    </row>
    <row r="352" spans="1:18">
      <c r="A352" s="4"/>
      <c r="B352" s="9" t="s">
        <v>341</v>
      </c>
      <c r="C352" s="10">
        <f>Miami!$C$19*10^3</f>
        <v>0</v>
      </c>
      <c r="D352" s="10">
        <f>Houston!$C$19*10^3</f>
        <v>0</v>
      </c>
      <c r="E352" s="10">
        <f>Phoenix!$C$19*10^3</f>
        <v>0</v>
      </c>
      <c r="F352" s="10">
        <f>Atlanta!$C$19*10^3</f>
        <v>0</v>
      </c>
      <c r="G352" s="10">
        <f>LosAngeles!$C$19*10^3</f>
        <v>0</v>
      </c>
      <c r="H352" s="10">
        <f>LasVegas!$C$19*10^3</f>
        <v>0</v>
      </c>
      <c r="I352" s="10">
        <f>SanFrancisco!$C$19*10^3</f>
        <v>0</v>
      </c>
      <c r="J352" s="10">
        <f>Baltimore!$C$19*10^3</f>
        <v>0</v>
      </c>
      <c r="K352" s="10">
        <f>Albuquerque!$C$19*10^3</f>
        <v>0</v>
      </c>
      <c r="L352" s="10">
        <f>Seattle!$C$19*10^3</f>
        <v>0</v>
      </c>
      <c r="M352" s="10">
        <f>Chicago!$C$19*10^3</f>
        <v>0</v>
      </c>
      <c r="N352" s="10">
        <f>Boulder!$C$19*10^3</f>
        <v>0</v>
      </c>
      <c r="O352" s="10">
        <f>Minneapolis!$C$19*10^3</f>
        <v>0</v>
      </c>
      <c r="P352" s="10">
        <f>Helena!$C$19*10^3</f>
        <v>0</v>
      </c>
      <c r="Q352" s="10">
        <f>Duluth!$C$19*10^3</f>
        <v>0</v>
      </c>
      <c r="R352" s="10">
        <f>Fairbanks!$C$19*10^3</f>
        <v>0</v>
      </c>
    </row>
    <row r="353" spans="1:18">
      <c r="A353" s="4"/>
      <c r="B353" s="9" t="s">
        <v>342</v>
      </c>
      <c r="C353" s="10">
        <f>Miami!$C$20*10^3</f>
        <v>0</v>
      </c>
      <c r="D353" s="10">
        <f>Houston!$C$20*10^3</f>
        <v>0</v>
      </c>
      <c r="E353" s="10">
        <f>Phoenix!$C$20*10^3</f>
        <v>0</v>
      </c>
      <c r="F353" s="10">
        <f>Atlanta!$C$20*10^3</f>
        <v>0</v>
      </c>
      <c r="G353" s="10">
        <f>LosAngeles!$C$20*10^3</f>
        <v>0</v>
      </c>
      <c r="H353" s="10">
        <f>LasVegas!$C$20*10^3</f>
        <v>0</v>
      </c>
      <c r="I353" s="10">
        <f>SanFrancisco!$C$20*10^3</f>
        <v>0</v>
      </c>
      <c r="J353" s="10">
        <f>Baltimore!$C$20*10^3</f>
        <v>0</v>
      </c>
      <c r="K353" s="10">
        <f>Albuquerque!$C$20*10^3</f>
        <v>0</v>
      </c>
      <c r="L353" s="10">
        <f>Seattle!$C$20*10^3</f>
        <v>0</v>
      </c>
      <c r="M353" s="10">
        <f>Chicago!$C$20*10^3</f>
        <v>0</v>
      </c>
      <c r="N353" s="10">
        <f>Boulder!$C$20*10^3</f>
        <v>0</v>
      </c>
      <c r="O353" s="10">
        <f>Minneapolis!$C$20*10^3</f>
        <v>0</v>
      </c>
      <c r="P353" s="10">
        <f>Helena!$C$20*10^3</f>
        <v>0</v>
      </c>
      <c r="Q353" s="10">
        <f>Duluth!$C$20*10^3</f>
        <v>0</v>
      </c>
      <c r="R353" s="10">
        <f>Fairbanks!$C$20*10^3</f>
        <v>0</v>
      </c>
    </row>
    <row r="354" spans="1:18">
      <c r="A354" s="4"/>
      <c r="B354" s="9" t="s">
        <v>343</v>
      </c>
      <c r="C354" s="10">
        <f>Miami!$C$21*10^3</f>
        <v>0</v>
      </c>
      <c r="D354" s="10">
        <f>Houston!$C$21*10^3</f>
        <v>0</v>
      </c>
      <c r="E354" s="10">
        <f>Phoenix!$C$21*10^3</f>
        <v>0</v>
      </c>
      <c r="F354" s="10">
        <f>Atlanta!$C$21*10^3</f>
        <v>0</v>
      </c>
      <c r="G354" s="10">
        <f>LosAngeles!$C$21*10^3</f>
        <v>0</v>
      </c>
      <c r="H354" s="10">
        <f>LasVegas!$C$21*10^3</f>
        <v>0</v>
      </c>
      <c r="I354" s="10">
        <f>SanFrancisco!$C$21*10^3</f>
        <v>0</v>
      </c>
      <c r="J354" s="10">
        <f>Baltimore!$C$21*10^3</f>
        <v>0</v>
      </c>
      <c r="K354" s="10">
        <f>Albuquerque!$C$21*10^3</f>
        <v>0</v>
      </c>
      <c r="L354" s="10">
        <f>Seattle!$C$21*10^3</f>
        <v>0</v>
      </c>
      <c r="M354" s="10">
        <f>Chicago!$C$21*10^3</f>
        <v>0</v>
      </c>
      <c r="N354" s="10">
        <f>Boulder!$C$21*10^3</f>
        <v>0</v>
      </c>
      <c r="O354" s="10">
        <f>Minneapolis!$C$21*10^3</f>
        <v>0</v>
      </c>
      <c r="P354" s="10">
        <f>Helena!$C$21*10^3</f>
        <v>0</v>
      </c>
      <c r="Q354" s="10">
        <f>Duluth!$C$21*10^3</f>
        <v>0</v>
      </c>
      <c r="R354" s="10">
        <f>Fairbanks!$C$21*10^3</f>
        <v>0</v>
      </c>
    </row>
    <row r="355" spans="1:18">
      <c r="A355" s="4"/>
      <c r="B355" s="9" t="s">
        <v>344</v>
      </c>
      <c r="C355" s="10">
        <f>Miami!$C$22*10^3</f>
        <v>0</v>
      </c>
      <c r="D355" s="10">
        <f>Houston!$C$22*10^3</f>
        <v>0</v>
      </c>
      <c r="E355" s="10">
        <f>Phoenix!$C$22*10^3</f>
        <v>0</v>
      </c>
      <c r="F355" s="10">
        <f>Atlanta!$C$22*10^3</f>
        <v>0</v>
      </c>
      <c r="G355" s="10">
        <f>LosAngeles!$C$22*10^3</f>
        <v>0</v>
      </c>
      <c r="H355" s="10">
        <f>LasVegas!$C$22*10^3</f>
        <v>0</v>
      </c>
      <c r="I355" s="10">
        <f>SanFrancisco!$C$22*10^3</f>
        <v>0</v>
      </c>
      <c r="J355" s="10">
        <f>Baltimore!$C$22*10^3</f>
        <v>0</v>
      </c>
      <c r="K355" s="10">
        <f>Albuquerque!$C$22*10^3</f>
        <v>0</v>
      </c>
      <c r="L355" s="10">
        <f>Seattle!$C$22*10^3</f>
        <v>0</v>
      </c>
      <c r="M355" s="10">
        <f>Chicago!$C$22*10^3</f>
        <v>0</v>
      </c>
      <c r="N355" s="10">
        <f>Boulder!$C$22*10^3</f>
        <v>0</v>
      </c>
      <c r="O355" s="10">
        <f>Minneapolis!$C$22*10^3</f>
        <v>0</v>
      </c>
      <c r="P355" s="10">
        <f>Helena!$C$22*10^3</f>
        <v>0</v>
      </c>
      <c r="Q355" s="10">
        <f>Duluth!$C$22*10^3</f>
        <v>0</v>
      </c>
      <c r="R355" s="10">
        <f>Fairbanks!$C$22*10^3</f>
        <v>0</v>
      </c>
    </row>
    <row r="356" spans="1:18">
      <c r="A356" s="4"/>
      <c r="B356" s="9" t="s">
        <v>323</v>
      </c>
      <c r="C356" s="10">
        <f>Miami!$C$23*10^3</f>
        <v>0</v>
      </c>
      <c r="D356" s="10">
        <f>Houston!$C$23*10^3</f>
        <v>0</v>
      </c>
      <c r="E356" s="10">
        <f>Phoenix!$C$23*10^3</f>
        <v>0</v>
      </c>
      <c r="F356" s="10">
        <f>Atlanta!$C$23*10^3</f>
        <v>0</v>
      </c>
      <c r="G356" s="10">
        <f>LosAngeles!$C$23*10^3</f>
        <v>0</v>
      </c>
      <c r="H356" s="10">
        <f>LasVegas!$C$23*10^3</f>
        <v>0</v>
      </c>
      <c r="I356" s="10">
        <f>SanFrancisco!$C$23*10^3</f>
        <v>0</v>
      </c>
      <c r="J356" s="10">
        <f>Baltimore!$C$23*10^3</f>
        <v>0</v>
      </c>
      <c r="K356" s="10">
        <f>Albuquerque!$C$23*10^3</f>
        <v>0</v>
      </c>
      <c r="L356" s="10">
        <f>Seattle!$C$23*10^3</f>
        <v>0</v>
      </c>
      <c r="M356" s="10">
        <f>Chicago!$C$23*10^3</f>
        <v>0</v>
      </c>
      <c r="N356" s="10">
        <f>Boulder!$C$23*10^3</f>
        <v>0</v>
      </c>
      <c r="O356" s="10">
        <f>Minneapolis!$C$23*10^3</f>
        <v>0</v>
      </c>
      <c r="P356" s="10">
        <f>Helena!$C$23*10^3</f>
        <v>0</v>
      </c>
      <c r="Q356" s="10">
        <f>Duluth!$C$23*10^3</f>
        <v>0</v>
      </c>
      <c r="R356" s="10">
        <f>Fairbanks!$C$23*10^3</f>
        <v>0</v>
      </c>
    </row>
    <row r="357" spans="1:18">
      <c r="A357" s="4"/>
      <c r="B357" s="9" t="s">
        <v>345</v>
      </c>
      <c r="C357" s="10">
        <f>Miami!$C$24*10^3</f>
        <v>380710</v>
      </c>
      <c r="D357" s="10">
        <f>Houston!$C$24*10^3</f>
        <v>458600</v>
      </c>
      <c r="E357" s="10">
        <f>Phoenix!$C$24*10^3</f>
        <v>413870</v>
      </c>
      <c r="F357" s="10">
        <f>Atlanta!$C$24*10^3</f>
        <v>533680</v>
      </c>
      <c r="G357" s="10">
        <f>LosAngeles!$C$24*10^3</f>
        <v>519110</v>
      </c>
      <c r="H357" s="10">
        <f>LasVegas!$C$24*10^3</f>
        <v>467800</v>
      </c>
      <c r="I357" s="10">
        <f>SanFrancisco!$C$24*10^3</f>
        <v>583300</v>
      </c>
      <c r="J357" s="10">
        <f>Baltimore!$C$24*10^3</f>
        <v>592670</v>
      </c>
      <c r="K357" s="10">
        <f>Albuquerque!$C$24*10^3</f>
        <v>581500</v>
      </c>
      <c r="L357" s="10">
        <f>Seattle!$C$24*10^3</f>
        <v>623360</v>
      </c>
      <c r="M357" s="10">
        <f>Chicago!$C$24*10^3</f>
        <v>644440</v>
      </c>
      <c r="N357" s="10">
        <f>Boulder!$C$24*10^3</f>
        <v>641740</v>
      </c>
      <c r="O357" s="10">
        <f>Minneapolis!$C$24*10^3</f>
        <v>689170</v>
      </c>
      <c r="P357" s="10">
        <f>Helena!$C$24*10^3</f>
        <v>697310</v>
      </c>
      <c r="Q357" s="10">
        <f>Duluth!$C$24*10^3</f>
        <v>762990</v>
      </c>
      <c r="R357" s="10">
        <f>Fairbanks!$C$24*10^3</f>
        <v>852320</v>
      </c>
    </row>
    <row r="358" spans="1:18">
      <c r="A358" s="4"/>
      <c r="B358" s="9" t="s">
        <v>346</v>
      </c>
      <c r="C358" s="10">
        <f>Miami!$C$25*10^3</f>
        <v>0</v>
      </c>
      <c r="D358" s="10">
        <f>Houston!$C$25*10^3</f>
        <v>0</v>
      </c>
      <c r="E358" s="10">
        <f>Phoenix!$C$25*10^3</f>
        <v>0</v>
      </c>
      <c r="F358" s="10">
        <f>Atlanta!$C$25*10^3</f>
        <v>0</v>
      </c>
      <c r="G358" s="10">
        <f>LosAngeles!$C$25*10^3</f>
        <v>0</v>
      </c>
      <c r="H358" s="10">
        <f>LasVegas!$C$25*10^3</f>
        <v>0</v>
      </c>
      <c r="I358" s="10">
        <f>SanFrancisco!$C$25*10^3</f>
        <v>0</v>
      </c>
      <c r="J358" s="10">
        <f>Baltimore!$C$25*10^3</f>
        <v>0</v>
      </c>
      <c r="K358" s="10">
        <f>Albuquerque!$C$25*10^3</f>
        <v>0</v>
      </c>
      <c r="L358" s="10">
        <f>Seattle!$C$25*10^3</f>
        <v>0</v>
      </c>
      <c r="M358" s="10">
        <f>Chicago!$C$25*10^3</f>
        <v>0</v>
      </c>
      <c r="N358" s="10">
        <f>Boulder!$C$25*10^3</f>
        <v>0</v>
      </c>
      <c r="O358" s="10">
        <f>Minneapolis!$C$25*10^3</f>
        <v>0</v>
      </c>
      <c r="P358" s="10">
        <f>Helena!$C$25*10^3</f>
        <v>0</v>
      </c>
      <c r="Q358" s="10">
        <f>Duluth!$C$25*10^3</f>
        <v>0</v>
      </c>
      <c r="R358" s="10">
        <f>Fairbanks!$C$25*10^3</f>
        <v>0</v>
      </c>
    </row>
    <row r="359" spans="1:18">
      <c r="A359" s="4"/>
      <c r="B359" s="9" t="s">
        <v>347</v>
      </c>
      <c r="C359" s="10">
        <f>Miami!$C$26*10^3</f>
        <v>0</v>
      </c>
      <c r="D359" s="10">
        <f>Houston!$C$26*10^3</f>
        <v>0</v>
      </c>
      <c r="E359" s="10">
        <f>Phoenix!$C$26*10^3</f>
        <v>0</v>
      </c>
      <c r="F359" s="10">
        <f>Atlanta!$C$26*10^3</f>
        <v>0</v>
      </c>
      <c r="G359" s="10">
        <f>LosAngeles!$C$26*10^3</f>
        <v>0</v>
      </c>
      <c r="H359" s="10">
        <f>LasVegas!$C$26*10^3</f>
        <v>0</v>
      </c>
      <c r="I359" s="10">
        <f>SanFrancisco!$C$26*10^3</f>
        <v>0</v>
      </c>
      <c r="J359" s="10">
        <f>Baltimore!$C$26*10^3</f>
        <v>0</v>
      </c>
      <c r="K359" s="10">
        <f>Albuquerque!$C$26*10^3</f>
        <v>0</v>
      </c>
      <c r="L359" s="10">
        <f>Seattle!$C$26*10^3</f>
        <v>0</v>
      </c>
      <c r="M359" s="10">
        <f>Chicago!$C$26*10^3</f>
        <v>0</v>
      </c>
      <c r="N359" s="10">
        <f>Boulder!$C$26*10^3</f>
        <v>0</v>
      </c>
      <c r="O359" s="10">
        <f>Minneapolis!$C$26*10^3</f>
        <v>0</v>
      </c>
      <c r="P359" s="10">
        <f>Helena!$C$26*10^3</f>
        <v>0</v>
      </c>
      <c r="Q359" s="10">
        <f>Duluth!$C$26*10^3</f>
        <v>0</v>
      </c>
      <c r="R359" s="10">
        <f>Fairbanks!$C$26*10^3</f>
        <v>0</v>
      </c>
    </row>
    <row r="360" spans="1:18">
      <c r="A360" s="4"/>
      <c r="B360" s="9" t="s">
        <v>348</v>
      </c>
      <c r="C360" s="10">
        <f>Miami!$C$28*10^3</f>
        <v>570190</v>
      </c>
      <c r="D360" s="10">
        <f>Houston!$C$28*10^3</f>
        <v>648080</v>
      </c>
      <c r="E360" s="10">
        <f>Phoenix!$C$28*10^3</f>
        <v>603350</v>
      </c>
      <c r="F360" s="10">
        <f>Atlanta!$C$28*10^3</f>
        <v>723150</v>
      </c>
      <c r="G360" s="10">
        <f>LosAngeles!$C$28*10^3</f>
        <v>708590</v>
      </c>
      <c r="H360" s="10">
        <f>LasVegas!$C$28*10^3</f>
        <v>657280</v>
      </c>
      <c r="I360" s="10">
        <f>SanFrancisco!$C$28*10^3</f>
        <v>772780</v>
      </c>
      <c r="J360" s="10">
        <f>Baltimore!$C$28*10^3</f>
        <v>782150</v>
      </c>
      <c r="K360" s="10">
        <f>Albuquerque!$C$28*10^3</f>
        <v>770980</v>
      </c>
      <c r="L360" s="10">
        <f>Seattle!$C$28*10^3</f>
        <v>812830</v>
      </c>
      <c r="M360" s="10">
        <f>Chicago!$C$28*10^3</f>
        <v>833920</v>
      </c>
      <c r="N360" s="10">
        <f>Boulder!$C$28*10^3</f>
        <v>831220</v>
      </c>
      <c r="O360" s="10">
        <f>Minneapolis!$C$28*10^3</f>
        <v>878650</v>
      </c>
      <c r="P360" s="10">
        <f>Helena!$C$28*10^3</f>
        <v>886790</v>
      </c>
      <c r="Q360" s="10">
        <f>Duluth!$C$28*10^3</f>
        <v>952470</v>
      </c>
      <c r="R360" s="10">
        <f>Fairbanks!$C$28*10^3</f>
        <v>1041800</v>
      </c>
    </row>
    <row r="361" spans="1:18">
      <c r="A361" s="4"/>
      <c r="B361" s="7" t="s">
        <v>220</v>
      </c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</row>
    <row r="362" spans="1:18">
      <c r="A362" s="4"/>
      <c r="B362" s="9" t="s">
        <v>328</v>
      </c>
      <c r="C362" s="10">
        <f>Miami!$E$13*10^3</f>
        <v>0</v>
      </c>
      <c r="D362" s="10">
        <f>Houston!$E$13*10^3</f>
        <v>0</v>
      </c>
      <c r="E362" s="10">
        <f>Phoenix!$E$13*10^3</f>
        <v>0</v>
      </c>
      <c r="F362" s="10">
        <f>Atlanta!$E$13*10^3</f>
        <v>0</v>
      </c>
      <c r="G362" s="10">
        <f>LosAngeles!$E$13*10^3</f>
        <v>0</v>
      </c>
      <c r="H362" s="10">
        <f>LasVegas!$E$13*10^3</f>
        <v>0</v>
      </c>
      <c r="I362" s="10">
        <f>SanFrancisco!$E$13*10^3</f>
        <v>0</v>
      </c>
      <c r="J362" s="10">
        <f>Baltimore!$E$13*10^3</f>
        <v>0</v>
      </c>
      <c r="K362" s="10">
        <f>Albuquerque!$E$13*10^3</f>
        <v>0</v>
      </c>
      <c r="L362" s="10">
        <f>Seattle!$E$13*10^3</f>
        <v>0</v>
      </c>
      <c r="M362" s="10">
        <f>Chicago!$E$13*10^3</f>
        <v>0</v>
      </c>
      <c r="N362" s="10">
        <f>Boulder!$E$13*10^3</f>
        <v>0</v>
      </c>
      <c r="O362" s="10">
        <f>Minneapolis!$E$13*10^3</f>
        <v>0</v>
      </c>
      <c r="P362" s="10">
        <f>Helena!$E$13*10^3</f>
        <v>0</v>
      </c>
      <c r="Q362" s="10">
        <f>Duluth!$E$13*10^3</f>
        <v>0</v>
      </c>
      <c r="R362" s="10">
        <f>Fairbanks!$E$13*10^3</f>
        <v>0</v>
      </c>
    </row>
    <row r="363" spans="1:18">
      <c r="A363" s="4"/>
      <c r="B363" s="9" t="s">
        <v>329</v>
      </c>
      <c r="C363" s="10">
        <f>Miami!$E$14*10^3</f>
        <v>0</v>
      </c>
      <c r="D363" s="10">
        <f>Houston!$E$14*10^3</f>
        <v>0</v>
      </c>
      <c r="E363" s="10">
        <f>Phoenix!$E$14*10^3</f>
        <v>0</v>
      </c>
      <c r="F363" s="10">
        <f>Atlanta!$E$14*10^3</f>
        <v>0</v>
      </c>
      <c r="G363" s="10">
        <f>LosAngeles!$E$14*10^3</f>
        <v>0</v>
      </c>
      <c r="H363" s="10">
        <f>LasVegas!$E$14*10^3</f>
        <v>0</v>
      </c>
      <c r="I363" s="10">
        <f>SanFrancisco!$E$14*10^3</f>
        <v>0</v>
      </c>
      <c r="J363" s="10">
        <f>Baltimore!$E$14*10^3</f>
        <v>0</v>
      </c>
      <c r="K363" s="10">
        <f>Albuquerque!$E$14*10^3</f>
        <v>0</v>
      </c>
      <c r="L363" s="10">
        <f>Seattle!$E$14*10^3</f>
        <v>0</v>
      </c>
      <c r="M363" s="10">
        <f>Chicago!$E$14*10^3</f>
        <v>0</v>
      </c>
      <c r="N363" s="10">
        <f>Boulder!$E$14*10^3</f>
        <v>0</v>
      </c>
      <c r="O363" s="10">
        <f>Minneapolis!$E$14*10^3</f>
        <v>0</v>
      </c>
      <c r="P363" s="10">
        <f>Helena!$E$14*10^3</f>
        <v>0</v>
      </c>
      <c r="Q363" s="10">
        <f>Duluth!$E$14*10^3</f>
        <v>0</v>
      </c>
      <c r="R363" s="10">
        <f>Fairbanks!$E$14*10^3</f>
        <v>0</v>
      </c>
    </row>
    <row r="364" spans="1:18">
      <c r="A364" s="4"/>
      <c r="B364" s="9" t="s">
        <v>337</v>
      </c>
      <c r="C364" s="10">
        <f>Miami!$E$15*10^3</f>
        <v>0</v>
      </c>
      <c r="D364" s="10">
        <f>Houston!$E$15*10^3</f>
        <v>0</v>
      </c>
      <c r="E364" s="10">
        <f>Phoenix!$E$15*10^3</f>
        <v>0</v>
      </c>
      <c r="F364" s="10">
        <f>Atlanta!$E$15*10^3</f>
        <v>0</v>
      </c>
      <c r="G364" s="10">
        <f>LosAngeles!$E$15*10^3</f>
        <v>0</v>
      </c>
      <c r="H364" s="10">
        <f>LasVegas!$E$15*10^3</f>
        <v>0</v>
      </c>
      <c r="I364" s="10">
        <f>SanFrancisco!$E$15*10^3</f>
        <v>0</v>
      </c>
      <c r="J364" s="10">
        <f>Baltimore!$E$15*10^3</f>
        <v>0</v>
      </c>
      <c r="K364" s="10">
        <f>Albuquerque!$E$15*10^3</f>
        <v>0</v>
      </c>
      <c r="L364" s="10">
        <f>Seattle!$E$15*10^3</f>
        <v>0</v>
      </c>
      <c r="M364" s="10">
        <f>Chicago!$E$15*10^3</f>
        <v>0</v>
      </c>
      <c r="N364" s="10">
        <f>Boulder!$E$15*10^3</f>
        <v>0</v>
      </c>
      <c r="O364" s="10">
        <f>Minneapolis!$E$15*10^3</f>
        <v>0</v>
      </c>
      <c r="P364" s="10">
        <f>Helena!$E$15*10^3</f>
        <v>0</v>
      </c>
      <c r="Q364" s="10">
        <f>Duluth!$E$15*10^3</f>
        <v>0</v>
      </c>
      <c r="R364" s="10">
        <f>Fairbanks!$E$15*10^3</f>
        <v>0</v>
      </c>
    </row>
    <row r="365" spans="1:18">
      <c r="A365" s="4"/>
      <c r="B365" s="9" t="s">
        <v>338</v>
      </c>
      <c r="C365" s="10">
        <f>Miami!$E$16*10^3</f>
        <v>0</v>
      </c>
      <c r="D365" s="10">
        <f>Houston!$E$16*10^3</f>
        <v>0</v>
      </c>
      <c r="E365" s="10">
        <f>Phoenix!$E$16*10^3</f>
        <v>0</v>
      </c>
      <c r="F365" s="10">
        <f>Atlanta!$E$16*10^3</f>
        <v>0</v>
      </c>
      <c r="G365" s="10">
        <f>LosAngeles!$E$16*10^3</f>
        <v>0</v>
      </c>
      <c r="H365" s="10">
        <f>LasVegas!$E$16*10^3</f>
        <v>0</v>
      </c>
      <c r="I365" s="10">
        <f>SanFrancisco!$E$16*10^3</f>
        <v>0</v>
      </c>
      <c r="J365" s="10">
        <f>Baltimore!$E$16*10^3</f>
        <v>0</v>
      </c>
      <c r="K365" s="10">
        <f>Albuquerque!$E$16*10^3</f>
        <v>0</v>
      </c>
      <c r="L365" s="10">
        <f>Seattle!$E$16*10^3</f>
        <v>0</v>
      </c>
      <c r="M365" s="10">
        <f>Chicago!$E$16*10^3</f>
        <v>0</v>
      </c>
      <c r="N365" s="10">
        <f>Boulder!$E$16*10^3</f>
        <v>0</v>
      </c>
      <c r="O365" s="10">
        <f>Minneapolis!$E$16*10^3</f>
        <v>0</v>
      </c>
      <c r="P365" s="10">
        <f>Helena!$E$16*10^3</f>
        <v>0</v>
      </c>
      <c r="Q365" s="10">
        <f>Duluth!$E$16*10^3</f>
        <v>0</v>
      </c>
      <c r="R365" s="10">
        <f>Fairbanks!$E$16*10^3</f>
        <v>0</v>
      </c>
    </row>
    <row r="366" spans="1:18">
      <c r="A366" s="4"/>
      <c r="B366" s="9" t="s">
        <v>339</v>
      </c>
      <c r="C366" s="10">
        <f>Miami!$E$17*10^3</f>
        <v>0</v>
      </c>
      <c r="D366" s="10">
        <f>Houston!$E$17*10^3</f>
        <v>0</v>
      </c>
      <c r="E366" s="10">
        <f>Phoenix!$E$17*10^3</f>
        <v>0</v>
      </c>
      <c r="F366" s="10">
        <f>Atlanta!$E$17*10^3</f>
        <v>0</v>
      </c>
      <c r="G366" s="10">
        <f>LosAngeles!$E$17*10^3</f>
        <v>0</v>
      </c>
      <c r="H366" s="10">
        <f>LasVegas!$E$17*10^3</f>
        <v>0</v>
      </c>
      <c r="I366" s="10">
        <f>SanFrancisco!$E$17*10^3</f>
        <v>0</v>
      </c>
      <c r="J366" s="10">
        <f>Baltimore!$E$17*10^3</f>
        <v>0</v>
      </c>
      <c r="K366" s="10">
        <f>Albuquerque!$E$17*10^3</f>
        <v>0</v>
      </c>
      <c r="L366" s="10">
        <f>Seattle!$E$17*10^3</f>
        <v>0</v>
      </c>
      <c r="M366" s="10">
        <f>Chicago!$E$17*10^3</f>
        <v>0</v>
      </c>
      <c r="N366" s="10">
        <f>Boulder!$E$17*10^3</f>
        <v>0</v>
      </c>
      <c r="O366" s="10">
        <f>Minneapolis!$E$17*10^3</f>
        <v>0</v>
      </c>
      <c r="P366" s="10">
        <f>Helena!$E$17*10^3</f>
        <v>0</v>
      </c>
      <c r="Q366" s="10">
        <f>Duluth!$E$17*10^3</f>
        <v>0</v>
      </c>
      <c r="R366" s="10">
        <f>Fairbanks!$E$17*10^3</f>
        <v>0</v>
      </c>
    </row>
    <row r="367" spans="1:18">
      <c r="A367" s="4"/>
      <c r="B367" s="9" t="s">
        <v>340</v>
      </c>
      <c r="C367" s="10">
        <f>Miami!$E$18*10^3</f>
        <v>0</v>
      </c>
      <c r="D367" s="10">
        <f>Houston!$E$18*10^3</f>
        <v>0</v>
      </c>
      <c r="E367" s="10">
        <f>Phoenix!$E$18*10^3</f>
        <v>0</v>
      </c>
      <c r="F367" s="10">
        <f>Atlanta!$E$18*10^3</f>
        <v>0</v>
      </c>
      <c r="G367" s="10">
        <f>LosAngeles!$E$18*10^3</f>
        <v>0</v>
      </c>
      <c r="H367" s="10">
        <f>LasVegas!$E$18*10^3</f>
        <v>0</v>
      </c>
      <c r="I367" s="10">
        <f>SanFrancisco!$E$18*10^3</f>
        <v>0</v>
      </c>
      <c r="J367" s="10">
        <f>Baltimore!$E$18*10^3</f>
        <v>0</v>
      </c>
      <c r="K367" s="10">
        <f>Albuquerque!$E$18*10^3</f>
        <v>0</v>
      </c>
      <c r="L367" s="10">
        <f>Seattle!$E$18*10^3</f>
        <v>0</v>
      </c>
      <c r="M367" s="10">
        <f>Chicago!$E$18*10^3</f>
        <v>0</v>
      </c>
      <c r="N367" s="10">
        <f>Boulder!$E$18*10^3</f>
        <v>0</v>
      </c>
      <c r="O367" s="10">
        <f>Minneapolis!$E$18*10^3</f>
        <v>0</v>
      </c>
      <c r="P367" s="10">
        <f>Helena!$E$18*10^3</f>
        <v>0</v>
      </c>
      <c r="Q367" s="10">
        <f>Duluth!$E$18*10^3</f>
        <v>0</v>
      </c>
      <c r="R367" s="10">
        <f>Fairbanks!$E$18*10^3</f>
        <v>0</v>
      </c>
    </row>
    <row r="368" spans="1:18">
      <c r="A368" s="4"/>
      <c r="B368" s="9" t="s">
        <v>341</v>
      </c>
      <c r="C368" s="10">
        <f>Miami!$E$19*10^3</f>
        <v>0</v>
      </c>
      <c r="D368" s="10">
        <f>Houston!$E$19*10^3</f>
        <v>0</v>
      </c>
      <c r="E368" s="10">
        <f>Phoenix!$E$19*10^3</f>
        <v>0</v>
      </c>
      <c r="F368" s="10">
        <f>Atlanta!$E$19*10^3</f>
        <v>0</v>
      </c>
      <c r="G368" s="10">
        <f>LosAngeles!$E$19*10^3</f>
        <v>0</v>
      </c>
      <c r="H368" s="10">
        <f>LasVegas!$E$19*10^3</f>
        <v>0</v>
      </c>
      <c r="I368" s="10">
        <f>SanFrancisco!$E$19*10^3</f>
        <v>0</v>
      </c>
      <c r="J368" s="10">
        <f>Baltimore!$E$19*10^3</f>
        <v>0</v>
      </c>
      <c r="K368" s="10">
        <f>Albuquerque!$E$19*10^3</f>
        <v>0</v>
      </c>
      <c r="L368" s="10">
        <f>Seattle!$E$19*10^3</f>
        <v>0</v>
      </c>
      <c r="M368" s="10">
        <f>Chicago!$E$19*10^3</f>
        <v>0</v>
      </c>
      <c r="N368" s="10">
        <f>Boulder!$E$19*10^3</f>
        <v>0</v>
      </c>
      <c r="O368" s="10">
        <f>Minneapolis!$E$19*10^3</f>
        <v>0</v>
      </c>
      <c r="P368" s="10">
        <f>Helena!$E$19*10^3</f>
        <v>0</v>
      </c>
      <c r="Q368" s="10">
        <f>Duluth!$E$19*10^3</f>
        <v>0</v>
      </c>
      <c r="R368" s="10">
        <f>Fairbanks!$E$19*10^3</f>
        <v>0</v>
      </c>
    </row>
    <row r="369" spans="1:18">
      <c r="A369" s="4"/>
      <c r="B369" s="9" t="s">
        <v>342</v>
      </c>
      <c r="C369" s="10">
        <f>Miami!$E$20*10^3</f>
        <v>0</v>
      </c>
      <c r="D369" s="10">
        <f>Houston!$E$20*10^3</f>
        <v>0</v>
      </c>
      <c r="E369" s="10">
        <f>Phoenix!$E$20*10^3</f>
        <v>0</v>
      </c>
      <c r="F369" s="10">
        <f>Atlanta!$E$20*10^3</f>
        <v>0</v>
      </c>
      <c r="G369" s="10">
        <f>LosAngeles!$E$20*10^3</f>
        <v>0</v>
      </c>
      <c r="H369" s="10">
        <f>LasVegas!$E$20*10^3</f>
        <v>0</v>
      </c>
      <c r="I369" s="10">
        <f>SanFrancisco!$E$20*10^3</f>
        <v>0</v>
      </c>
      <c r="J369" s="10">
        <f>Baltimore!$E$20*10^3</f>
        <v>0</v>
      </c>
      <c r="K369" s="10">
        <f>Albuquerque!$E$20*10^3</f>
        <v>0</v>
      </c>
      <c r="L369" s="10">
        <f>Seattle!$E$20*10^3</f>
        <v>0</v>
      </c>
      <c r="M369" s="10">
        <f>Chicago!$E$20*10^3</f>
        <v>0</v>
      </c>
      <c r="N369" s="10">
        <f>Boulder!$E$20*10^3</f>
        <v>0</v>
      </c>
      <c r="O369" s="10">
        <f>Minneapolis!$E$20*10^3</f>
        <v>0</v>
      </c>
      <c r="P369" s="10">
        <f>Helena!$E$20*10^3</f>
        <v>0</v>
      </c>
      <c r="Q369" s="10">
        <f>Duluth!$E$20*10^3</f>
        <v>0</v>
      </c>
      <c r="R369" s="10">
        <f>Fairbanks!$E$20*10^3</f>
        <v>0</v>
      </c>
    </row>
    <row r="370" spans="1:18">
      <c r="A370" s="4"/>
      <c r="B370" s="9" t="s">
        <v>343</v>
      </c>
      <c r="C370" s="10">
        <f>Miami!$E$21*10^3</f>
        <v>0</v>
      </c>
      <c r="D370" s="10">
        <f>Houston!$E$21*10^3</f>
        <v>0</v>
      </c>
      <c r="E370" s="10">
        <f>Phoenix!$E$21*10^3</f>
        <v>0</v>
      </c>
      <c r="F370" s="10">
        <f>Atlanta!$E$21*10^3</f>
        <v>0</v>
      </c>
      <c r="G370" s="10">
        <f>LosAngeles!$E$21*10^3</f>
        <v>0</v>
      </c>
      <c r="H370" s="10">
        <f>LasVegas!$E$21*10^3</f>
        <v>0</v>
      </c>
      <c r="I370" s="10">
        <f>SanFrancisco!$E$21*10^3</f>
        <v>0</v>
      </c>
      <c r="J370" s="10">
        <f>Baltimore!$E$21*10^3</f>
        <v>0</v>
      </c>
      <c r="K370" s="10">
        <f>Albuquerque!$E$21*10^3</f>
        <v>0</v>
      </c>
      <c r="L370" s="10">
        <f>Seattle!$E$21*10^3</f>
        <v>0</v>
      </c>
      <c r="M370" s="10">
        <f>Chicago!$E$21*10^3</f>
        <v>0</v>
      </c>
      <c r="N370" s="10">
        <f>Boulder!$E$21*10^3</f>
        <v>0</v>
      </c>
      <c r="O370" s="10">
        <f>Minneapolis!$E$21*10^3</f>
        <v>0</v>
      </c>
      <c r="P370" s="10">
        <f>Helena!$E$21*10^3</f>
        <v>0</v>
      </c>
      <c r="Q370" s="10">
        <f>Duluth!$E$21*10^3</f>
        <v>0</v>
      </c>
      <c r="R370" s="10">
        <f>Fairbanks!$E$21*10^3</f>
        <v>0</v>
      </c>
    </row>
    <row r="371" spans="1:18">
      <c r="A371" s="4"/>
      <c r="B371" s="9" t="s">
        <v>344</v>
      </c>
      <c r="C371" s="10">
        <f>Miami!$E$22*10^3</f>
        <v>0</v>
      </c>
      <c r="D371" s="10">
        <f>Houston!$E$22*10^3</f>
        <v>0</v>
      </c>
      <c r="E371" s="10">
        <f>Phoenix!$E$22*10^3</f>
        <v>0</v>
      </c>
      <c r="F371" s="10">
        <f>Atlanta!$E$22*10^3</f>
        <v>0</v>
      </c>
      <c r="G371" s="10">
        <f>LosAngeles!$E$22*10^3</f>
        <v>0</v>
      </c>
      <c r="H371" s="10">
        <f>LasVegas!$E$22*10^3</f>
        <v>0</v>
      </c>
      <c r="I371" s="10">
        <f>SanFrancisco!$E$22*10^3</f>
        <v>0</v>
      </c>
      <c r="J371" s="10">
        <f>Baltimore!$E$22*10^3</f>
        <v>0</v>
      </c>
      <c r="K371" s="10">
        <f>Albuquerque!$E$22*10^3</f>
        <v>0</v>
      </c>
      <c r="L371" s="10">
        <f>Seattle!$E$22*10^3</f>
        <v>0</v>
      </c>
      <c r="M371" s="10">
        <f>Chicago!$E$22*10^3</f>
        <v>0</v>
      </c>
      <c r="N371" s="10">
        <f>Boulder!$E$22*10^3</f>
        <v>0</v>
      </c>
      <c r="O371" s="10">
        <f>Minneapolis!$E$22*10^3</f>
        <v>0</v>
      </c>
      <c r="P371" s="10">
        <f>Helena!$E$22*10^3</f>
        <v>0</v>
      </c>
      <c r="Q371" s="10">
        <f>Duluth!$E$22*10^3</f>
        <v>0</v>
      </c>
      <c r="R371" s="10">
        <f>Fairbanks!$E$22*10^3</f>
        <v>0</v>
      </c>
    </row>
    <row r="372" spans="1:18">
      <c r="A372" s="4"/>
      <c r="B372" s="9" t="s">
        <v>323</v>
      </c>
      <c r="C372" s="10">
        <f>Miami!$E$23*10^3</f>
        <v>0</v>
      </c>
      <c r="D372" s="10">
        <f>Houston!$E$23*10^3</f>
        <v>0</v>
      </c>
      <c r="E372" s="10">
        <f>Phoenix!$E$23*10^3</f>
        <v>0</v>
      </c>
      <c r="F372" s="10">
        <f>Atlanta!$E$23*10^3</f>
        <v>0</v>
      </c>
      <c r="G372" s="10">
        <f>LosAngeles!$E$23*10^3</f>
        <v>0</v>
      </c>
      <c r="H372" s="10">
        <f>LasVegas!$E$23*10^3</f>
        <v>0</v>
      </c>
      <c r="I372" s="10">
        <f>SanFrancisco!$E$23*10^3</f>
        <v>0</v>
      </c>
      <c r="J372" s="10">
        <f>Baltimore!$E$23*10^3</f>
        <v>0</v>
      </c>
      <c r="K372" s="10">
        <f>Albuquerque!$E$23*10^3</f>
        <v>0</v>
      </c>
      <c r="L372" s="10">
        <f>Seattle!$E$23*10^3</f>
        <v>0</v>
      </c>
      <c r="M372" s="10">
        <f>Chicago!$E$23*10^3</f>
        <v>0</v>
      </c>
      <c r="N372" s="10">
        <f>Boulder!$E$23*10^3</f>
        <v>0</v>
      </c>
      <c r="O372" s="10">
        <f>Minneapolis!$E$23*10^3</f>
        <v>0</v>
      </c>
      <c r="P372" s="10">
        <f>Helena!$E$23*10^3</f>
        <v>0</v>
      </c>
      <c r="Q372" s="10">
        <f>Duluth!$E$23*10^3</f>
        <v>0</v>
      </c>
      <c r="R372" s="10">
        <f>Fairbanks!$E$23*10^3</f>
        <v>0</v>
      </c>
    </row>
    <row r="373" spans="1:18">
      <c r="A373" s="4"/>
      <c r="B373" s="9" t="s">
        <v>345</v>
      </c>
      <c r="C373" s="10">
        <f>Miami!$E$24*10^3</f>
        <v>0</v>
      </c>
      <c r="D373" s="10">
        <f>Houston!$E$24*10^3</f>
        <v>0</v>
      </c>
      <c r="E373" s="10">
        <f>Phoenix!$E$24*10^3</f>
        <v>0</v>
      </c>
      <c r="F373" s="10">
        <f>Atlanta!$E$24*10^3</f>
        <v>0</v>
      </c>
      <c r="G373" s="10">
        <f>LosAngeles!$E$24*10^3</f>
        <v>0</v>
      </c>
      <c r="H373" s="10">
        <f>LasVegas!$E$24*10^3</f>
        <v>0</v>
      </c>
      <c r="I373" s="10">
        <f>SanFrancisco!$E$24*10^3</f>
        <v>0</v>
      </c>
      <c r="J373" s="10">
        <f>Baltimore!$E$24*10^3</f>
        <v>0</v>
      </c>
      <c r="K373" s="10">
        <f>Albuquerque!$E$24*10^3</f>
        <v>0</v>
      </c>
      <c r="L373" s="10">
        <f>Seattle!$E$24*10^3</f>
        <v>0</v>
      </c>
      <c r="M373" s="10">
        <f>Chicago!$E$24*10^3</f>
        <v>0</v>
      </c>
      <c r="N373" s="10">
        <f>Boulder!$E$24*10^3</f>
        <v>0</v>
      </c>
      <c r="O373" s="10">
        <f>Minneapolis!$E$24*10^3</f>
        <v>0</v>
      </c>
      <c r="P373" s="10">
        <f>Helena!$E$24*10^3</f>
        <v>0</v>
      </c>
      <c r="Q373" s="10">
        <f>Duluth!$E$24*10^3</f>
        <v>0</v>
      </c>
      <c r="R373" s="10">
        <f>Fairbanks!$E$24*10^3</f>
        <v>0</v>
      </c>
    </row>
    <row r="374" spans="1:18">
      <c r="A374" s="4"/>
      <c r="B374" s="9" t="s">
        <v>346</v>
      </c>
      <c r="C374" s="10">
        <f>Miami!$E$25*10^3</f>
        <v>0</v>
      </c>
      <c r="D374" s="10">
        <f>Houston!$E$25*10^3</f>
        <v>0</v>
      </c>
      <c r="E374" s="10">
        <f>Phoenix!$E$25*10^3</f>
        <v>0</v>
      </c>
      <c r="F374" s="10">
        <f>Atlanta!$E$25*10^3</f>
        <v>0</v>
      </c>
      <c r="G374" s="10">
        <f>LosAngeles!$E$25*10^3</f>
        <v>0</v>
      </c>
      <c r="H374" s="10">
        <f>LasVegas!$E$25*10^3</f>
        <v>0</v>
      </c>
      <c r="I374" s="10">
        <f>SanFrancisco!$E$25*10^3</f>
        <v>0</v>
      </c>
      <c r="J374" s="10">
        <f>Baltimore!$E$25*10^3</f>
        <v>0</v>
      </c>
      <c r="K374" s="10">
        <f>Albuquerque!$E$25*10^3</f>
        <v>0</v>
      </c>
      <c r="L374" s="10">
        <f>Seattle!$E$25*10^3</f>
        <v>0</v>
      </c>
      <c r="M374" s="10">
        <f>Chicago!$E$25*10^3</f>
        <v>0</v>
      </c>
      <c r="N374" s="10">
        <f>Boulder!$E$25*10^3</f>
        <v>0</v>
      </c>
      <c r="O374" s="10">
        <f>Minneapolis!$E$25*10^3</f>
        <v>0</v>
      </c>
      <c r="P374" s="10">
        <f>Helena!$E$25*10^3</f>
        <v>0</v>
      </c>
      <c r="Q374" s="10">
        <f>Duluth!$E$25*10^3</f>
        <v>0</v>
      </c>
      <c r="R374" s="10">
        <f>Fairbanks!$E$25*10^3</f>
        <v>0</v>
      </c>
    </row>
    <row r="375" spans="1:18">
      <c r="A375" s="4"/>
      <c r="B375" s="9" t="s">
        <v>347</v>
      </c>
      <c r="C375" s="10">
        <f>Miami!$E$26*10^3</f>
        <v>0</v>
      </c>
      <c r="D375" s="10">
        <f>Houston!$E$26*10^3</f>
        <v>0</v>
      </c>
      <c r="E375" s="10">
        <f>Phoenix!$E$26*10^3</f>
        <v>0</v>
      </c>
      <c r="F375" s="10">
        <f>Atlanta!$E$26*10^3</f>
        <v>0</v>
      </c>
      <c r="G375" s="10">
        <f>LosAngeles!$E$26*10^3</f>
        <v>0</v>
      </c>
      <c r="H375" s="10">
        <f>LasVegas!$E$26*10^3</f>
        <v>0</v>
      </c>
      <c r="I375" s="10">
        <f>SanFrancisco!$E$26*10^3</f>
        <v>0</v>
      </c>
      <c r="J375" s="10">
        <f>Baltimore!$E$26*10^3</f>
        <v>0</v>
      </c>
      <c r="K375" s="10">
        <f>Albuquerque!$E$26*10^3</f>
        <v>0</v>
      </c>
      <c r="L375" s="10">
        <f>Seattle!$E$26*10^3</f>
        <v>0</v>
      </c>
      <c r="M375" s="10">
        <f>Chicago!$E$26*10^3</f>
        <v>0</v>
      </c>
      <c r="N375" s="10">
        <f>Boulder!$E$26*10^3</f>
        <v>0</v>
      </c>
      <c r="O375" s="10">
        <f>Minneapolis!$E$26*10^3</f>
        <v>0</v>
      </c>
      <c r="P375" s="10">
        <f>Helena!$E$26*10^3</f>
        <v>0</v>
      </c>
      <c r="Q375" s="10">
        <f>Duluth!$E$26*10^3</f>
        <v>0</v>
      </c>
      <c r="R375" s="10">
        <f>Fairbanks!$E$26*10^3</f>
        <v>0</v>
      </c>
    </row>
    <row r="376" spans="1:18">
      <c r="A376" s="4"/>
      <c r="B376" s="9" t="s">
        <v>348</v>
      </c>
      <c r="C376" s="10">
        <f>Miami!$E$28*10^3</f>
        <v>0</v>
      </c>
      <c r="D376" s="10">
        <f>Houston!$E$28*10^3</f>
        <v>0</v>
      </c>
      <c r="E376" s="10">
        <f>Phoenix!$E$28*10^3</f>
        <v>0</v>
      </c>
      <c r="F376" s="10">
        <f>Atlanta!$E$28*10^3</f>
        <v>0</v>
      </c>
      <c r="G376" s="10">
        <f>LosAngeles!$E$28*10^3</f>
        <v>0</v>
      </c>
      <c r="H376" s="10">
        <f>LasVegas!$E$28*10^3</f>
        <v>0</v>
      </c>
      <c r="I376" s="10">
        <f>SanFrancisco!$E$28*10^3</f>
        <v>0</v>
      </c>
      <c r="J376" s="10">
        <f>Baltimore!$E$28*10^3</f>
        <v>0</v>
      </c>
      <c r="K376" s="10">
        <f>Albuquerque!$E$28*10^3</f>
        <v>0</v>
      </c>
      <c r="L376" s="10">
        <f>Seattle!$E$28*10^3</f>
        <v>0</v>
      </c>
      <c r="M376" s="10">
        <f>Chicago!$E$28*10^3</f>
        <v>0</v>
      </c>
      <c r="N376" s="10">
        <f>Boulder!$E$28*10^3</f>
        <v>0</v>
      </c>
      <c r="O376" s="10">
        <f>Minneapolis!$E$28*10^3</f>
        <v>0</v>
      </c>
      <c r="P376" s="10">
        <f>Helena!$E$28*10^3</f>
        <v>0</v>
      </c>
      <c r="Q376" s="10">
        <f>Duluth!$E$28*10^3</f>
        <v>0</v>
      </c>
      <c r="R376" s="10">
        <f>Fairbanks!$E$28*10^3</f>
        <v>0</v>
      </c>
    </row>
    <row r="377" spans="1:18">
      <c r="A377" s="4"/>
      <c r="B377" s="7" t="s">
        <v>221</v>
      </c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</row>
    <row r="378" spans="1:18">
      <c r="A378" s="4"/>
      <c r="B378" s="9" t="s">
        <v>328</v>
      </c>
      <c r="C378" s="10">
        <f>Miami!$F$13*10^3</f>
        <v>0</v>
      </c>
      <c r="D378" s="10">
        <f>Houston!$F$13*10^3</f>
        <v>0</v>
      </c>
      <c r="E378" s="10">
        <f>Phoenix!$F$13*10^3</f>
        <v>0</v>
      </c>
      <c r="F378" s="10">
        <f>Atlanta!$F$13*10^3</f>
        <v>0</v>
      </c>
      <c r="G378" s="10">
        <f>LosAngeles!$F$13*10^3</f>
        <v>0</v>
      </c>
      <c r="H378" s="10">
        <f>LasVegas!$F$13*10^3</f>
        <v>0</v>
      </c>
      <c r="I378" s="10">
        <f>SanFrancisco!$F$13*10^3</f>
        <v>0</v>
      </c>
      <c r="J378" s="10">
        <f>Baltimore!$F$13*10^3</f>
        <v>0</v>
      </c>
      <c r="K378" s="10">
        <f>Albuquerque!$F$13*10^3</f>
        <v>0</v>
      </c>
      <c r="L378" s="10">
        <f>Seattle!$F$13*10^3</f>
        <v>0</v>
      </c>
      <c r="M378" s="10">
        <f>Chicago!$F$13*10^3</f>
        <v>0</v>
      </c>
      <c r="N378" s="10">
        <f>Boulder!$F$13*10^3</f>
        <v>0</v>
      </c>
      <c r="O378" s="10">
        <f>Minneapolis!$F$13*10^3</f>
        <v>0</v>
      </c>
      <c r="P378" s="10">
        <f>Helena!$F$13*10^3</f>
        <v>0</v>
      </c>
      <c r="Q378" s="10">
        <f>Duluth!$F$13*10^3</f>
        <v>0</v>
      </c>
      <c r="R378" s="10">
        <f>Fairbanks!$F$13*10^3</f>
        <v>0</v>
      </c>
    </row>
    <row r="379" spans="1:18">
      <c r="A379" s="4"/>
      <c r="B379" s="9" t="s">
        <v>329</v>
      </c>
      <c r="C379" s="10">
        <f>Miami!$F$14*10^3</f>
        <v>0</v>
      </c>
      <c r="D379" s="10">
        <f>Houston!$F$14*10^3</f>
        <v>0</v>
      </c>
      <c r="E379" s="10">
        <f>Phoenix!$F$14*10^3</f>
        <v>0</v>
      </c>
      <c r="F379" s="10">
        <f>Atlanta!$F$14*10^3</f>
        <v>0</v>
      </c>
      <c r="G379" s="10">
        <f>LosAngeles!$F$14*10^3</f>
        <v>0</v>
      </c>
      <c r="H379" s="10">
        <f>LasVegas!$F$14*10^3</f>
        <v>0</v>
      </c>
      <c r="I379" s="10">
        <f>SanFrancisco!$F$14*10^3</f>
        <v>0</v>
      </c>
      <c r="J379" s="10">
        <f>Baltimore!$F$14*10^3</f>
        <v>0</v>
      </c>
      <c r="K379" s="10">
        <f>Albuquerque!$F$14*10^3</f>
        <v>0</v>
      </c>
      <c r="L379" s="10">
        <f>Seattle!$F$14*10^3</f>
        <v>0</v>
      </c>
      <c r="M379" s="10">
        <f>Chicago!$F$14*10^3</f>
        <v>0</v>
      </c>
      <c r="N379" s="10">
        <f>Boulder!$F$14*10^3</f>
        <v>0</v>
      </c>
      <c r="O379" s="10">
        <f>Minneapolis!$F$14*10^3</f>
        <v>0</v>
      </c>
      <c r="P379" s="10">
        <f>Helena!$F$14*10^3</f>
        <v>0</v>
      </c>
      <c r="Q379" s="10">
        <f>Duluth!$F$14*10^3</f>
        <v>0</v>
      </c>
      <c r="R379" s="10">
        <f>Fairbanks!$F$14*10^3</f>
        <v>0</v>
      </c>
    </row>
    <row r="380" spans="1:18">
      <c r="A380" s="4"/>
      <c r="B380" s="9" t="s">
        <v>337</v>
      </c>
      <c r="C380" s="10">
        <f>Miami!$F$15*10^3</f>
        <v>0</v>
      </c>
      <c r="D380" s="10">
        <f>Houston!$F$15*10^3</f>
        <v>0</v>
      </c>
      <c r="E380" s="10">
        <f>Phoenix!$F$15*10^3</f>
        <v>0</v>
      </c>
      <c r="F380" s="10">
        <f>Atlanta!$F$15*10^3</f>
        <v>0</v>
      </c>
      <c r="G380" s="10">
        <f>LosAngeles!$F$15*10^3</f>
        <v>0</v>
      </c>
      <c r="H380" s="10">
        <f>LasVegas!$F$15*10^3</f>
        <v>0</v>
      </c>
      <c r="I380" s="10">
        <f>SanFrancisco!$F$15*10^3</f>
        <v>0</v>
      </c>
      <c r="J380" s="10">
        <f>Baltimore!$F$15*10^3</f>
        <v>0</v>
      </c>
      <c r="K380" s="10">
        <f>Albuquerque!$F$15*10^3</f>
        <v>0</v>
      </c>
      <c r="L380" s="10">
        <f>Seattle!$F$15*10^3</f>
        <v>0</v>
      </c>
      <c r="M380" s="10">
        <f>Chicago!$F$15*10^3</f>
        <v>0</v>
      </c>
      <c r="N380" s="10">
        <f>Boulder!$F$15*10^3</f>
        <v>0</v>
      </c>
      <c r="O380" s="10">
        <f>Minneapolis!$F$15*10^3</f>
        <v>0</v>
      </c>
      <c r="P380" s="10">
        <f>Helena!$F$15*10^3</f>
        <v>0</v>
      </c>
      <c r="Q380" s="10">
        <f>Duluth!$F$15*10^3</f>
        <v>0</v>
      </c>
      <c r="R380" s="10">
        <f>Fairbanks!$F$15*10^3</f>
        <v>0</v>
      </c>
    </row>
    <row r="381" spans="1:18">
      <c r="A381" s="4"/>
      <c r="B381" s="9" t="s">
        <v>338</v>
      </c>
      <c r="C381" s="10">
        <f>Miami!$F$16*10^3</f>
        <v>0</v>
      </c>
      <c r="D381" s="10">
        <f>Houston!$F$16*10^3</f>
        <v>0</v>
      </c>
      <c r="E381" s="10">
        <f>Phoenix!$F$16*10^3</f>
        <v>0</v>
      </c>
      <c r="F381" s="10">
        <f>Atlanta!$F$16*10^3</f>
        <v>0</v>
      </c>
      <c r="G381" s="10">
        <f>LosAngeles!$F$16*10^3</f>
        <v>0</v>
      </c>
      <c r="H381" s="10">
        <f>LasVegas!$F$16*10^3</f>
        <v>0</v>
      </c>
      <c r="I381" s="10">
        <f>SanFrancisco!$F$16*10^3</f>
        <v>0</v>
      </c>
      <c r="J381" s="10">
        <f>Baltimore!$F$16*10^3</f>
        <v>0</v>
      </c>
      <c r="K381" s="10">
        <f>Albuquerque!$F$16*10^3</f>
        <v>0</v>
      </c>
      <c r="L381" s="10">
        <f>Seattle!$F$16*10^3</f>
        <v>0</v>
      </c>
      <c r="M381" s="10">
        <f>Chicago!$F$16*10^3</f>
        <v>0</v>
      </c>
      <c r="N381" s="10">
        <f>Boulder!$F$16*10^3</f>
        <v>0</v>
      </c>
      <c r="O381" s="10">
        <f>Minneapolis!$F$16*10^3</f>
        <v>0</v>
      </c>
      <c r="P381" s="10">
        <f>Helena!$F$16*10^3</f>
        <v>0</v>
      </c>
      <c r="Q381" s="10">
        <f>Duluth!$F$16*10^3</f>
        <v>0</v>
      </c>
      <c r="R381" s="10">
        <f>Fairbanks!$F$16*10^3</f>
        <v>0</v>
      </c>
    </row>
    <row r="382" spans="1:18">
      <c r="A382" s="4"/>
      <c r="B382" s="9" t="s">
        <v>339</v>
      </c>
      <c r="C382" s="10">
        <f>Miami!$F$17*10^3</f>
        <v>0</v>
      </c>
      <c r="D382" s="10">
        <f>Houston!$F$17*10^3</f>
        <v>0</v>
      </c>
      <c r="E382" s="10">
        <f>Phoenix!$F$17*10^3</f>
        <v>0</v>
      </c>
      <c r="F382" s="10">
        <f>Atlanta!$F$17*10^3</f>
        <v>0</v>
      </c>
      <c r="G382" s="10">
        <f>LosAngeles!$F$17*10^3</f>
        <v>0</v>
      </c>
      <c r="H382" s="10">
        <f>LasVegas!$F$17*10^3</f>
        <v>0</v>
      </c>
      <c r="I382" s="10">
        <f>SanFrancisco!$F$17*10^3</f>
        <v>0</v>
      </c>
      <c r="J382" s="10">
        <f>Baltimore!$F$17*10^3</f>
        <v>0</v>
      </c>
      <c r="K382" s="10">
        <f>Albuquerque!$F$17*10^3</f>
        <v>0</v>
      </c>
      <c r="L382" s="10">
        <f>Seattle!$F$17*10^3</f>
        <v>0</v>
      </c>
      <c r="M382" s="10">
        <f>Chicago!$F$17*10^3</f>
        <v>0</v>
      </c>
      <c r="N382" s="10">
        <f>Boulder!$F$17*10^3</f>
        <v>0</v>
      </c>
      <c r="O382" s="10">
        <f>Minneapolis!$F$17*10^3</f>
        <v>0</v>
      </c>
      <c r="P382" s="10">
        <f>Helena!$F$17*10^3</f>
        <v>0</v>
      </c>
      <c r="Q382" s="10">
        <f>Duluth!$F$17*10^3</f>
        <v>0</v>
      </c>
      <c r="R382" s="10">
        <f>Fairbanks!$F$17*10^3</f>
        <v>0</v>
      </c>
    </row>
    <row r="383" spans="1:18">
      <c r="A383" s="4"/>
      <c r="B383" s="9" t="s">
        <v>340</v>
      </c>
      <c r="C383" s="10">
        <f>Miami!$F$18*10^3</f>
        <v>0</v>
      </c>
      <c r="D383" s="10">
        <f>Houston!$F$18*10^3</f>
        <v>0</v>
      </c>
      <c r="E383" s="10">
        <f>Phoenix!$F$18*10^3</f>
        <v>0</v>
      </c>
      <c r="F383" s="10">
        <f>Atlanta!$F$18*10^3</f>
        <v>0</v>
      </c>
      <c r="G383" s="10">
        <f>LosAngeles!$F$18*10^3</f>
        <v>0</v>
      </c>
      <c r="H383" s="10">
        <f>LasVegas!$F$18*10^3</f>
        <v>0</v>
      </c>
      <c r="I383" s="10">
        <f>SanFrancisco!$F$18*10^3</f>
        <v>0</v>
      </c>
      <c r="J383" s="10">
        <f>Baltimore!$F$18*10^3</f>
        <v>0</v>
      </c>
      <c r="K383" s="10">
        <f>Albuquerque!$F$18*10^3</f>
        <v>0</v>
      </c>
      <c r="L383" s="10">
        <f>Seattle!$F$18*10^3</f>
        <v>0</v>
      </c>
      <c r="M383" s="10">
        <f>Chicago!$F$18*10^3</f>
        <v>0</v>
      </c>
      <c r="N383" s="10">
        <f>Boulder!$F$18*10^3</f>
        <v>0</v>
      </c>
      <c r="O383" s="10">
        <f>Minneapolis!$F$18*10^3</f>
        <v>0</v>
      </c>
      <c r="P383" s="10">
        <f>Helena!$F$18*10^3</f>
        <v>0</v>
      </c>
      <c r="Q383" s="10">
        <f>Duluth!$F$18*10^3</f>
        <v>0</v>
      </c>
      <c r="R383" s="10">
        <f>Fairbanks!$F$18*10^3</f>
        <v>0</v>
      </c>
    </row>
    <row r="384" spans="1:18">
      <c r="A384" s="4"/>
      <c r="B384" s="9" t="s">
        <v>341</v>
      </c>
      <c r="C384" s="10">
        <f>Miami!$F$19*10^3</f>
        <v>0</v>
      </c>
      <c r="D384" s="10">
        <f>Houston!$F$19*10^3</f>
        <v>0</v>
      </c>
      <c r="E384" s="10">
        <f>Phoenix!$F$19*10^3</f>
        <v>0</v>
      </c>
      <c r="F384" s="10">
        <f>Atlanta!$F$19*10^3</f>
        <v>0</v>
      </c>
      <c r="G384" s="10">
        <f>LosAngeles!$F$19*10^3</f>
        <v>0</v>
      </c>
      <c r="H384" s="10">
        <f>LasVegas!$F$19*10^3</f>
        <v>0</v>
      </c>
      <c r="I384" s="10">
        <f>SanFrancisco!$F$19*10^3</f>
        <v>0</v>
      </c>
      <c r="J384" s="10">
        <f>Baltimore!$F$19*10^3</f>
        <v>0</v>
      </c>
      <c r="K384" s="10">
        <f>Albuquerque!$F$19*10^3</f>
        <v>0</v>
      </c>
      <c r="L384" s="10">
        <f>Seattle!$F$19*10^3</f>
        <v>0</v>
      </c>
      <c r="M384" s="10">
        <f>Chicago!$F$19*10^3</f>
        <v>0</v>
      </c>
      <c r="N384" s="10">
        <f>Boulder!$F$19*10^3</f>
        <v>0</v>
      </c>
      <c r="O384" s="10">
        <f>Minneapolis!$F$19*10^3</f>
        <v>0</v>
      </c>
      <c r="P384" s="10">
        <f>Helena!$F$19*10^3</f>
        <v>0</v>
      </c>
      <c r="Q384" s="10">
        <f>Duluth!$F$19*10^3</f>
        <v>0</v>
      </c>
      <c r="R384" s="10">
        <f>Fairbanks!$F$19*10^3</f>
        <v>0</v>
      </c>
    </row>
    <row r="385" spans="1:18">
      <c r="A385" s="4"/>
      <c r="B385" s="9" t="s">
        <v>342</v>
      </c>
      <c r="C385" s="10">
        <f>Miami!$F$20*10^3</f>
        <v>0</v>
      </c>
      <c r="D385" s="10">
        <f>Houston!$F$20*10^3</f>
        <v>0</v>
      </c>
      <c r="E385" s="10">
        <f>Phoenix!$F$20*10^3</f>
        <v>0</v>
      </c>
      <c r="F385" s="10">
        <f>Atlanta!$F$20*10^3</f>
        <v>0</v>
      </c>
      <c r="G385" s="10">
        <f>LosAngeles!$F$20*10^3</f>
        <v>0</v>
      </c>
      <c r="H385" s="10">
        <f>LasVegas!$F$20*10^3</f>
        <v>0</v>
      </c>
      <c r="I385" s="10">
        <f>SanFrancisco!$F$20*10^3</f>
        <v>0</v>
      </c>
      <c r="J385" s="10">
        <f>Baltimore!$F$20*10^3</f>
        <v>0</v>
      </c>
      <c r="K385" s="10">
        <f>Albuquerque!$F$20*10^3</f>
        <v>0</v>
      </c>
      <c r="L385" s="10">
        <f>Seattle!$F$20*10^3</f>
        <v>0</v>
      </c>
      <c r="M385" s="10">
        <f>Chicago!$F$20*10^3</f>
        <v>0</v>
      </c>
      <c r="N385" s="10">
        <f>Boulder!$F$20*10^3</f>
        <v>0</v>
      </c>
      <c r="O385" s="10">
        <f>Minneapolis!$F$20*10^3</f>
        <v>0</v>
      </c>
      <c r="P385" s="10">
        <f>Helena!$F$20*10^3</f>
        <v>0</v>
      </c>
      <c r="Q385" s="10">
        <f>Duluth!$F$20*10^3</f>
        <v>0</v>
      </c>
      <c r="R385" s="10">
        <f>Fairbanks!$F$20*10^3</f>
        <v>0</v>
      </c>
    </row>
    <row r="386" spans="1:18">
      <c r="A386" s="4"/>
      <c r="B386" s="9" t="s">
        <v>343</v>
      </c>
      <c r="C386" s="10">
        <f>Miami!$F$21*10^3</f>
        <v>0</v>
      </c>
      <c r="D386" s="10">
        <f>Houston!$F$21*10^3</f>
        <v>0</v>
      </c>
      <c r="E386" s="10">
        <f>Phoenix!$F$21*10^3</f>
        <v>0</v>
      </c>
      <c r="F386" s="10">
        <f>Atlanta!$F$21*10^3</f>
        <v>0</v>
      </c>
      <c r="G386" s="10">
        <f>LosAngeles!$F$21*10^3</f>
        <v>0</v>
      </c>
      <c r="H386" s="10">
        <f>LasVegas!$F$21*10^3</f>
        <v>0</v>
      </c>
      <c r="I386" s="10">
        <f>SanFrancisco!$F$21*10^3</f>
        <v>0</v>
      </c>
      <c r="J386" s="10">
        <f>Baltimore!$F$21*10^3</f>
        <v>0</v>
      </c>
      <c r="K386" s="10">
        <f>Albuquerque!$F$21*10^3</f>
        <v>0</v>
      </c>
      <c r="L386" s="10">
        <f>Seattle!$F$21*10^3</f>
        <v>0</v>
      </c>
      <c r="M386" s="10">
        <f>Chicago!$F$21*10^3</f>
        <v>0</v>
      </c>
      <c r="N386" s="10">
        <f>Boulder!$F$21*10^3</f>
        <v>0</v>
      </c>
      <c r="O386" s="10">
        <f>Minneapolis!$F$21*10^3</f>
        <v>0</v>
      </c>
      <c r="P386" s="10">
        <f>Helena!$F$21*10^3</f>
        <v>0</v>
      </c>
      <c r="Q386" s="10">
        <f>Duluth!$F$21*10^3</f>
        <v>0</v>
      </c>
      <c r="R386" s="10">
        <f>Fairbanks!$F$21*10^3</f>
        <v>0</v>
      </c>
    </row>
    <row r="387" spans="1:18">
      <c r="A387" s="4"/>
      <c r="B387" s="9" t="s">
        <v>344</v>
      </c>
      <c r="C387" s="10">
        <f>Miami!$F$22*10^3</f>
        <v>0</v>
      </c>
      <c r="D387" s="10">
        <f>Houston!$F$22*10^3</f>
        <v>0</v>
      </c>
      <c r="E387" s="10">
        <f>Phoenix!$F$22*10^3</f>
        <v>0</v>
      </c>
      <c r="F387" s="10">
        <f>Atlanta!$F$22*10^3</f>
        <v>0</v>
      </c>
      <c r="G387" s="10">
        <f>LosAngeles!$F$22*10^3</f>
        <v>0</v>
      </c>
      <c r="H387" s="10">
        <f>LasVegas!$F$22*10^3</f>
        <v>0</v>
      </c>
      <c r="I387" s="10">
        <f>SanFrancisco!$F$22*10^3</f>
        <v>0</v>
      </c>
      <c r="J387" s="10">
        <f>Baltimore!$F$22*10^3</f>
        <v>0</v>
      </c>
      <c r="K387" s="10">
        <f>Albuquerque!$F$22*10^3</f>
        <v>0</v>
      </c>
      <c r="L387" s="10">
        <f>Seattle!$F$22*10^3</f>
        <v>0</v>
      </c>
      <c r="M387" s="10">
        <f>Chicago!$F$22*10^3</f>
        <v>0</v>
      </c>
      <c r="N387" s="10">
        <f>Boulder!$F$22*10^3</f>
        <v>0</v>
      </c>
      <c r="O387" s="10">
        <f>Minneapolis!$F$22*10^3</f>
        <v>0</v>
      </c>
      <c r="P387" s="10">
        <f>Helena!$F$22*10^3</f>
        <v>0</v>
      </c>
      <c r="Q387" s="10">
        <f>Duluth!$F$22*10^3</f>
        <v>0</v>
      </c>
      <c r="R387" s="10">
        <f>Fairbanks!$F$22*10^3</f>
        <v>0</v>
      </c>
    </row>
    <row r="388" spans="1:18">
      <c r="A388" s="4"/>
      <c r="B388" s="9" t="s">
        <v>323</v>
      </c>
      <c r="C388" s="10">
        <f>Miami!$F$23*10^3</f>
        <v>0</v>
      </c>
      <c r="D388" s="10">
        <f>Houston!$F$23*10^3</f>
        <v>0</v>
      </c>
      <c r="E388" s="10">
        <f>Phoenix!$F$23*10^3</f>
        <v>0</v>
      </c>
      <c r="F388" s="10">
        <f>Atlanta!$F$23*10^3</f>
        <v>0</v>
      </c>
      <c r="G388" s="10">
        <f>LosAngeles!$F$23*10^3</f>
        <v>0</v>
      </c>
      <c r="H388" s="10">
        <f>LasVegas!$F$23*10^3</f>
        <v>0</v>
      </c>
      <c r="I388" s="10">
        <f>SanFrancisco!$F$23*10^3</f>
        <v>0</v>
      </c>
      <c r="J388" s="10">
        <f>Baltimore!$F$23*10^3</f>
        <v>0</v>
      </c>
      <c r="K388" s="10">
        <f>Albuquerque!$F$23*10^3</f>
        <v>0</v>
      </c>
      <c r="L388" s="10">
        <f>Seattle!$F$23*10^3</f>
        <v>0</v>
      </c>
      <c r="M388" s="10">
        <f>Chicago!$F$23*10^3</f>
        <v>0</v>
      </c>
      <c r="N388" s="10">
        <f>Boulder!$F$23*10^3</f>
        <v>0</v>
      </c>
      <c r="O388" s="10">
        <f>Minneapolis!$F$23*10^3</f>
        <v>0</v>
      </c>
      <c r="P388" s="10">
        <f>Helena!$F$23*10^3</f>
        <v>0</v>
      </c>
      <c r="Q388" s="10">
        <f>Duluth!$F$23*10^3</f>
        <v>0</v>
      </c>
      <c r="R388" s="10">
        <f>Fairbanks!$F$23*10^3</f>
        <v>0</v>
      </c>
    </row>
    <row r="389" spans="1:18">
      <c r="A389" s="4"/>
      <c r="B389" s="9" t="s">
        <v>345</v>
      </c>
      <c r="C389" s="10">
        <f>Miami!$F$24*10^3</f>
        <v>0</v>
      </c>
      <c r="D389" s="10">
        <f>Houston!$F$24*10^3</f>
        <v>0</v>
      </c>
      <c r="E389" s="10">
        <f>Phoenix!$F$24*10^3</f>
        <v>0</v>
      </c>
      <c r="F389" s="10">
        <f>Atlanta!$F$24*10^3</f>
        <v>0</v>
      </c>
      <c r="G389" s="10">
        <f>LosAngeles!$F$24*10^3</f>
        <v>0</v>
      </c>
      <c r="H389" s="10">
        <f>LasVegas!$F$24*10^3</f>
        <v>0</v>
      </c>
      <c r="I389" s="10">
        <f>SanFrancisco!$F$24*10^3</f>
        <v>0</v>
      </c>
      <c r="J389" s="10">
        <f>Baltimore!$F$24*10^3</f>
        <v>0</v>
      </c>
      <c r="K389" s="10">
        <f>Albuquerque!$F$24*10^3</f>
        <v>0</v>
      </c>
      <c r="L389" s="10">
        <f>Seattle!$F$24*10^3</f>
        <v>0</v>
      </c>
      <c r="M389" s="10">
        <f>Chicago!$F$24*10^3</f>
        <v>0</v>
      </c>
      <c r="N389" s="10">
        <f>Boulder!$F$24*10^3</f>
        <v>0</v>
      </c>
      <c r="O389" s="10">
        <f>Minneapolis!$F$24*10^3</f>
        <v>0</v>
      </c>
      <c r="P389" s="10">
        <f>Helena!$F$24*10^3</f>
        <v>0</v>
      </c>
      <c r="Q389" s="10">
        <f>Duluth!$F$24*10^3</f>
        <v>0</v>
      </c>
      <c r="R389" s="10">
        <f>Fairbanks!$F$24*10^3</f>
        <v>0</v>
      </c>
    </row>
    <row r="390" spans="1:18">
      <c r="A390" s="4"/>
      <c r="B390" s="9" t="s">
        <v>346</v>
      </c>
      <c r="C390" s="10">
        <f>Miami!$F$25*10^3</f>
        <v>0</v>
      </c>
      <c r="D390" s="10">
        <f>Houston!$F$25*10^3</f>
        <v>0</v>
      </c>
      <c r="E390" s="10">
        <f>Phoenix!$F$25*10^3</f>
        <v>0</v>
      </c>
      <c r="F390" s="10">
        <f>Atlanta!$F$25*10^3</f>
        <v>0</v>
      </c>
      <c r="G390" s="10">
        <f>LosAngeles!$F$25*10^3</f>
        <v>0</v>
      </c>
      <c r="H390" s="10">
        <f>LasVegas!$F$25*10^3</f>
        <v>0</v>
      </c>
      <c r="I390" s="10">
        <f>SanFrancisco!$F$25*10^3</f>
        <v>0</v>
      </c>
      <c r="J390" s="10">
        <f>Baltimore!$F$25*10^3</f>
        <v>0</v>
      </c>
      <c r="K390" s="10">
        <f>Albuquerque!$F$25*10^3</f>
        <v>0</v>
      </c>
      <c r="L390" s="10">
        <f>Seattle!$F$25*10^3</f>
        <v>0</v>
      </c>
      <c r="M390" s="10">
        <f>Chicago!$F$25*10^3</f>
        <v>0</v>
      </c>
      <c r="N390" s="10">
        <f>Boulder!$F$25*10^3</f>
        <v>0</v>
      </c>
      <c r="O390" s="10">
        <f>Minneapolis!$F$25*10^3</f>
        <v>0</v>
      </c>
      <c r="P390" s="10">
        <f>Helena!$F$25*10^3</f>
        <v>0</v>
      </c>
      <c r="Q390" s="10">
        <f>Duluth!$F$25*10^3</f>
        <v>0</v>
      </c>
      <c r="R390" s="10">
        <f>Fairbanks!$F$25*10^3</f>
        <v>0</v>
      </c>
    </row>
    <row r="391" spans="1:18">
      <c r="A391" s="4"/>
      <c r="B391" s="9" t="s">
        <v>347</v>
      </c>
      <c r="C391" s="10">
        <f>Miami!$F$26*10^3</f>
        <v>0</v>
      </c>
      <c r="D391" s="10">
        <f>Houston!$F$26*10^3</f>
        <v>0</v>
      </c>
      <c r="E391" s="10">
        <f>Phoenix!$F$26*10^3</f>
        <v>0</v>
      </c>
      <c r="F391" s="10">
        <f>Atlanta!$F$26*10^3</f>
        <v>0</v>
      </c>
      <c r="G391" s="10">
        <f>LosAngeles!$F$26*10^3</f>
        <v>0</v>
      </c>
      <c r="H391" s="10">
        <f>LasVegas!$F$26*10^3</f>
        <v>0</v>
      </c>
      <c r="I391" s="10">
        <f>SanFrancisco!$F$26*10^3</f>
        <v>0</v>
      </c>
      <c r="J391" s="10">
        <f>Baltimore!$F$26*10^3</f>
        <v>0</v>
      </c>
      <c r="K391" s="10">
        <f>Albuquerque!$F$26*10^3</f>
        <v>0</v>
      </c>
      <c r="L391" s="10">
        <f>Seattle!$F$26*10^3</f>
        <v>0</v>
      </c>
      <c r="M391" s="10">
        <f>Chicago!$F$26*10^3</f>
        <v>0</v>
      </c>
      <c r="N391" s="10">
        <f>Boulder!$F$26*10^3</f>
        <v>0</v>
      </c>
      <c r="O391" s="10">
        <f>Minneapolis!$F$26*10^3</f>
        <v>0</v>
      </c>
      <c r="P391" s="10">
        <f>Helena!$F$26*10^3</f>
        <v>0</v>
      </c>
      <c r="Q391" s="10">
        <f>Duluth!$F$26*10^3</f>
        <v>0</v>
      </c>
      <c r="R391" s="10">
        <f>Fairbanks!$F$26*10^3</f>
        <v>0</v>
      </c>
    </row>
    <row r="392" spans="1:18">
      <c r="A392" s="4"/>
      <c r="B392" s="9" t="s">
        <v>348</v>
      </c>
      <c r="C392" s="10">
        <f>Miami!$F$28*10^3</f>
        <v>0</v>
      </c>
      <c r="D392" s="10">
        <f>Houston!$F$28*10^3</f>
        <v>0</v>
      </c>
      <c r="E392" s="10">
        <f>Phoenix!$F$28*10^3</f>
        <v>0</v>
      </c>
      <c r="F392" s="10">
        <f>Atlanta!$F$28*10^3</f>
        <v>0</v>
      </c>
      <c r="G392" s="10">
        <f>LosAngeles!$F$28*10^3</f>
        <v>0</v>
      </c>
      <c r="H392" s="10">
        <f>LasVegas!$F$28*10^3</f>
        <v>0</v>
      </c>
      <c r="I392" s="10">
        <f>SanFrancisco!$F$28*10^3</f>
        <v>0</v>
      </c>
      <c r="J392" s="10">
        <f>Baltimore!$F$28*10^3</f>
        <v>0</v>
      </c>
      <c r="K392" s="10">
        <f>Albuquerque!$F$28*10^3</f>
        <v>0</v>
      </c>
      <c r="L392" s="10">
        <f>Seattle!$F$28*10^3</f>
        <v>0</v>
      </c>
      <c r="M392" s="10">
        <f>Chicago!$F$28*10^3</f>
        <v>0</v>
      </c>
      <c r="N392" s="10">
        <f>Boulder!$F$28*10^3</f>
        <v>0</v>
      </c>
      <c r="O392" s="10">
        <f>Minneapolis!$F$28*10^3</f>
        <v>0</v>
      </c>
      <c r="P392" s="10">
        <f>Helena!$F$28*10^3</f>
        <v>0</v>
      </c>
      <c r="Q392" s="10">
        <f>Duluth!$F$28*10^3</f>
        <v>0</v>
      </c>
      <c r="R392" s="10">
        <f>Fairbanks!$F$28*10^3</f>
        <v>0</v>
      </c>
    </row>
    <row r="393" spans="1:18">
      <c r="A393" s="4"/>
      <c r="B393" s="7" t="s">
        <v>222</v>
      </c>
      <c r="C393" s="70">
        <f>Miami!$B$2*10^3</f>
        <v>3729890</v>
      </c>
      <c r="D393" s="70">
        <f>Houston!$B$2*10^3</f>
        <v>3565250</v>
      </c>
      <c r="E393" s="70">
        <f>Phoenix!$B$2*10^3</f>
        <v>3543300</v>
      </c>
      <c r="F393" s="70">
        <f>Atlanta!$B$2*10^3</f>
        <v>3425620</v>
      </c>
      <c r="G393" s="70">
        <f>LosAngeles!$B$2*10^3</f>
        <v>3258920</v>
      </c>
      <c r="H393" s="70">
        <f>LasVegas!$B$2*10^3</f>
        <v>3422810</v>
      </c>
      <c r="I393" s="70">
        <f>SanFrancisco!$B$2*10^3</f>
        <v>3124640</v>
      </c>
      <c r="J393" s="70">
        <f>Baltimore!$B$2*10^3</f>
        <v>3429520</v>
      </c>
      <c r="K393" s="70">
        <f>Albuquerque!$B$2*10^3</f>
        <v>3340780</v>
      </c>
      <c r="L393" s="70">
        <f>Seattle!$B$2*10^3</f>
        <v>3176570</v>
      </c>
      <c r="M393" s="70">
        <f>Chicago!$B$2*10^3</f>
        <v>3450730</v>
      </c>
      <c r="N393" s="70">
        <f>Boulder!$B$2*10^3</f>
        <v>3334560</v>
      </c>
      <c r="O393" s="70">
        <f>Minneapolis!$B$2*10^3</f>
        <v>3638860</v>
      </c>
      <c r="P393" s="70">
        <f>Helena!$B$2*10^3</f>
        <v>3429500</v>
      </c>
      <c r="Q393" s="70">
        <f>Duluth!$B$2*10^3</f>
        <v>3704970</v>
      </c>
      <c r="R393" s="70">
        <f>Fairbanks!$B$2*10^3</f>
        <v>4433290</v>
      </c>
    </row>
    <row r="394" spans="1:18">
      <c r="A394" s="7" t="s">
        <v>349</v>
      </c>
      <c r="B394" s="8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</row>
    <row r="395" spans="1:18">
      <c r="A395" s="4"/>
      <c r="B395" s="7" t="s">
        <v>256</v>
      </c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</row>
    <row r="396" spans="1:18">
      <c r="A396" s="4"/>
      <c r="B396" s="9" t="s">
        <v>223</v>
      </c>
      <c r="C396" s="73">
        <f>(Miami!$B$13*10^3)/Miami!$B$8</f>
        <v>1.1750398044733766E-2</v>
      </c>
      <c r="D396" s="73">
        <f>(Houston!$B$13*10^3)/Houston!$B$8</f>
        <v>5.9261174138940627</v>
      </c>
      <c r="E396" s="73">
        <f>(Phoenix!$B$13*10^3)/Phoenix!$B$8</f>
        <v>1.6000125337579143</v>
      </c>
      <c r="F396" s="73">
        <f>(Atlanta!$B$13*10^3)/Atlanta!$B$8</f>
        <v>16.818736401362262</v>
      </c>
      <c r="G396" s="73">
        <f>(LosAngeles!$B$13*10^3)/LosAngeles!$B$8</f>
        <v>0.12142077979558225</v>
      </c>
      <c r="H396" s="73">
        <f>(LasVegas!$B$13*10^3)/LasVegas!$B$8</f>
        <v>5.0213367644495621</v>
      </c>
      <c r="I396" s="73">
        <f>(SanFrancisco!$B$13*10^3)/SanFrancisco!$B$8</f>
        <v>2.303078016767818</v>
      </c>
      <c r="J396" s="73">
        <f>(Baltimore!$B$13*10^3)/Baltimore!$B$8</f>
        <v>32.35863781552267</v>
      </c>
      <c r="K396" s="73">
        <f>(Albuquerque!$B$13*10^3)/Albuquerque!$B$8</f>
        <v>15.686781389719577</v>
      </c>
      <c r="L396" s="73">
        <f>(Seattle!$B$13*10^3)/Seattle!$B$8</f>
        <v>17.08899555639114</v>
      </c>
      <c r="M396" s="73">
        <f>(Chicago!$B$13*10^3)/Chicago!$B$8</f>
        <v>46.061560335356361</v>
      </c>
      <c r="N396" s="73">
        <f>(Boulder!$B$13*10^3)/Boulder!$B$8</f>
        <v>28.479048061086402</v>
      </c>
      <c r="O396" s="73">
        <f>(Minneapolis!$B$13*10^3)/Minneapolis!$B$8</f>
        <v>77.670131075690193</v>
      </c>
      <c r="P396" s="73">
        <f>(Helena!$B$13*10^3)/Helena!$B$8</f>
        <v>51.337489057441822</v>
      </c>
      <c r="Q396" s="73">
        <f>(Duluth!$B$13*10^3)/Duluth!$B$8</f>
        <v>102.12075100710705</v>
      </c>
      <c r="R396" s="73">
        <f>(Fairbanks!$B$13*10^3)/Fairbanks!$B$8</f>
        <v>236.91740057694454</v>
      </c>
    </row>
    <row r="397" spans="1:18">
      <c r="A397" s="4"/>
      <c r="B397" s="9" t="s">
        <v>224</v>
      </c>
      <c r="C397" s="73">
        <f>(Miami!$B$14*10^3)/Miami!$B$8</f>
        <v>210.53188176749487</v>
      </c>
      <c r="D397" s="73">
        <f>(Houston!$B$14*10^3)/Houston!$B$8</f>
        <v>162.19074421146016</v>
      </c>
      <c r="E397" s="73">
        <f>(Phoenix!$B$14*10^3)/Phoenix!$B$8</f>
        <v>168.85713670217245</v>
      </c>
      <c r="F397" s="73">
        <f>(Atlanta!$B$14*10^3)/Atlanta!$B$8</f>
        <v>113.14066597339318</v>
      </c>
      <c r="G397" s="73">
        <f>(LosAngeles!$B$14*10^3)/LosAngeles!$B$8</f>
        <v>101.3275991390875</v>
      </c>
      <c r="H397" s="73">
        <f>(LasVegas!$B$14*10^3)/LasVegas!$B$8</f>
        <v>134.32663364804816</v>
      </c>
      <c r="I397" s="73">
        <f>(SanFrancisco!$B$14*10^3)/SanFrancisco!$B$8</f>
        <v>64.881781203671608</v>
      </c>
      <c r="J397" s="73">
        <f>(Baltimore!$B$14*10^3)/Baltimore!$B$8</f>
        <v>89.614410688162067</v>
      </c>
      <c r="K397" s="73">
        <f>(Albuquerque!$B$14*10^3)/Albuquerque!$B$8</f>
        <v>89.878794644168565</v>
      </c>
      <c r="L397" s="73">
        <f>(Seattle!$B$14*10^3)/Seattle!$B$8</f>
        <v>53.458435904516264</v>
      </c>
      <c r="M397" s="73">
        <f>(Chicago!$B$14*10^3)/Chicago!$B$8</f>
        <v>71.890893637355305</v>
      </c>
      <c r="N397" s="73">
        <f>(Boulder!$B$14*10^3)/Boulder!$B$8</f>
        <v>66.961601657589483</v>
      </c>
      <c r="O397" s="73">
        <f>(Minneapolis!$B$14*10^3)/Minneapolis!$B$8</f>
        <v>67.844839910618632</v>
      </c>
      <c r="P397" s="73">
        <f>(Helena!$B$14*10^3)/Helena!$B$8</f>
        <v>53.18230155046502</v>
      </c>
      <c r="Q397" s="73">
        <f>(Duluth!$B$14*10^3)/Duluth!$B$8</f>
        <v>44.06986786677399</v>
      </c>
      <c r="R397" s="73">
        <f>(Fairbanks!$B$14*10^3)/Fairbanks!$B$8</f>
        <v>33.324128854864959</v>
      </c>
    </row>
    <row r="398" spans="1:18">
      <c r="A398" s="4"/>
      <c r="B398" s="9" t="s">
        <v>225</v>
      </c>
      <c r="C398" s="73">
        <f>(Miami!$B$15*10^3)/Miami!$B$8</f>
        <v>191.98975365290499</v>
      </c>
      <c r="D398" s="73">
        <f>(Houston!$B$15*10^3)/Houston!$B$8</f>
        <v>191.98975365290499</v>
      </c>
      <c r="E398" s="73">
        <f>(Phoenix!$B$15*10^3)/Phoenix!$B$8</f>
        <v>191.98975365290499</v>
      </c>
      <c r="F398" s="73">
        <f>(Atlanta!$B$15*10^3)/Atlanta!$B$8</f>
        <v>191.98975365290499</v>
      </c>
      <c r="G398" s="73">
        <f>(LosAngeles!$B$15*10^3)/LosAngeles!$B$8</f>
        <v>191.98975365290499</v>
      </c>
      <c r="H398" s="73">
        <f>(LasVegas!$B$15*10^3)/LasVegas!$B$8</f>
        <v>191.98975365290499</v>
      </c>
      <c r="I398" s="73">
        <f>(SanFrancisco!$B$15*10^3)/SanFrancisco!$B$8</f>
        <v>191.98975365290499</v>
      </c>
      <c r="J398" s="73">
        <f>(Baltimore!$B$15*10^3)/Baltimore!$B$8</f>
        <v>191.98975365290499</v>
      </c>
      <c r="K398" s="73">
        <f>(Albuquerque!$B$15*10^3)/Albuquerque!$B$8</f>
        <v>191.98975365290499</v>
      </c>
      <c r="L398" s="73">
        <f>(Seattle!$B$15*10^3)/Seattle!$B$8</f>
        <v>191.98975365290499</v>
      </c>
      <c r="M398" s="73">
        <f>(Chicago!$B$15*10^3)/Chicago!$B$8</f>
        <v>191.98975365290499</v>
      </c>
      <c r="N398" s="73">
        <f>(Boulder!$B$15*10^3)/Boulder!$B$8</f>
        <v>191.98975365290499</v>
      </c>
      <c r="O398" s="73">
        <f>(Minneapolis!$B$15*10^3)/Minneapolis!$B$8</f>
        <v>191.98975365290499</v>
      </c>
      <c r="P398" s="73">
        <f>(Helena!$B$15*10^3)/Helena!$B$8</f>
        <v>191.98975365290499</v>
      </c>
      <c r="Q398" s="73">
        <f>(Duluth!$B$15*10^3)/Duluth!$B$8</f>
        <v>191.98975365290499</v>
      </c>
      <c r="R398" s="73">
        <f>(Fairbanks!$B$15*10^3)/Fairbanks!$B$8</f>
        <v>191.98975365290499</v>
      </c>
    </row>
    <row r="399" spans="1:18">
      <c r="A399" s="4"/>
      <c r="B399" s="9" t="s">
        <v>226</v>
      </c>
      <c r="C399" s="73">
        <f>(Miami!$B$16*10^3)/Miami!$B$8</f>
        <v>32.83061213698614</v>
      </c>
      <c r="D399" s="73">
        <f>(Houston!$B$16*10^3)/Houston!$B$8</f>
        <v>32.771860146762471</v>
      </c>
      <c r="E399" s="73">
        <f>(Phoenix!$B$16*10^3)/Phoenix!$B$8</f>
        <v>32.764026548065985</v>
      </c>
      <c r="F399" s="73">
        <f>(Atlanta!$B$16*10^3)/Atlanta!$B$8</f>
        <v>32.816903339267284</v>
      </c>
      <c r="G399" s="73">
        <f>(LosAngeles!$B$16*10^3)/LosAngeles!$B$8</f>
        <v>32.812986539919038</v>
      </c>
      <c r="H399" s="73">
        <f>(LasVegas!$B$16*10^3)/LasVegas!$B$8</f>
        <v>32.779693745458964</v>
      </c>
      <c r="I399" s="73">
        <f>(SanFrancisco!$B$16*10^3)/SanFrancisco!$B$8</f>
        <v>32.744442551324759</v>
      </c>
      <c r="J399" s="73">
        <f>(Baltimore!$B$16*10^3)/Baltimore!$B$8</f>
        <v>32.777735345784841</v>
      </c>
      <c r="K399" s="73">
        <f>(Albuquerque!$B$16*10^3)/Albuquerque!$B$8</f>
        <v>32.771860146762471</v>
      </c>
      <c r="L399" s="73">
        <f>(Seattle!$B$16*10^3)/Seattle!$B$8</f>
        <v>32.724858554583534</v>
      </c>
      <c r="M399" s="73">
        <f>(Chicago!$B$16*10^3)/Chicago!$B$8</f>
        <v>32.732692153280027</v>
      </c>
      <c r="N399" s="73">
        <f>(Boulder!$B$16*10^3)/Boulder!$B$8</f>
        <v>32.73856735230239</v>
      </c>
      <c r="O399" s="73">
        <f>(Minneapolis!$B$16*10^3)/Minneapolis!$B$8</f>
        <v>32.760109748717738</v>
      </c>
      <c r="P399" s="73">
        <f>(Helena!$B$16*10^3)/Helena!$B$8</f>
        <v>32.720941755235295</v>
      </c>
      <c r="Q399" s="73">
        <f>(Duluth!$B$16*10^3)/Duluth!$B$8</f>
        <v>32.711149756864678</v>
      </c>
      <c r="R399" s="73">
        <f>(Fairbanks!$B$16*10^3)/Fairbanks!$B$8</f>
        <v>32.515309789452452</v>
      </c>
    </row>
    <row r="400" spans="1:18">
      <c r="A400" s="4"/>
      <c r="B400" s="9" t="s">
        <v>227</v>
      </c>
      <c r="C400" s="73">
        <f>(Miami!$B$17*10^3)/Miami!$B$8</f>
        <v>159.06513833156097</v>
      </c>
      <c r="D400" s="73">
        <f>(Houston!$B$17*10^3)/Houston!$B$8</f>
        <v>159.06513833156097</v>
      </c>
      <c r="E400" s="73">
        <f>(Phoenix!$B$17*10^3)/Phoenix!$B$8</f>
        <v>159.06513833156097</v>
      </c>
      <c r="F400" s="73">
        <f>(Atlanta!$B$17*10^3)/Atlanta!$B$8</f>
        <v>159.06513833156097</v>
      </c>
      <c r="G400" s="73">
        <f>(LosAngeles!$B$17*10^3)/LosAngeles!$B$8</f>
        <v>159.06513833156097</v>
      </c>
      <c r="H400" s="73">
        <f>(LasVegas!$B$17*10^3)/LasVegas!$B$8</f>
        <v>159.06513833156097</v>
      </c>
      <c r="I400" s="73">
        <f>(SanFrancisco!$B$17*10^3)/SanFrancisco!$B$8</f>
        <v>159.06513833156097</v>
      </c>
      <c r="J400" s="73">
        <f>(Baltimore!$B$17*10^3)/Baltimore!$B$8</f>
        <v>159.06513833156097</v>
      </c>
      <c r="K400" s="73">
        <f>(Albuquerque!$B$17*10^3)/Albuquerque!$B$8</f>
        <v>159.06513833156097</v>
      </c>
      <c r="L400" s="73">
        <f>(Seattle!$B$17*10^3)/Seattle!$B$8</f>
        <v>159.06513833156097</v>
      </c>
      <c r="M400" s="73">
        <f>(Chicago!$B$17*10^3)/Chicago!$B$8</f>
        <v>159.06513833156097</v>
      </c>
      <c r="N400" s="73">
        <f>(Boulder!$B$17*10^3)/Boulder!$B$8</f>
        <v>159.06513833156097</v>
      </c>
      <c r="O400" s="73">
        <f>(Minneapolis!$B$17*10^3)/Minneapolis!$B$8</f>
        <v>159.06513833156097</v>
      </c>
      <c r="P400" s="73">
        <f>(Helena!$B$17*10^3)/Helena!$B$8</f>
        <v>159.06513833156097</v>
      </c>
      <c r="Q400" s="73">
        <f>(Duluth!$B$17*10^3)/Duluth!$B$8</f>
        <v>159.06513833156097</v>
      </c>
      <c r="R400" s="73">
        <f>(Fairbanks!$B$17*10^3)/Fairbanks!$B$8</f>
        <v>159.06513833156097</v>
      </c>
    </row>
    <row r="401" spans="1:18">
      <c r="A401" s="4"/>
      <c r="B401" s="9" t="s">
        <v>228</v>
      </c>
      <c r="C401" s="73">
        <f>(Miami!$B$18*10^3)/Miami!$B$8</f>
        <v>0</v>
      </c>
      <c r="D401" s="73">
        <f>(Houston!$B$18*10^3)/Houston!$B$8</f>
        <v>0</v>
      </c>
      <c r="E401" s="73">
        <f>(Phoenix!$B$18*10^3)/Phoenix!$B$8</f>
        <v>0</v>
      </c>
      <c r="F401" s="73">
        <f>(Atlanta!$B$18*10^3)/Atlanta!$B$8</f>
        <v>0</v>
      </c>
      <c r="G401" s="73">
        <f>(LosAngeles!$B$18*10^3)/LosAngeles!$B$8</f>
        <v>0</v>
      </c>
      <c r="H401" s="73">
        <f>(LasVegas!$B$18*10^3)/LasVegas!$B$8</f>
        <v>0</v>
      </c>
      <c r="I401" s="73">
        <f>(SanFrancisco!$B$18*10^3)/SanFrancisco!$B$8</f>
        <v>0</v>
      </c>
      <c r="J401" s="73">
        <f>(Baltimore!$B$18*10^3)/Baltimore!$B$8</f>
        <v>0</v>
      </c>
      <c r="K401" s="73">
        <f>(Albuquerque!$B$18*10^3)/Albuquerque!$B$8</f>
        <v>0</v>
      </c>
      <c r="L401" s="73">
        <f>(Seattle!$B$18*10^3)/Seattle!$B$8</f>
        <v>0</v>
      </c>
      <c r="M401" s="73">
        <f>(Chicago!$B$18*10^3)/Chicago!$B$8</f>
        <v>0</v>
      </c>
      <c r="N401" s="73">
        <f>(Boulder!$B$18*10^3)/Boulder!$B$8</f>
        <v>0</v>
      </c>
      <c r="O401" s="73">
        <f>(Minneapolis!$B$18*10^3)/Minneapolis!$B$8</f>
        <v>0</v>
      </c>
      <c r="P401" s="73">
        <f>(Helena!$B$18*10^3)/Helena!$B$8</f>
        <v>0</v>
      </c>
      <c r="Q401" s="73">
        <f>(Duluth!$B$18*10^3)/Duluth!$B$8</f>
        <v>0</v>
      </c>
      <c r="R401" s="73">
        <f>(Fairbanks!$B$18*10^3)/Fairbanks!$B$8</f>
        <v>0</v>
      </c>
    </row>
    <row r="402" spans="1:18">
      <c r="A402" s="4"/>
      <c r="B402" s="9" t="s">
        <v>229</v>
      </c>
      <c r="C402" s="73">
        <f>(Miami!$B$19*10^3)/Miami!$B$8</f>
        <v>23.839599233090688</v>
      </c>
      <c r="D402" s="73">
        <f>(Houston!$B$19*10^3)/Houston!$B$8</f>
        <v>18.830012866685859</v>
      </c>
      <c r="E402" s="73">
        <f>(Phoenix!$B$19*10^3)/Phoenix!$B$8</f>
        <v>20.960751712130914</v>
      </c>
      <c r="F402" s="73">
        <f>(Atlanta!$B$19*10^3)/Atlanta!$B$8</f>
        <v>14.895587921374171</v>
      </c>
      <c r="G402" s="73">
        <f>(LosAngeles!$B$19*10^3)/LosAngeles!$B$8</f>
        <v>13.616752934172311</v>
      </c>
      <c r="H402" s="73">
        <f>(LasVegas!$B$19*10^3)/LasVegas!$B$8</f>
        <v>17.893897822455401</v>
      </c>
      <c r="I402" s="73">
        <f>(SanFrancisco!$B$19*10^3)/SanFrancisco!$B$8</f>
        <v>9.0810992889050777</v>
      </c>
      <c r="J402" s="73">
        <f>(Baltimore!$B$19*10^3)/Baltimore!$B$8</f>
        <v>12.130327581513491</v>
      </c>
      <c r="K402" s="73">
        <f>(Albuquerque!$B$19*10^3)/Albuquerque!$B$8</f>
        <v>13.352368978165803</v>
      </c>
      <c r="L402" s="73">
        <f>(Seattle!$B$19*10^3)/Seattle!$B$8</f>
        <v>8.0666482577097298</v>
      </c>
      <c r="M402" s="73">
        <f>(Chicago!$B$19*10^3)/Chicago!$B$8</f>
        <v>10.211095900873643</v>
      </c>
      <c r="N402" s="73">
        <f>(Boulder!$B$19*10^3)/Boulder!$B$8</f>
        <v>10.497022253295498</v>
      </c>
      <c r="O402" s="73">
        <f>(Minneapolis!$B$19*10^3)/Minneapolis!$B$8</f>
        <v>10.706571018426583</v>
      </c>
      <c r="P402" s="73">
        <f>(Helena!$B$19*10^3)/Helena!$B$8</f>
        <v>9.1457264781511132</v>
      </c>
      <c r="Q402" s="73">
        <f>(Duluth!$B$19*10^3)/Duluth!$B$8</f>
        <v>8.5679985742850366</v>
      </c>
      <c r="R402" s="73">
        <f>(Fairbanks!$B$19*10^3)/Fairbanks!$B$8</f>
        <v>9.854667160183384</v>
      </c>
    </row>
    <row r="403" spans="1:18">
      <c r="A403" s="4"/>
      <c r="B403" s="9" t="s">
        <v>230</v>
      </c>
      <c r="C403" s="73">
        <f>(Miami!$B$20*10^3)/Miami!$B$8</f>
        <v>0.52289271299065254</v>
      </c>
      <c r="D403" s="73">
        <f>(Houston!$B$20*10^3)/Houston!$B$8</f>
        <v>0.52289271299065254</v>
      </c>
      <c r="E403" s="73">
        <f>(Phoenix!$B$20*10^3)/Phoenix!$B$8</f>
        <v>0.52289271299065254</v>
      </c>
      <c r="F403" s="73">
        <f>(Atlanta!$B$20*10^3)/Atlanta!$B$8</f>
        <v>0.52289271299065254</v>
      </c>
      <c r="G403" s="73">
        <f>(LosAngeles!$B$20*10^3)/LosAngeles!$B$8</f>
        <v>0.52289271299065254</v>
      </c>
      <c r="H403" s="73">
        <f>(LasVegas!$B$20*10^3)/LasVegas!$B$8</f>
        <v>0.52289271299065254</v>
      </c>
      <c r="I403" s="73">
        <f>(SanFrancisco!$B$20*10^3)/SanFrancisco!$B$8</f>
        <v>0.52289271299065254</v>
      </c>
      <c r="J403" s="73">
        <f>(Baltimore!$B$20*10^3)/Baltimore!$B$8</f>
        <v>0.52289271299065254</v>
      </c>
      <c r="K403" s="73">
        <f>(Albuquerque!$B$20*10^3)/Albuquerque!$B$8</f>
        <v>0.52289271299065254</v>
      </c>
      <c r="L403" s="73">
        <f>(Seattle!$B$20*10^3)/Seattle!$B$8</f>
        <v>0.52289271299065254</v>
      </c>
      <c r="M403" s="73">
        <f>(Chicago!$B$20*10^3)/Chicago!$B$8</f>
        <v>0.52289271299065254</v>
      </c>
      <c r="N403" s="73">
        <f>(Boulder!$B$20*10^3)/Boulder!$B$8</f>
        <v>0.52289271299065254</v>
      </c>
      <c r="O403" s="73">
        <f>(Minneapolis!$B$20*10^3)/Minneapolis!$B$8</f>
        <v>0.52289271299065254</v>
      </c>
      <c r="P403" s="73">
        <f>(Helena!$B$20*10^3)/Helena!$B$8</f>
        <v>0.52289271299065254</v>
      </c>
      <c r="Q403" s="73">
        <f>(Duluth!$B$20*10^3)/Duluth!$B$8</f>
        <v>0.52289271299065254</v>
      </c>
      <c r="R403" s="73">
        <f>(Fairbanks!$B$20*10^3)/Fairbanks!$B$8</f>
        <v>0.52289271299065254</v>
      </c>
    </row>
    <row r="404" spans="1:18">
      <c r="A404" s="4"/>
      <c r="B404" s="9" t="s">
        <v>231</v>
      </c>
      <c r="C404" s="73">
        <f>(Miami!$B$21*10^3)/Miami!$B$8</f>
        <v>0</v>
      </c>
      <c r="D404" s="73">
        <f>(Houston!$B$21*10^3)/Houston!$B$8</f>
        <v>0</v>
      </c>
      <c r="E404" s="73">
        <f>(Phoenix!$B$21*10^3)/Phoenix!$B$8</f>
        <v>0</v>
      </c>
      <c r="F404" s="73">
        <f>(Atlanta!$B$21*10^3)/Atlanta!$B$8</f>
        <v>0</v>
      </c>
      <c r="G404" s="73">
        <f>(LosAngeles!$B$21*10^3)/LosAngeles!$B$8</f>
        <v>0</v>
      </c>
      <c r="H404" s="73">
        <f>(LasVegas!$B$21*10^3)/LasVegas!$B$8</f>
        <v>0</v>
      </c>
      <c r="I404" s="73">
        <f>(SanFrancisco!$B$21*10^3)/SanFrancisco!$B$8</f>
        <v>0</v>
      </c>
      <c r="J404" s="73">
        <f>(Baltimore!$B$21*10^3)/Baltimore!$B$8</f>
        <v>0</v>
      </c>
      <c r="K404" s="73">
        <f>(Albuquerque!$B$21*10^3)/Albuquerque!$B$8</f>
        <v>0</v>
      </c>
      <c r="L404" s="73">
        <f>(Seattle!$B$21*10^3)/Seattle!$B$8</f>
        <v>0</v>
      </c>
      <c r="M404" s="73">
        <f>(Chicago!$B$21*10^3)/Chicago!$B$8</f>
        <v>0</v>
      </c>
      <c r="N404" s="73">
        <f>(Boulder!$B$21*10^3)/Boulder!$B$8</f>
        <v>0</v>
      </c>
      <c r="O404" s="73">
        <f>(Minneapolis!$B$21*10^3)/Minneapolis!$B$8</f>
        <v>0</v>
      </c>
      <c r="P404" s="73">
        <f>(Helena!$B$21*10^3)/Helena!$B$8</f>
        <v>0</v>
      </c>
      <c r="Q404" s="73">
        <f>(Duluth!$B$21*10^3)/Duluth!$B$8</f>
        <v>0</v>
      </c>
      <c r="R404" s="73">
        <f>(Fairbanks!$B$21*10^3)/Fairbanks!$B$8</f>
        <v>0</v>
      </c>
    </row>
    <row r="405" spans="1:18">
      <c r="A405" s="4"/>
      <c r="B405" s="9" t="s">
        <v>232</v>
      </c>
      <c r="C405" s="73">
        <f>(Miami!$B$22*10^3)/Miami!$B$8</f>
        <v>0</v>
      </c>
      <c r="D405" s="73">
        <f>(Houston!$B$22*10^3)/Houston!$B$8</f>
        <v>0</v>
      </c>
      <c r="E405" s="73">
        <f>(Phoenix!$B$22*10^3)/Phoenix!$B$8</f>
        <v>0</v>
      </c>
      <c r="F405" s="73">
        <f>(Atlanta!$B$22*10^3)/Atlanta!$B$8</f>
        <v>0</v>
      </c>
      <c r="G405" s="73">
        <f>(LosAngeles!$B$22*10^3)/LosAngeles!$B$8</f>
        <v>0</v>
      </c>
      <c r="H405" s="73">
        <f>(LasVegas!$B$22*10^3)/LasVegas!$B$8</f>
        <v>0</v>
      </c>
      <c r="I405" s="73">
        <f>(SanFrancisco!$B$22*10^3)/SanFrancisco!$B$8</f>
        <v>0</v>
      </c>
      <c r="J405" s="73">
        <f>(Baltimore!$B$22*10^3)/Baltimore!$B$8</f>
        <v>0</v>
      </c>
      <c r="K405" s="73">
        <f>(Albuquerque!$B$22*10^3)/Albuquerque!$B$8</f>
        <v>0</v>
      </c>
      <c r="L405" s="73">
        <f>(Seattle!$B$22*10^3)/Seattle!$B$8</f>
        <v>0</v>
      </c>
      <c r="M405" s="73">
        <f>(Chicago!$B$22*10^3)/Chicago!$B$8</f>
        <v>0</v>
      </c>
      <c r="N405" s="73">
        <f>(Boulder!$B$22*10^3)/Boulder!$B$8</f>
        <v>0</v>
      </c>
      <c r="O405" s="73">
        <f>(Minneapolis!$B$22*10^3)/Minneapolis!$B$8</f>
        <v>0</v>
      </c>
      <c r="P405" s="73">
        <f>(Helena!$B$22*10^3)/Helena!$B$8</f>
        <v>0</v>
      </c>
      <c r="Q405" s="73">
        <f>(Duluth!$B$22*10^3)/Duluth!$B$8</f>
        <v>0</v>
      </c>
      <c r="R405" s="73">
        <f>(Fairbanks!$B$22*10^3)/Fairbanks!$B$8</f>
        <v>0</v>
      </c>
    </row>
    <row r="406" spans="1:18">
      <c r="A406" s="4"/>
      <c r="B406" s="9" t="s">
        <v>233</v>
      </c>
      <c r="C406" s="73">
        <f>(Miami!$B$23*10^3)/Miami!$B$8</f>
        <v>0</v>
      </c>
      <c r="D406" s="73">
        <f>(Houston!$B$23*10^3)/Houston!$B$8</f>
        <v>0</v>
      </c>
      <c r="E406" s="73">
        <f>(Phoenix!$B$23*10^3)/Phoenix!$B$8</f>
        <v>0</v>
      </c>
      <c r="F406" s="73">
        <f>(Atlanta!$B$23*10^3)/Atlanta!$B$8</f>
        <v>0</v>
      </c>
      <c r="G406" s="73">
        <f>(LosAngeles!$B$23*10^3)/LosAngeles!$B$8</f>
        <v>0</v>
      </c>
      <c r="H406" s="73">
        <f>(LasVegas!$B$23*10^3)/LasVegas!$B$8</f>
        <v>0</v>
      </c>
      <c r="I406" s="73">
        <f>(SanFrancisco!$B$23*10^3)/SanFrancisco!$B$8</f>
        <v>0</v>
      </c>
      <c r="J406" s="73">
        <f>(Baltimore!$B$23*10^3)/Baltimore!$B$8</f>
        <v>0</v>
      </c>
      <c r="K406" s="73">
        <f>(Albuquerque!$B$23*10^3)/Albuquerque!$B$8</f>
        <v>0</v>
      </c>
      <c r="L406" s="73">
        <f>(Seattle!$B$23*10^3)/Seattle!$B$8</f>
        <v>0</v>
      </c>
      <c r="M406" s="73">
        <f>(Chicago!$B$23*10^3)/Chicago!$B$8</f>
        <v>0</v>
      </c>
      <c r="N406" s="73">
        <f>(Boulder!$B$23*10^3)/Boulder!$B$8</f>
        <v>0</v>
      </c>
      <c r="O406" s="73">
        <f>(Minneapolis!$B$23*10^3)/Minneapolis!$B$8</f>
        <v>0</v>
      </c>
      <c r="P406" s="73">
        <f>(Helena!$B$23*10^3)/Helena!$B$8</f>
        <v>0</v>
      </c>
      <c r="Q406" s="73">
        <f>(Duluth!$B$23*10^3)/Duluth!$B$8</f>
        <v>0</v>
      </c>
      <c r="R406" s="73">
        <f>(Fairbanks!$B$23*10^3)/Fairbanks!$B$8</f>
        <v>0</v>
      </c>
    </row>
    <row r="407" spans="1:18">
      <c r="A407" s="4"/>
      <c r="B407" s="9" t="s">
        <v>234</v>
      </c>
      <c r="C407" s="73">
        <f>(Miami!$B$24*10^3)/Miami!$B$8</f>
        <v>0</v>
      </c>
      <c r="D407" s="73">
        <f>(Houston!$B$24*10^3)/Houston!$B$8</f>
        <v>0</v>
      </c>
      <c r="E407" s="73">
        <f>(Phoenix!$B$24*10^3)/Phoenix!$B$8</f>
        <v>0</v>
      </c>
      <c r="F407" s="73">
        <f>(Atlanta!$B$24*10^3)/Atlanta!$B$8</f>
        <v>0</v>
      </c>
      <c r="G407" s="73">
        <f>(LosAngeles!$B$24*10^3)/LosAngeles!$B$8</f>
        <v>0</v>
      </c>
      <c r="H407" s="73">
        <f>(LasVegas!$B$24*10^3)/LasVegas!$B$8</f>
        <v>0</v>
      </c>
      <c r="I407" s="73">
        <f>(SanFrancisco!$B$24*10^3)/SanFrancisco!$B$8</f>
        <v>0</v>
      </c>
      <c r="J407" s="73">
        <f>(Baltimore!$B$24*10^3)/Baltimore!$B$8</f>
        <v>0</v>
      </c>
      <c r="K407" s="73">
        <f>(Albuquerque!$B$24*10^3)/Albuquerque!$B$8</f>
        <v>0</v>
      </c>
      <c r="L407" s="73">
        <f>(Seattle!$B$24*10^3)/Seattle!$B$8</f>
        <v>0</v>
      </c>
      <c r="M407" s="73">
        <f>(Chicago!$B$24*10^3)/Chicago!$B$8</f>
        <v>0</v>
      </c>
      <c r="N407" s="73">
        <f>(Boulder!$B$24*10^3)/Boulder!$B$8</f>
        <v>0</v>
      </c>
      <c r="O407" s="73">
        <f>(Minneapolis!$B$24*10^3)/Minneapolis!$B$8</f>
        <v>0</v>
      </c>
      <c r="P407" s="73">
        <f>(Helena!$B$24*10^3)/Helena!$B$8</f>
        <v>0</v>
      </c>
      <c r="Q407" s="73">
        <f>(Duluth!$B$24*10^3)/Duluth!$B$8</f>
        <v>0</v>
      </c>
      <c r="R407" s="73">
        <f>(Fairbanks!$B$24*10^3)/Fairbanks!$B$8</f>
        <v>0</v>
      </c>
    </row>
    <row r="408" spans="1:18">
      <c r="A408" s="4"/>
      <c r="B408" s="9" t="s">
        <v>235</v>
      </c>
      <c r="C408" s="73">
        <f>(Miami!$B$25*10^3)/Miami!$B$8</f>
        <v>0</v>
      </c>
      <c r="D408" s="73">
        <f>(Houston!$B$25*10^3)/Houston!$B$8</f>
        <v>0</v>
      </c>
      <c r="E408" s="73">
        <f>(Phoenix!$B$25*10^3)/Phoenix!$B$8</f>
        <v>0</v>
      </c>
      <c r="F408" s="73">
        <f>(Atlanta!$B$25*10^3)/Atlanta!$B$8</f>
        <v>0</v>
      </c>
      <c r="G408" s="73">
        <f>(LosAngeles!$B$25*10^3)/LosAngeles!$B$8</f>
        <v>0</v>
      </c>
      <c r="H408" s="73">
        <f>(LasVegas!$B$25*10^3)/LasVegas!$B$8</f>
        <v>0</v>
      </c>
      <c r="I408" s="73">
        <f>(SanFrancisco!$B$25*10^3)/SanFrancisco!$B$8</f>
        <v>0</v>
      </c>
      <c r="J408" s="73">
        <f>(Baltimore!$B$25*10^3)/Baltimore!$B$8</f>
        <v>0</v>
      </c>
      <c r="K408" s="73">
        <f>(Albuquerque!$B$25*10^3)/Albuquerque!$B$8</f>
        <v>0</v>
      </c>
      <c r="L408" s="73">
        <f>(Seattle!$B$25*10^3)/Seattle!$B$8</f>
        <v>0</v>
      </c>
      <c r="M408" s="73">
        <f>(Chicago!$B$25*10^3)/Chicago!$B$8</f>
        <v>0</v>
      </c>
      <c r="N408" s="73">
        <f>(Boulder!$B$25*10^3)/Boulder!$B$8</f>
        <v>0</v>
      </c>
      <c r="O408" s="73">
        <f>(Minneapolis!$B$25*10^3)/Minneapolis!$B$8</f>
        <v>0</v>
      </c>
      <c r="P408" s="73">
        <f>(Helena!$B$25*10^3)/Helena!$B$8</f>
        <v>0</v>
      </c>
      <c r="Q408" s="73">
        <f>(Duluth!$B$25*10^3)/Duluth!$B$8</f>
        <v>0</v>
      </c>
      <c r="R408" s="73">
        <f>(Fairbanks!$B$25*10^3)/Fairbanks!$B$8</f>
        <v>0</v>
      </c>
    </row>
    <row r="409" spans="1:18">
      <c r="A409" s="4"/>
      <c r="B409" s="9" t="s">
        <v>236</v>
      </c>
      <c r="C409" s="73">
        <f>(Miami!$B$26*10^3)/Miami!$B$8</f>
        <v>0</v>
      </c>
      <c r="D409" s="73">
        <f>(Houston!$B$26*10^3)/Houston!$B$8</f>
        <v>0</v>
      </c>
      <c r="E409" s="73">
        <f>(Phoenix!$B$26*10^3)/Phoenix!$B$8</f>
        <v>0</v>
      </c>
      <c r="F409" s="73">
        <f>(Atlanta!$B$26*10^3)/Atlanta!$B$8</f>
        <v>0</v>
      </c>
      <c r="G409" s="73">
        <f>(LosAngeles!$B$26*10^3)/LosAngeles!$B$8</f>
        <v>0</v>
      </c>
      <c r="H409" s="73">
        <f>(LasVegas!$B$26*10^3)/LasVegas!$B$8</f>
        <v>0</v>
      </c>
      <c r="I409" s="73">
        <f>(SanFrancisco!$B$26*10^3)/SanFrancisco!$B$8</f>
        <v>0</v>
      </c>
      <c r="J409" s="73">
        <f>(Baltimore!$B$26*10^3)/Baltimore!$B$8</f>
        <v>0</v>
      </c>
      <c r="K409" s="73">
        <f>(Albuquerque!$B$26*10^3)/Albuquerque!$B$8</f>
        <v>0</v>
      </c>
      <c r="L409" s="73">
        <f>(Seattle!$B$26*10^3)/Seattle!$B$8</f>
        <v>0</v>
      </c>
      <c r="M409" s="73">
        <f>(Chicago!$B$26*10^3)/Chicago!$B$8</f>
        <v>0</v>
      </c>
      <c r="N409" s="73">
        <f>(Boulder!$B$26*10^3)/Boulder!$B$8</f>
        <v>0</v>
      </c>
      <c r="O409" s="73">
        <f>(Minneapolis!$B$26*10^3)/Minneapolis!$B$8</f>
        <v>0</v>
      </c>
      <c r="P409" s="73">
        <f>(Helena!$B$26*10^3)/Helena!$B$8</f>
        <v>0</v>
      </c>
      <c r="Q409" s="73">
        <f>(Duluth!$B$26*10^3)/Duluth!$B$8</f>
        <v>0</v>
      </c>
      <c r="R409" s="73">
        <f>(Fairbanks!$B$26*10^3)/Fairbanks!$B$8</f>
        <v>0</v>
      </c>
    </row>
    <row r="410" spans="1:18">
      <c r="A410" s="4"/>
      <c r="B410" s="9" t="s">
        <v>348</v>
      </c>
      <c r="C410" s="73">
        <f>(Miami!$B$28*10^3)/Miami!$B$8</f>
        <v>618.79358663274718</v>
      </c>
      <c r="D410" s="73">
        <f>(Houston!$B$28*10^3)/Houston!$B$8</f>
        <v>571.29847773593326</v>
      </c>
      <c r="E410" s="73">
        <f>(Phoenix!$B$28*10^3)/Phoenix!$B$8</f>
        <v>575.75971219358394</v>
      </c>
      <c r="F410" s="73">
        <f>(Atlanta!$B$28*10^3)/Atlanta!$B$8</f>
        <v>529.25163673252769</v>
      </c>
      <c r="G410" s="73">
        <f>(LosAngeles!$B$28*10^3)/LosAngeles!$B$8</f>
        <v>499.45850249010516</v>
      </c>
      <c r="H410" s="73">
        <f>(LasVegas!$B$28*10^3)/LasVegas!$B$8</f>
        <v>541.60130507754286</v>
      </c>
      <c r="I410" s="73">
        <f>(SanFrancisco!$B$28*10^3)/SanFrancisco!$B$8</f>
        <v>460.58818575812586</v>
      </c>
      <c r="J410" s="73">
        <f>(Baltimore!$B$28*10^3)/Baltimore!$B$8</f>
        <v>518.46085452811383</v>
      </c>
      <c r="K410" s="73">
        <f>(Albuquerque!$B$28*10^3)/Albuquerque!$B$8</f>
        <v>503.26954825594714</v>
      </c>
      <c r="L410" s="73">
        <f>(Seattle!$B$28*10^3)/Seattle!$B$8</f>
        <v>462.91476457098315</v>
      </c>
      <c r="M410" s="73">
        <f>(Chicago!$B$28*10^3)/Chicago!$B$8</f>
        <v>512.47598512399611</v>
      </c>
      <c r="N410" s="73">
        <f>(Boulder!$B$28*10^3)/Boulder!$B$8</f>
        <v>490.2559824214045</v>
      </c>
      <c r="O410" s="73">
        <f>(Minneapolis!$B$28*10^3)/Minneapolis!$B$8</f>
        <v>540.55943645090974</v>
      </c>
      <c r="P410" s="73">
        <f>(Helena!$B$28*10^3)/Helena!$B$8</f>
        <v>497.96424353874988</v>
      </c>
      <c r="Q410" s="73">
        <f>(Duluth!$B$28*10^3)/Duluth!$B$8</f>
        <v>539.04755190248738</v>
      </c>
      <c r="R410" s="73">
        <f>(Fairbanks!$B$28*10^3)/Fairbanks!$B$8</f>
        <v>664.18929107890199</v>
      </c>
    </row>
    <row r="411" spans="1:18">
      <c r="A411" s="4"/>
      <c r="B411" s="7" t="s">
        <v>257</v>
      </c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</row>
    <row r="412" spans="1:18">
      <c r="A412" s="4"/>
      <c r="B412" s="9" t="s">
        <v>237</v>
      </c>
      <c r="C412" s="73">
        <f>(Miami!$C$13*10^3)/Miami!$B$8</f>
        <v>0</v>
      </c>
      <c r="D412" s="73">
        <f>(Houston!$C$13*10^3)/Houston!$B$8</f>
        <v>0</v>
      </c>
      <c r="E412" s="73">
        <f>(Phoenix!$C$13*10^3)/Phoenix!$B$8</f>
        <v>0</v>
      </c>
      <c r="F412" s="73">
        <f>(Atlanta!$C$13*10^3)/Atlanta!$B$8</f>
        <v>0</v>
      </c>
      <c r="G412" s="73">
        <f>(LosAngeles!$C$13*10^3)/LosAngeles!$B$8</f>
        <v>0</v>
      </c>
      <c r="H412" s="73">
        <f>(LasVegas!$C$13*10^3)/LasVegas!$B$8</f>
        <v>0</v>
      </c>
      <c r="I412" s="73">
        <f>(SanFrancisco!$C$13*10^3)/SanFrancisco!$B$8</f>
        <v>0</v>
      </c>
      <c r="J412" s="73">
        <f>(Baltimore!$C$13*10^3)/Baltimore!$B$8</f>
        <v>0</v>
      </c>
      <c r="K412" s="73">
        <f>(Albuquerque!$C$13*10^3)/Albuquerque!$B$8</f>
        <v>0</v>
      </c>
      <c r="L412" s="73">
        <f>(Seattle!$C$13*10^3)/Seattle!$B$8</f>
        <v>0</v>
      </c>
      <c r="M412" s="73">
        <f>(Chicago!$C$13*10^3)/Chicago!$B$8</f>
        <v>0</v>
      </c>
      <c r="N412" s="73">
        <f>(Boulder!$C$13*10^3)/Boulder!$B$8</f>
        <v>0</v>
      </c>
      <c r="O412" s="73">
        <f>(Minneapolis!$C$13*10^3)/Minneapolis!$B$8</f>
        <v>0</v>
      </c>
      <c r="P412" s="73">
        <f>(Helena!$C$13*10^3)/Helena!$B$8</f>
        <v>0</v>
      </c>
      <c r="Q412" s="73">
        <f>(Duluth!$C$13*10^3)/Duluth!$B$8</f>
        <v>0</v>
      </c>
      <c r="R412" s="73">
        <f>(Fairbanks!$C$13*10^3)/Fairbanks!$B$8</f>
        <v>0</v>
      </c>
    </row>
    <row r="413" spans="1:18">
      <c r="A413" s="4"/>
      <c r="B413" s="9" t="s">
        <v>238</v>
      </c>
      <c r="C413" s="73">
        <f>(Miami!$C$14*10^3)/Miami!$B$8</f>
        <v>0</v>
      </c>
      <c r="D413" s="73">
        <f>(Houston!$C$14*10^3)/Houston!$B$8</f>
        <v>0</v>
      </c>
      <c r="E413" s="73">
        <f>(Phoenix!$C$14*10^3)/Phoenix!$B$8</f>
        <v>0</v>
      </c>
      <c r="F413" s="73">
        <f>(Atlanta!$C$14*10^3)/Atlanta!$B$8</f>
        <v>0</v>
      </c>
      <c r="G413" s="73">
        <f>(LosAngeles!$C$14*10^3)/LosAngeles!$B$8</f>
        <v>0</v>
      </c>
      <c r="H413" s="73">
        <f>(LasVegas!$C$14*10^3)/LasVegas!$B$8</f>
        <v>0</v>
      </c>
      <c r="I413" s="73">
        <f>(SanFrancisco!$C$14*10^3)/SanFrancisco!$B$8</f>
        <v>0</v>
      </c>
      <c r="J413" s="73">
        <f>(Baltimore!$C$14*10^3)/Baltimore!$B$8</f>
        <v>0</v>
      </c>
      <c r="K413" s="73">
        <f>(Albuquerque!$C$14*10^3)/Albuquerque!$B$8</f>
        <v>0</v>
      </c>
      <c r="L413" s="73">
        <f>(Seattle!$C$14*10^3)/Seattle!$B$8</f>
        <v>0</v>
      </c>
      <c r="M413" s="73">
        <f>(Chicago!$C$14*10^3)/Chicago!$B$8</f>
        <v>0</v>
      </c>
      <c r="N413" s="73">
        <f>(Boulder!$C$14*10^3)/Boulder!$B$8</f>
        <v>0</v>
      </c>
      <c r="O413" s="73">
        <f>(Minneapolis!$C$14*10^3)/Minneapolis!$B$8</f>
        <v>0</v>
      </c>
      <c r="P413" s="73">
        <f>(Helena!$C$14*10^3)/Helena!$B$8</f>
        <v>0</v>
      </c>
      <c r="Q413" s="73">
        <f>(Duluth!$C$14*10^3)/Duluth!$B$8</f>
        <v>0</v>
      </c>
      <c r="R413" s="73">
        <f>(Fairbanks!$C$14*10^3)/Fairbanks!$B$8</f>
        <v>0</v>
      </c>
    </row>
    <row r="414" spans="1:18">
      <c r="A414" s="4"/>
      <c r="B414" s="9" t="s">
        <v>239</v>
      </c>
      <c r="C414" s="73">
        <f>(Miami!$C$15*10^3)/Miami!$B$8</f>
        <v>0</v>
      </c>
      <c r="D414" s="73">
        <f>(Houston!$C$15*10^3)/Houston!$B$8</f>
        <v>0</v>
      </c>
      <c r="E414" s="73">
        <f>(Phoenix!$C$15*10^3)/Phoenix!$B$8</f>
        <v>0</v>
      </c>
      <c r="F414" s="73">
        <f>(Atlanta!$C$15*10^3)/Atlanta!$B$8</f>
        <v>0</v>
      </c>
      <c r="G414" s="73">
        <f>(LosAngeles!$C$15*10^3)/LosAngeles!$B$8</f>
        <v>0</v>
      </c>
      <c r="H414" s="73">
        <f>(LasVegas!$C$15*10^3)/LasVegas!$B$8</f>
        <v>0</v>
      </c>
      <c r="I414" s="73">
        <f>(SanFrancisco!$C$15*10^3)/SanFrancisco!$B$8</f>
        <v>0</v>
      </c>
      <c r="J414" s="73">
        <f>(Baltimore!$C$15*10^3)/Baltimore!$B$8</f>
        <v>0</v>
      </c>
      <c r="K414" s="73">
        <f>(Albuquerque!$C$15*10^3)/Albuquerque!$B$8</f>
        <v>0</v>
      </c>
      <c r="L414" s="73">
        <f>(Seattle!$C$15*10^3)/Seattle!$B$8</f>
        <v>0</v>
      </c>
      <c r="M414" s="73">
        <f>(Chicago!$C$15*10^3)/Chicago!$B$8</f>
        <v>0</v>
      </c>
      <c r="N414" s="73">
        <f>(Boulder!$C$15*10^3)/Boulder!$B$8</f>
        <v>0</v>
      </c>
      <c r="O414" s="73">
        <f>(Minneapolis!$C$15*10^3)/Minneapolis!$B$8</f>
        <v>0</v>
      </c>
      <c r="P414" s="73">
        <f>(Helena!$C$15*10^3)/Helena!$B$8</f>
        <v>0</v>
      </c>
      <c r="Q414" s="73">
        <f>(Duluth!$C$15*10^3)/Duluth!$B$8</f>
        <v>0</v>
      </c>
      <c r="R414" s="73">
        <f>(Fairbanks!$C$15*10^3)/Fairbanks!$B$8</f>
        <v>0</v>
      </c>
    </row>
    <row r="415" spans="1:18">
      <c r="A415" s="4"/>
      <c r="B415" s="9" t="s">
        <v>240</v>
      </c>
      <c r="C415" s="73">
        <f>(Miami!$C$16*10^3)/Miami!$B$8</f>
        <v>0</v>
      </c>
      <c r="D415" s="73">
        <f>(Houston!$C$16*10^3)/Houston!$B$8</f>
        <v>0</v>
      </c>
      <c r="E415" s="73">
        <f>(Phoenix!$C$16*10^3)/Phoenix!$B$8</f>
        <v>0</v>
      </c>
      <c r="F415" s="73">
        <f>(Atlanta!$C$16*10^3)/Atlanta!$B$8</f>
        <v>0</v>
      </c>
      <c r="G415" s="73">
        <f>(LosAngeles!$C$16*10^3)/LosAngeles!$B$8</f>
        <v>0</v>
      </c>
      <c r="H415" s="73">
        <f>(LasVegas!$C$16*10^3)/LasVegas!$B$8</f>
        <v>0</v>
      </c>
      <c r="I415" s="73">
        <f>(SanFrancisco!$C$16*10^3)/SanFrancisco!$B$8</f>
        <v>0</v>
      </c>
      <c r="J415" s="73">
        <f>(Baltimore!$C$16*10^3)/Baltimore!$B$8</f>
        <v>0</v>
      </c>
      <c r="K415" s="73">
        <f>(Albuquerque!$C$16*10^3)/Albuquerque!$B$8</f>
        <v>0</v>
      </c>
      <c r="L415" s="73">
        <f>(Seattle!$C$16*10^3)/Seattle!$B$8</f>
        <v>0</v>
      </c>
      <c r="M415" s="73">
        <f>(Chicago!$C$16*10^3)/Chicago!$B$8</f>
        <v>0</v>
      </c>
      <c r="N415" s="73">
        <f>(Boulder!$C$16*10^3)/Boulder!$B$8</f>
        <v>0</v>
      </c>
      <c r="O415" s="73">
        <f>(Minneapolis!$C$16*10^3)/Minneapolis!$B$8</f>
        <v>0</v>
      </c>
      <c r="P415" s="73">
        <f>(Helena!$C$16*10^3)/Helena!$B$8</f>
        <v>0</v>
      </c>
      <c r="Q415" s="73">
        <f>(Duluth!$C$16*10^3)/Duluth!$B$8</f>
        <v>0</v>
      </c>
      <c r="R415" s="73">
        <f>(Fairbanks!$C$16*10^3)/Fairbanks!$B$8</f>
        <v>0</v>
      </c>
    </row>
    <row r="416" spans="1:18">
      <c r="A416" s="4"/>
      <c r="B416" s="9" t="s">
        <v>241</v>
      </c>
      <c r="C416" s="73">
        <f>(Miami!$C$17*10^3)/Miami!$B$8</f>
        <v>37.10775702526923</v>
      </c>
      <c r="D416" s="73">
        <f>(Houston!$C$17*10^3)/Houston!$B$8</f>
        <v>37.10775702526923</v>
      </c>
      <c r="E416" s="73">
        <f>(Phoenix!$C$17*10^3)/Phoenix!$B$8</f>
        <v>37.10775702526923</v>
      </c>
      <c r="F416" s="73">
        <f>(Atlanta!$C$17*10^3)/Atlanta!$B$8</f>
        <v>37.10775702526923</v>
      </c>
      <c r="G416" s="73">
        <f>(LosAngeles!$C$17*10^3)/LosAngeles!$B$8</f>
        <v>37.10775702526923</v>
      </c>
      <c r="H416" s="73">
        <f>(LasVegas!$C$17*10^3)/LasVegas!$B$8</f>
        <v>37.10775702526923</v>
      </c>
      <c r="I416" s="73">
        <f>(SanFrancisco!$C$17*10^3)/SanFrancisco!$B$8</f>
        <v>37.10775702526923</v>
      </c>
      <c r="J416" s="73">
        <f>(Baltimore!$C$17*10^3)/Baltimore!$B$8</f>
        <v>37.10775702526923</v>
      </c>
      <c r="K416" s="73">
        <f>(Albuquerque!$C$17*10^3)/Albuquerque!$B$8</f>
        <v>37.10775702526923</v>
      </c>
      <c r="L416" s="73">
        <f>(Seattle!$C$17*10^3)/Seattle!$B$8</f>
        <v>37.10775702526923</v>
      </c>
      <c r="M416" s="73">
        <f>(Chicago!$C$17*10^3)/Chicago!$B$8</f>
        <v>37.10775702526923</v>
      </c>
      <c r="N416" s="73">
        <f>(Boulder!$C$17*10^3)/Boulder!$B$8</f>
        <v>37.10775702526923</v>
      </c>
      <c r="O416" s="73">
        <f>(Minneapolis!$C$17*10^3)/Minneapolis!$B$8</f>
        <v>37.10775702526923</v>
      </c>
      <c r="P416" s="73">
        <f>(Helena!$C$17*10^3)/Helena!$B$8</f>
        <v>37.10775702526923</v>
      </c>
      <c r="Q416" s="73">
        <f>(Duluth!$C$17*10^3)/Duluth!$B$8</f>
        <v>37.10775702526923</v>
      </c>
      <c r="R416" s="73">
        <f>(Fairbanks!$C$17*10^3)/Fairbanks!$B$8</f>
        <v>37.10775702526923</v>
      </c>
    </row>
    <row r="417" spans="1:18">
      <c r="A417" s="4"/>
      <c r="B417" s="9" t="s">
        <v>242</v>
      </c>
      <c r="C417" s="73">
        <f>(Miami!$C$18*10^3)/Miami!$B$8</f>
        <v>0</v>
      </c>
      <c r="D417" s="73">
        <f>(Houston!$C$18*10^3)/Houston!$B$8</f>
        <v>0</v>
      </c>
      <c r="E417" s="73">
        <f>(Phoenix!$C$18*10^3)/Phoenix!$B$8</f>
        <v>0</v>
      </c>
      <c r="F417" s="73">
        <f>(Atlanta!$C$18*10^3)/Atlanta!$B$8</f>
        <v>0</v>
      </c>
      <c r="G417" s="73">
        <f>(LosAngeles!$C$18*10^3)/LosAngeles!$B$8</f>
        <v>0</v>
      </c>
      <c r="H417" s="73">
        <f>(LasVegas!$C$18*10^3)/LasVegas!$B$8</f>
        <v>0</v>
      </c>
      <c r="I417" s="73">
        <f>(SanFrancisco!$C$18*10^3)/SanFrancisco!$B$8</f>
        <v>0</v>
      </c>
      <c r="J417" s="73">
        <f>(Baltimore!$C$18*10^3)/Baltimore!$B$8</f>
        <v>0</v>
      </c>
      <c r="K417" s="73">
        <f>(Albuquerque!$C$18*10^3)/Albuquerque!$B$8</f>
        <v>0</v>
      </c>
      <c r="L417" s="73">
        <f>(Seattle!$C$18*10^3)/Seattle!$B$8</f>
        <v>0</v>
      </c>
      <c r="M417" s="73">
        <f>(Chicago!$C$18*10^3)/Chicago!$B$8</f>
        <v>0</v>
      </c>
      <c r="N417" s="73">
        <f>(Boulder!$C$18*10^3)/Boulder!$B$8</f>
        <v>0</v>
      </c>
      <c r="O417" s="73">
        <f>(Minneapolis!$C$18*10^3)/Minneapolis!$B$8</f>
        <v>0</v>
      </c>
      <c r="P417" s="73">
        <f>(Helena!$C$18*10^3)/Helena!$B$8</f>
        <v>0</v>
      </c>
      <c r="Q417" s="73">
        <f>(Duluth!$C$18*10^3)/Duluth!$B$8</f>
        <v>0</v>
      </c>
      <c r="R417" s="73">
        <f>(Fairbanks!$C$18*10^3)/Fairbanks!$B$8</f>
        <v>0</v>
      </c>
    </row>
    <row r="418" spans="1:18">
      <c r="A418" s="4"/>
      <c r="B418" s="9" t="s">
        <v>243</v>
      </c>
      <c r="C418" s="73">
        <f>(Miami!$C$19*10^3)/Miami!$B$8</f>
        <v>0</v>
      </c>
      <c r="D418" s="73">
        <f>(Houston!$C$19*10^3)/Houston!$B$8</f>
        <v>0</v>
      </c>
      <c r="E418" s="73">
        <f>(Phoenix!$C$19*10^3)/Phoenix!$B$8</f>
        <v>0</v>
      </c>
      <c r="F418" s="73">
        <f>(Atlanta!$C$19*10^3)/Atlanta!$B$8</f>
        <v>0</v>
      </c>
      <c r="G418" s="73">
        <f>(LosAngeles!$C$19*10^3)/LosAngeles!$B$8</f>
        <v>0</v>
      </c>
      <c r="H418" s="73">
        <f>(LasVegas!$C$19*10^3)/LasVegas!$B$8</f>
        <v>0</v>
      </c>
      <c r="I418" s="73">
        <f>(SanFrancisco!$C$19*10^3)/SanFrancisco!$B$8</f>
        <v>0</v>
      </c>
      <c r="J418" s="73">
        <f>(Baltimore!$C$19*10^3)/Baltimore!$B$8</f>
        <v>0</v>
      </c>
      <c r="K418" s="73">
        <f>(Albuquerque!$C$19*10^3)/Albuquerque!$B$8</f>
        <v>0</v>
      </c>
      <c r="L418" s="73">
        <f>(Seattle!$C$19*10^3)/Seattle!$B$8</f>
        <v>0</v>
      </c>
      <c r="M418" s="73">
        <f>(Chicago!$C$19*10^3)/Chicago!$B$8</f>
        <v>0</v>
      </c>
      <c r="N418" s="73">
        <f>(Boulder!$C$19*10^3)/Boulder!$B$8</f>
        <v>0</v>
      </c>
      <c r="O418" s="73">
        <f>(Minneapolis!$C$19*10^3)/Minneapolis!$B$8</f>
        <v>0</v>
      </c>
      <c r="P418" s="73">
        <f>(Helena!$C$19*10^3)/Helena!$B$8</f>
        <v>0</v>
      </c>
      <c r="Q418" s="73">
        <f>(Duluth!$C$19*10^3)/Duluth!$B$8</f>
        <v>0</v>
      </c>
      <c r="R418" s="73">
        <f>(Fairbanks!$C$19*10^3)/Fairbanks!$B$8</f>
        <v>0</v>
      </c>
    </row>
    <row r="419" spans="1:18">
      <c r="A419" s="4"/>
      <c r="B419" s="9" t="s">
        <v>244</v>
      </c>
      <c r="C419" s="73">
        <f>(Miami!$C$20*10^3)/Miami!$B$8</f>
        <v>0</v>
      </c>
      <c r="D419" s="73">
        <f>(Houston!$C$20*10^3)/Houston!$B$8</f>
        <v>0</v>
      </c>
      <c r="E419" s="73">
        <f>(Phoenix!$C$20*10^3)/Phoenix!$B$8</f>
        <v>0</v>
      </c>
      <c r="F419" s="73">
        <f>(Atlanta!$C$20*10^3)/Atlanta!$B$8</f>
        <v>0</v>
      </c>
      <c r="G419" s="73">
        <f>(LosAngeles!$C$20*10^3)/LosAngeles!$B$8</f>
        <v>0</v>
      </c>
      <c r="H419" s="73">
        <f>(LasVegas!$C$20*10^3)/LasVegas!$B$8</f>
        <v>0</v>
      </c>
      <c r="I419" s="73">
        <f>(SanFrancisco!$C$20*10^3)/SanFrancisco!$B$8</f>
        <v>0</v>
      </c>
      <c r="J419" s="73">
        <f>(Baltimore!$C$20*10^3)/Baltimore!$B$8</f>
        <v>0</v>
      </c>
      <c r="K419" s="73">
        <f>(Albuquerque!$C$20*10^3)/Albuquerque!$B$8</f>
        <v>0</v>
      </c>
      <c r="L419" s="73">
        <f>(Seattle!$C$20*10^3)/Seattle!$B$8</f>
        <v>0</v>
      </c>
      <c r="M419" s="73">
        <f>(Chicago!$C$20*10^3)/Chicago!$B$8</f>
        <v>0</v>
      </c>
      <c r="N419" s="73">
        <f>(Boulder!$C$20*10^3)/Boulder!$B$8</f>
        <v>0</v>
      </c>
      <c r="O419" s="73">
        <f>(Minneapolis!$C$20*10^3)/Minneapolis!$B$8</f>
        <v>0</v>
      </c>
      <c r="P419" s="73">
        <f>(Helena!$C$20*10^3)/Helena!$B$8</f>
        <v>0</v>
      </c>
      <c r="Q419" s="73">
        <f>(Duluth!$C$20*10^3)/Duluth!$B$8</f>
        <v>0</v>
      </c>
      <c r="R419" s="73">
        <f>(Fairbanks!$C$20*10^3)/Fairbanks!$B$8</f>
        <v>0</v>
      </c>
    </row>
    <row r="420" spans="1:18">
      <c r="A420" s="4"/>
      <c r="B420" s="9" t="s">
        <v>245</v>
      </c>
      <c r="C420" s="73">
        <f>(Miami!$C$21*10^3)/Miami!$B$8</f>
        <v>0</v>
      </c>
      <c r="D420" s="73">
        <f>(Houston!$C$21*10^3)/Houston!$B$8</f>
        <v>0</v>
      </c>
      <c r="E420" s="73">
        <f>(Phoenix!$C$21*10^3)/Phoenix!$B$8</f>
        <v>0</v>
      </c>
      <c r="F420" s="73">
        <f>(Atlanta!$C$21*10^3)/Atlanta!$B$8</f>
        <v>0</v>
      </c>
      <c r="G420" s="73">
        <f>(LosAngeles!$C$21*10^3)/LosAngeles!$B$8</f>
        <v>0</v>
      </c>
      <c r="H420" s="73">
        <f>(LasVegas!$C$21*10^3)/LasVegas!$B$8</f>
        <v>0</v>
      </c>
      <c r="I420" s="73">
        <f>(SanFrancisco!$C$21*10^3)/SanFrancisco!$B$8</f>
        <v>0</v>
      </c>
      <c r="J420" s="73">
        <f>(Baltimore!$C$21*10^3)/Baltimore!$B$8</f>
        <v>0</v>
      </c>
      <c r="K420" s="73">
        <f>(Albuquerque!$C$21*10^3)/Albuquerque!$B$8</f>
        <v>0</v>
      </c>
      <c r="L420" s="73">
        <f>(Seattle!$C$21*10^3)/Seattle!$B$8</f>
        <v>0</v>
      </c>
      <c r="M420" s="73">
        <f>(Chicago!$C$21*10^3)/Chicago!$B$8</f>
        <v>0</v>
      </c>
      <c r="N420" s="73">
        <f>(Boulder!$C$21*10^3)/Boulder!$B$8</f>
        <v>0</v>
      </c>
      <c r="O420" s="73">
        <f>(Minneapolis!$C$21*10^3)/Minneapolis!$B$8</f>
        <v>0</v>
      </c>
      <c r="P420" s="73">
        <f>(Helena!$C$21*10^3)/Helena!$B$8</f>
        <v>0</v>
      </c>
      <c r="Q420" s="73">
        <f>(Duluth!$C$21*10^3)/Duluth!$B$8</f>
        <v>0</v>
      </c>
      <c r="R420" s="73">
        <f>(Fairbanks!$C$21*10^3)/Fairbanks!$B$8</f>
        <v>0</v>
      </c>
    </row>
    <row r="421" spans="1:18">
      <c r="A421" s="4"/>
      <c r="B421" s="9" t="s">
        <v>246</v>
      </c>
      <c r="C421" s="73">
        <f>(Miami!$C$22*10^3)/Miami!$B$8</f>
        <v>0</v>
      </c>
      <c r="D421" s="73">
        <f>(Houston!$C$22*10^3)/Houston!$B$8</f>
        <v>0</v>
      </c>
      <c r="E421" s="73">
        <f>(Phoenix!$C$22*10^3)/Phoenix!$B$8</f>
        <v>0</v>
      </c>
      <c r="F421" s="73">
        <f>(Atlanta!$C$22*10^3)/Atlanta!$B$8</f>
        <v>0</v>
      </c>
      <c r="G421" s="73">
        <f>(LosAngeles!$C$22*10^3)/LosAngeles!$B$8</f>
        <v>0</v>
      </c>
      <c r="H421" s="73">
        <f>(LasVegas!$C$22*10^3)/LasVegas!$B$8</f>
        <v>0</v>
      </c>
      <c r="I421" s="73">
        <f>(SanFrancisco!$C$22*10^3)/SanFrancisco!$B$8</f>
        <v>0</v>
      </c>
      <c r="J421" s="73">
        <f>(Baltimore!$C$22*10^3)/Baltimore!$B$8</f>
        <v>0</v>
      </c>
      <c r="K421" s="73">
        <f>(Albuquerque!$C$22*10^3)/Albuquerque!$B$8</f>
        <v>0</v>
      </c>
      <c r="L421" s="73">
        <f>(Seattle!$C$22*10^3)/Seattle!$B$8</f>
        <v>0</v>
      </c>
      <c r="M421" s="73">
        <f>(Chicago!$C$22*10^3)/Chicago!$B$8</f>
        <v>0</v>
      </c>
      <c r="N421" s="73">
        <f>(Boulder!$C$22*10^3)/Boulder!$B$8</f>
        <v>0</v>
      </c>
      <c r="O421" s="73">
        <f>(Minneapolis!$C$22*10^3)/Minneapolis!$B$8</f>
        <v>0</v>
      </c>
      <c r="P421" s="73">
        <f>(Helena!$C$22*10^3)/Helena!$B$8</f>
        <v>0</v>
      </c>
      <c r="Q421" s="73">
        <f>(Duluth!$C$22*10^3)/Duluth!$B$8</f>
        <v>0</v>
      </c>
      <c r="R421" s="73">
        <f>(Fairbanks!$C$22*10^3)/Fairbanks!$B$8</f>
        <v>0</v>
      </c>
    </row>
    <row r="422" spans="1:18">
      <c r="A422" s="4"/>
      <c r="B422" s="9" t="s">
        <v>247</v>
      </c>
      <c r="C422" s="73">
        <f>(Miami!$C$23*10^3)/Miami!$B$8</f>
        <v>0</v>
      </c>
      <c r="D422" s="73">
        <f>(Houston!$C$23*10^3)/Houston!$B$8</f>
        <v>0</v>
      </c>
      <c r="E422" s="73">
        <f>(Phoenix!$C$23*10^3)/Phoenix!$B$8</f>
        <v>0</v>
      </c>
      <c r="F422" s="73">
        <f>(Atlanta!$C$23*10^3)/Atlanta!$B$8</f>
        <v>0</v>
      </c>
      <c r="G422" s="73">
        <f>(LosAngeles!$C$23*10^3)/LosAngeles!$B$8</f>
        <v>0</v>
      </c>
      <c r="H422" s="73">
        <f>(LasVegas!$C$23*10^3)/LasVegas!$B$8</f>
        <v>0</v>
      </c>
      <c r="I422" s="73">
        <f>(SanFrancisco!$C$23*10^3)/SanFrancisco!$B$8</f>
        <v>0</v>
      </c>
      <c r="J422" s="73">
        <f>(Baltimore!$C$23*10^3)/Baltimore!$B$8</f>
        <v>0</v>
      </c>
      <c r="K422" s="73">
        <f>(Albuquerque!$C$23*10^3)/Albuquerque!$B$8</f>
        <v>0</v>
      </c>
      <c r="L422" s="73">
        <f>(Seattle!$C$23*10^3)/Seattle!$B$8</f>
        <v>0</v>
      </c>
      <c r="M422" s="73">
        <f>(Chicago!$C$23*10^3)/Chicago!$B$8</f>
        <v>0</v>
      </c>
      <c r="N422" s="73">
        <f>(Boulder!$C$23*10^3)/Boulder!$B$8</f>
        <v>0</v>
      </c>
      <c r="O422" s="73">
        <f>(Minneapolis!$C$23*10^3)/Minneapolis!$B$8</f>
        <v>0</v>
      </c>
      <c r="P422" s="73">
        <f>(Helena!$C$23*10^3)/Helena!$B$8</f>
        <v>0</v>
      </c>
      <c r="Q422" s="73">
        <f>(Duluth!$C$23*10^3)/Duluth!$B$8</f>
        <v>0</v>
      </c>
      <c r="R422" s="73">
        <f>(Fairbanks!$C$23*10^3)/Fairbanks!$B$8</f>
        <v>0</v>
      </c>
    </row>
    <row r="423" spans="1:18">
      <c r="A423" s="4"/>
      <c r="B423" s="9" t="s">
        <v>248</v>
      </c>
      <c r="C423" s="73">
        <f>(Miami!$C$24*10^3)/Miami!$B$8</f>
        <v>74.558233993509859</v>
      </c>
      <c r="D423" s="73">
        <f>(Houston!$C$24*10^3)/Houston!$B$8</f>
        <v>89.812209055248417</v>
      </c>
      <c r="E423" s="73">
        <f>(Phoenix!$C$24*10^3)/Phoenix!$B$8</f>
        <v>81.052287312899395</v>
      </c>
      <c r="F423" s="73">
        <f>(Atlanta!$C$24*10^3)/Atlanta!$B$8</f>
        <v>104.5158738085586</v>
      </c>
      <c r="G423" s="73">
        <f>(LosAngeles!$C$24*10^3)/LosAngeles!$B$8</f>
        <v>101.66248548336242</v>
      </c>
      <c r="H423" s="73">
        <f>(LasVegas!$C$24*10^3)/LasVegas!$B$8</f>
        <v>91.613936755440918</v>
      </c>
      <c r="I423" s="73">
        <f>(SanFrancisco!$C$24*10^3)/SanFrancisco!$B$8</f>
        <v>114.23345299155342</v>
      </c>
      <c r="J423" s="73">
        <f>(Baltimore!$C$24*10^3)/Baltimore!$B$8</f>
        <v>116.06847348620602</v>
      </c>
      <c r="K423" s="73">
        <f>(Albuquerque!$C$24*10^3)/Albuquerque!$B$8</f>
        <v>113.8809410502114</v>
      </c>
      <c r="L423" s="73">
        <f>(Seattle!$C$24*10^3)/Seattle!$B$8</f>
        <v>122.07880208608734</v>
      </c>
      <c r="M423" s="73">
        <f>(Chicago!$C$24*10^3)/Chicago!$B$8</f>
        <v>126.20710859913713</v>
      </c>
      <c r="N423" s="73">
        <f>(Boulder!$C$24*10^3)/Boulder!$B$8</f>
        <v>125.67834068712411</v>
      </c>
      <c r="O423" s="73">
        <f>(Minneapolis!$C$24*10^3)/Minneapolis!$B$8</f>
        <v>134.96703034148615</v>
      </c>
      <c r="P423" s="73">
        <f>(Helena!$C$24*10^3)/Helena!$B$8</f>
        <v>136.56116767622169</v>
      </c>
      <c r="Q423" s="73">
        <f>(Duluth!$C$24*10^3)/Duluth!$B$8</f>
        <v>149.42393673585693</v>
      </c>
      <c r="R423" s="73">
        <f>(Fairbanks!$C$24*10^3)/Fairbanks!$B$8</f>
        <v>166.91832102479137</v>
      </c>
    </row>
    <row r="424" spans="1:18">
      <c r="A424" s="4"/>
      <c r="B424" s="9" t="s">
        <v>249</v>
      </c>
      <c r="C424" s="73">
        <f>(Miami!$C$25*10^3)/Miami!$B$8</f>
        <v>0</v>
      </c>
      <c r="D424" s="73">
        <f>(Houston!$C$25*10^3)/Houston!$B$8</f>
        <v>0</v>
      </c>
      <c r="E424" s="73">
        <f>(Phoenix!$C$25*10^3)/Phoenix!$B$8</f>
        <v>0</v>
      </c>
      <c r="F424" s="73">
        <f>(Atlanta!$C$25*10^3)/Atlanta!$B$8</f>
        <v>0</v>
      </c>
      <c r="G424" s="73">
        <f>(LosAngeles!$C$25*10^3)/LosAngeles!$B$8</f>
        <v>0</v>
      </c>
      <c r="H424" s="73">
        <f>(LasVegas!$C$25*10^3)/LasVegas!$B$8</f>
        <v>0</v>
      </c>
      <c r="I424" s="73">
        <f>(SanFrancisco!$C$25*10^3)/SanFrancisco!$B$8</f>
        <v>0</v>
      </c>
      <c r="J424" s="73">
        <f>(Baltimore!$C$25*10^3)/Baltimore!$B$8</f>
        <v>0</v>
      </c>
      <c r="K424" s="73">
        <f>(Albuquerque!$C$25*10^3)/Albuquerque!$B$8</f>
        <v>0</v>
      </c>
      <c r="L424" s="73">
        <f>(Seattle!$C$25*10^3)/Seattle!$B$8</f>
        <v>0</v>
      </c>
      <c r="M424" s="73">
        <f>(Chicago!$C$25*10^3)/Chicago!$B$8</f>
        <v>0</v>
      </c>
      <c r="N424" s="73">
        <f>(Boulder!$C$25*10^3)/Boulder!$B$8</f>
        <v>0</v>
      </c>
      <c r="O424" s="73">
        <f>(Minneapolis!$C$25*10^3)/Minneapolis!$B$8</f>
        <v>0</v>
      </c>
      <c r="P424" s="73">
        <f>(Helena!$C$25*10^3)/Helena!$B$8</f>
        <v>0</v>
      </c>
      <c r="Q424" s="73">
        <f>(Duluth!$C$25*10^3)/Duluth!$B$8</f>
        <v>0</v>
      </c>
      <c r="R424" s="73">
        <f>(Fairbanks!$C$25*10^3)/Fairbanks!$B$8</f>
        <v>0</v>
      </c>
    </row>
    <row r="425" spans="1:18">
      <c r="A425" s="4"/>
      <c r="B425" s="9" t="s">
        <v>250</v>
      </c>
      <c r="C425" s="73">
        <f>(Miami!$C$26*10^3)/Miami!$B$8</f>
        <v>0</v>
      </c>
      <c r="D425" s="73">
        <f>(Houston!$C$26*10^3)/Houston!$B$8</f>
        <v>0</v>
      </c>
      <c r="E425" s="73">
        <f>(Phoenix!$C$26*10^3)/Phoenix!$B$8</f>
        <v>0</v>
      </c>
      <c r="F425" s="73">
        <f>(Atlanta!$C$26*10^3)/Atlanta!$B$8</f>
        <v>0</v>
      </c>
      <c r="G425" s="73">
        <f>(LosAngeles!$C$26*10^3)/LosAngeles!$B$8</f>
        <v>0</v>
      </c>
      <c r="H425" s="73">
        <f>(LasVegas!$C$26*10^3)/LasVegas!$B$8</f>
        <v>0</v>
      </c>
      <c r="I425" s="73">
        <f>(SanFrancisco!$C$26*10^3)/SanFrancisco!$B$8</f>
        <v>0</v>
      </c>
      <c r="J425" s="73">
        <f>(Baltimore!$C$26*10^3)/Baltimore!$B$8</f>
        <v>0</v>
      </c>
      <c r="K425" s="73">
        <f>(Albuquerque!$C$26*10^3)/Albuquerque!$B$8</f>
        <v>0</v>
      </c>
      <c r="L425" s="73">
        <f>(Seattle!$C$26*10^3)/Seattle!$B$8</f>
        <v>0</v>
      </c>
      <c r="M425" s="73">
        <f>(Chicago!$C$26*10^3)/Chicago!$B$8</f>
        <v>0</v>
      </c>
      <c r="N425" s="73">
        <f>(Boulder!$C$26*10^3)/Boulder!$B$8</f>
        <v>0</v>
      </c>
      <c r="O425" s="73">
        <f>(Minneapolis!$C$26*10^3)/Minneapolis!$B$8</f>
        <v>0</v>
      </c>
      <c r="P425" s="73">
        <f>(Helena!$C$26*10^3)/Helena!$B$8</f>
        <v>0</v>
      </c>
      <c r="Q425" s="73">
        <f>(Duluth!$C$26*10^3)/Duluth!$B$8</f>
        <v>0</v>
      </c>
      <c r="R425" s="73">
        <f>(Fairbanks!$C$26*10^3)/Fairbanks!$B$8</f>
        <v>0</v>
      </c>
    </row>
    <row r="426" spans="1:18">
      <c r="A426" s="4"/>
      <c r="B426" s="9" t="s">
        <v>348</v>
      </c>
      <c r="C426" s="73">
        <f>(Miami!$C$28*10^3)/Miami!$B$8</f>
        <v>111.6659910187791</v>
      </c>
      <c r="D426" s="73">
        <f>(Houston!$C$28*10^3)/Houston!$B$8</f>
        <v>126.91996608051764</v>
      </c>
      <c r="E426" s="73">
        <f>(Phoenix!$C$28*10^3)/Phoenix!$B$8</f>
        <v>118.16004433816862</v>
      </c>
      <c r="F426" s="73">
        <f>(Atlanta!$C$28*10^3)/Atlanta!$B$8</f>
        <v>141.62167243415371</v>
      </c>
      <c r="G426" s="73">
        <f>(LosAngeles!$C$28*10^3)/LosAngeles!$B$8</f>
        <v>138.77024250863164</v>
      </c>
      <c r="H426" s="73">
        <f>(LasVegas!$C$28*10^3)/LasVegas!$B$8</f>
        <v>128.72169378071015</v>
      </c>
      <c r="I426" s="73">
        <f>(SanFrancisco!$C$28*10^3)/SanFrancisco!$B$8</f>
        <v>151.34121001682266</v>
      </c>
      <c r="J426" s="73">
        <f>(Baltimore!$C$28*10^3)/Baltimore!$B$8</f>
        <v>153.17623051147524</v>
      </c>
      <c r="K426" s="73">
        <f>(Albuquerque!$C$28*10^3)/Albuquerque!$B$8</f>
        <v>150.98869807548064</v>
      </c>
      <c r="L426" s="73">
        <f>(Seattle!$C$28*10^3)/Seattle!$B$8</f>
        <v>159.18460071168244</v>
      </c>
      <c r="M426" s="73">
        <f>(Chicago!$C$28*10^3)/Chicago!$B$8</f>
        <v>163.31486562440637</v>
      </c>
      <c r="N426" s="73">
        <f>(Boulder!$C$28*10^3)/Boulder!$B$8</f>
        <v>162.78609771239334</v>
      </c>
      <c r="O426" s="73">
        <f>(Minneapolis!$C$28*10^3)/Minneapolis!$B$8</f>
        <v>172.07478736675537</v>
      </c>
      <c r="P426" s="73">
        <f>(Helena!$C$28*10^3)/Helena!$B$8</f>
        <v>173.66892470149094</v>
      </c>
      <c r="Q426" s="73">
        <f>(Duluth!$C$28*10^3)/Duluth!$B$8</f>
        <v>186.53169376112615</v>
      </c>
      <c r="R426" s="73">
        <f>(Fairbanks!$C$28*10^3)/Fairbanks!$B$8</f>
        <v>204.02607805006062</v>
      </c>
    </row>
    <row r="427" spans="1:18">
      <c r="A427" s="4"/>
      <c r="B427" s="7" t="s">
        <v>258</v>
      </c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</row>
    <row r="428" spans="1:18">
      <c r="A428" s="4"/>
      <c r="B428" s="9" t="s">
        <v>328</v>
      </c>
      <c r="C428" s="73">
        <f>(Miami!$E$13*10^3)/Miami!$B$8</f>
        <v>0</v>
      </c>
      <c r="D428" s="73">
        <f>(Houston!$E$13*10^3)/Houston!$B$8</f>
        <v>0</v>
      </c>
      <c r="E428" s="73">
        <f>(Phoenix!$E$13*10^3)/Phoenix!$B$8</f>
        <v>0</v>
      </c>
      <c r="F428" s="73">
        <f>(Atlanta!$E$13*10^3)/Atlanta!$B$8</f>
        <v>0</v>
      </c>
      <c r="G428" s="73">
        <f>(LosAngeles!$E$13*10^3)/LosAngeles!$B$8</f>
        <v>0</v>
      </c>
      <c r="H428" s="73">
        <f>(LasVegas!$E$13*10^3)/LasVegas!$B$8</f>
        <v>0</v>
      </c>
      <c r="I428" s="73">
        <f>(SanFrancisco!$E$13*10^3)/SanFrancisco!$B$8</f>
        <v>0</v>
      </c>
      <c r="J428" s="73">
        <f>(Baltimore!$E$13*10^3)/Baltimore!$B$8</f>
        <v>0</v>
      </c>
      <c r="K428" s="73">
        <f>(Albuquerque!$E$13*10^3)/Albuquerque!$B$8</f>
        <v>0</v>
      </c>
      <c r="L428" s="73">
        <f>(Seattle!$E$13*10^3)/Seattle!$B$8</f>
        <v>0</v>
      </c>
      <c r="M428" s="73">
        <f>(Chicago!$E$13*10^3)/Chicago!$B$8</f>
        <v>0</v>
      </c>
      <c r="N428" s="73">
        <f>(Boulder!$E$13*10^3)/Boulder!$B$8</f>
        <v>0</v>
      </c>
      <c r="O428" s="73">
        <f>(Minneapolis!$E$13*10^3)/Minneapolis!$B$8</f>
        <v>0</v>
      </c>
      <c r="P428" s="73">
        <f>(Helena!$E$13*10^3)/Helena!$B$8</f>
        <v>0</v>
      </c>
      <c r="Q428" s="73">
        <f>(Duluth!$E$13*10^3)/Duluth!$B$8</f>
        <v>0</v>
      </c>
      <c r="R428" s="73">
        <f>(Fairbanks!$E$13*10^3)/Fairbanks!$B$8</f>
        <v>0</v>
      </c>
    </row>
    <row r="429" spans="1:18">
      <c r="A429" s="4"/>
      <c r="B429" s="9" t="s">
        <v>329</v>
      </c>
      <c r="C429" s="73">
        <f>(Miami!$E$14*10^3)/Miami!$B$8</f>
        <v>0</v>
      </c>
      <c r="D429" s="73">
        <f>(Houston!$E$14*10^3)/Houston!$B$8</f>
        <v>0</v>
      </c>
      <c r="E429" s="73">
        <f>(Phoenix!$E$14*10^3)/Phoenix!$B$8</f>
        <v>0</v>
      </c>
      <c r="F429" s="73">
        <f>(Atlanta!$E$14*10^3)/Atlanta!$B$8</f>
        <v>0</v>
      </c>
      <c r="G429" s="73">
        <f>(LosAngeles!$E$14*10^3)/LosAngeles!$B$8</f>
        <v>0</v>
      </c>
      <c r="H429" s="73">
        <f>(LasVegas!$E$14*10^3)/LasVegas!$B$8</f>
        <v>0</v>
      </c>
      <c r="I429" s="73">
        <f>(SanFrancisco!$E$14*10^3)/SanFrancisco!$B$8</f>
        <v>0</v>
      </c>
      <c r="J429" s="73">
        <f>(Baltimore!$E$14*10^3)/Baltimore!$B$8</f>
        <v>0</v>
      </c>
      <c r="K429" s="73">
        <f>(Albuquerque!$E$14*10^3)/Albuquerque!$B$8</f>
        <v>0</v>
      </c>
      <c r="L429" s="73">
        <f>(Seattle!$E$14*10^3)/Seattle!$B$8</f>
        <v>0</v>
      </c>
      <c r="M429" s="73">
        <f>(Chicago!$E$14*10^3)/Chicago!$B$8</f>
        <v>0</v>
      </c>
      <c r="N429" s="73">
        <f>(Boulder!$E$14*10^3)/Boulder!$B$8</f>
        <v>0</v>
      </c>
      <c r="O429" s="73">
        <f>(Minneapolis!$E$14*10^3)/Minneapolis!$B$8</f>
        <v>0</v>
      </c>
      <c r="P429" s="73">
        <f>(Helena!$E$14*10^3)/Helena!$B$8</f>
        <v>0</v>
      </c>
      <c r="Q429" s="73">
        <f>(Duluth!$E$14*10^3)/Duluth!$B$8</f>
        <v>0</v>
      </c>
      <c r="R429" s="73">
        <f>(Fairbanks!$E$14*10^3)/Fairbanks!$B$8</f>
        <v>0</v>
      </c>
    </row>
    <row r="430" spans="1:18">
      <c r="A430" s="4"/>
      <c r="B430" s="9" t="s">
        <v>337</v>
      </c>
      <c r="C430" s="73">
        <f>(Miami!$E$15*10^3)/Miami!$B$8</f>
        <v>0</v>
      </c>
      <c r="D430" s="73">
        <f>(Houston!$E$15*10^3)/Houston!$B$8</f>
        <v>0</v>
      </c>
      <c r="E430" s="73">
        <f>(Phoenix!$E$15*10^3)/Phoenix!$B$8</f>
        <v>0</v>
      </c>
      <c r="F430" s="73">
        <f>(Atlanta!$E$15*10^3)/Atlanta!$B$8</f>
        <v>0</v>
      </c>
      <c r="G430" s="73">
        <f>(LosAngeles!$E$15*10^3)/LosAngeles!$B$8</f>
        <v>0</v>
      </c>
      <c r="H430" s="73">
        <f>(LasVegas!$E$15*10^3)/LasVegas!$B$8</f>
        <v>0</v>
      </c>
      <c r="I430" s="73">
        <f>(SanFrancisco!$E$15*10^3)/SanFrancisco!$B$8</f>
        <v>0</v>
      </c>
      <c r="J430" s="73">
        <f>(Baltimore!$E$15*10^3)/Baltimore!$B$8</f>
        <v>0</v>
      </c>
      <c r="K430" s="73">
        <f>(Albuquerque!$E$15*10^3)/Albuquerque!$B$8</f>
        <v>0</v>
      </c>
      <c r="L430" s="73">
        <f>(Seattle!$E$15*10^3)/Seattle!$B$8</f>
        <v>0</v>
      </c>
      <c r="M430" s="73">
        <f>(Chicago!$E$15*10^3)/Chicago!$B$8</f>
        <v>0</v>
      </c>
      <c r="N430" s="73">
        <f>(Boulder!$E$15*10^3)/Boulder!$B$8</f>
        <v>0</v>
      </c>
      <c r="O430" s="73">
        <f>(Minneapolis!$E$15*10^3)/Minneapolis!$B$8</f>
        <v>0</v>
      </c>
      <c r="P430" s="73">
        <f>(Helena!$E$15*10^3)/Helena!$B$8</f>
        <v>0</v>
      </c>
      <c r="Q430" s="73">
        <f>(Duluth!$E$15*10^3)/Duluth!$B$8</f>
        <v>0</v>
      </c>
      <c r="R430" s="73">
        <f>(Fairbanks!$E$15*10^3)/Fairbanks!$B$8</f>
        <v>0</v>
      </c>
    </row>
    <row r="431" spans="1:18">
      <c r="A431" s="4"/>
      <c r="B431" s="9" t="s">
        <v>338</v>
      </c>
      <c r="C431" s="73">
        <f>(Miami!$E$16*10^3)/Miami!$B$8</f>
        <v>0</v>
      </c>
      <c r="D431" s="73">
        <f>(Houston!$E$16*10^3)/Houston!$B$8</f>
        <v>0</v>
      </c>
      <c r="E431" s="73">
        <f>(Phoenix!$E$16*10^3)/Phoenix!$B$8</f>
        <v>0</v>
      </c>
      <c r="F431" s="73">
        <f>(Atlanta!$E$16*10^3)/Atlanta!$B$8</f>
        <v>0</v>
      </c>
      <c r="G431" s="73">
        <f>(LosAngeles!$E$16*10^3)/LosAngeles!$B$8</f>
        <v>0</v>
      </c>
      <c r="H431" s="73">
        <f>(LasVegas!$E$16*10^3)/LasVegas!$B$8</f>
        <v>0</v>
      </c>
      <c r="I431" s="73">
        <f>(SanFrancisco!$E$16*10^3)/SanFrancisco!$B$8</f>
        <v>0</v>
      </c>
      <c r="J431" s="73">
        <f>(Baltimore!$E$16*10^3)/Baltimore!$B$8</f>
        <v>0</v>
      </c>
      <c r="K431" s="73">
        <f>(Albuquerque!$E$16*10^3)/Albuquerque!$B$8</f>
        <v>0</v>
      </c>
      <c r="L431" s="73">
        <f>(Seattle!$E$16*10^3)/Seattle!$B$8</f>
        <v>0</v>
      </c>
      <c r="M431" s="73">
        <f>(Chicago!$E$16*10^3)/Chicago!$B$8</f>
        <v>0</v>
      </c>
      <c r="N431" s="73">
        <f>(Boulder!$E$16*10^3)/Boulder!$B$8</f>
        <v>0</v>
      </c>
      <c r="O431" s="73">
        <f>(Minneapolis!$E$16*10^3)/Minneapolis!$B$8</f>
        <v>0</v>
      </c>
      <c r="P431" s="73">
        <f>(Helena!$E$16*10^3)/Helena!$B$8</f>
        <v>0</v>
      </c>
      <c r="Q431" s="73">
        <f>(Duluth!$E$16*10^3)/Duluth!$B$8</f>
        <v>0</v>
      </c>
      <c r="R431" s="73">
        <f>(Fairbanks!$E$16*10^3)/Fairbanks!$B$8</f>
        <v>0</v>
      </c>
    </row>
    <row r="432" spans="1:18">
      <c r="A432" s="4"/>
      <c r="B432" s="9" t="s">
        <v>339</v>
      </c>
      <c r="C432" s="73">
        <f>(Miami!$E$17*10^3)/Miami!$B$8</f>
        <v>0</v>
      </c>
      <c r="D432" s="73">
        <f>(Houston!$E$17*10^3)/Houston!$B$8</f>
        <v>0</v>
      </c>
      <c r="E432" s="73">
        <f>(Phoenix!$E$17*10^3)/Phoenix!$B$8</f>
        <v>0</v>
      </c>
      <c r="F432" s="73">
        <f>(Atlanta!$E$17*10^3)/Atlanta!$B$8</f>
        <v>0</v>
      </c>
      <c r="G432" s="73">
        <f>(LosAngeles!$E$17*10^3)/LosAngeles!$B$8</f>
        <v>0</v>
      </c>
      <c r="H432" s="73">
        <f>(LasVegas!$E$17*10^3)/LasVegas!$B$8</f>
        <v>0</v>
      </c>
      <c r="I432" s="73">
        <f>(SanFrancisco!$E$17*10^3)/SanFrancisco!$B$8</f>
        <v>0</v>
      </c>
      <c r="J432" s="73">
        <f>(Baltimore!$E$17*10^3)/Baltimore!$B$8</f>
        <v>0</v>
      </c>
      <c r="K432" s="73">
        <f>(Albuquerque!$E$17*10^3)/Albuquerque!$B$8</f>
        <v>0</v>
      </c>
      <c r="L432" s="73">
        <f>(Seattle!$E$17*10^3)/Seattle!$B$8</f>
        <v>0</v>
      </c>
      <c r="M432" s="73">
        <f>(Chicago!$E$17*10^3)/Chicago!$B$8</f>
        <v>0</v>
      </c>
      <c r="N432" s="73">
        <f>(Boulder!$E$17*10^3)/Boulder!$B$8</f>
        <v>0</v>
      </c>
      <c r="O432" s="73">
        <f>(Minneapolis!$E$17*10^3)/Minneapolis!$B$8</f>
        <v>0</v>
      </c>
      <c r="P432" s="73">
        <f>(Helena!$E$17*10^3)/Helena!$B$8</f>
        <v>0</v>
      </c>
      <c r="Q432" s="73">
        <f>(Duluth!$E$17*10^3)/Duluth!$B$8</f>
        <v>0</v>
      </c>
      <c r="R432" s="73">
        <f>(Fairbanks!$E$17*10^3)/Fairbanks!$B$8</f>
        <v>0</v>
      </c>
    </row>
    <row r="433" spans="1:18">
      <c r="A433" s="4"/>
      <c r="B433" s="9" t="s">
        <v>340</v>
      </c>
      <c r="C433" s="73">
        <f>(Miami!$E$18*10^3)/Miami!$B$8</f>
        <v>0</v>
      </c>
      <c r="D433" s="73">
        <f>(Houston!$E$18*10^3)/Houston!$B$8</f>
        <v>0</v>
      </c>
      <c r="E433" s="73">
        <f>(Phoenix!$E$18*10^3)/Phoenix!$B$8</f>
        <v>0</v>
      </c>
      <c r="F433" s="73">
        <f>(Atlanta!$E$18*10^3)/Atlanta!$B$8</f>
        <v>0</v>
      </c>
      <c r="G433" s="73">
        <f>(LosAngeles!$E$18*10^3)/LosAngeles!$B$8</f>
        <v>0</v>
      </c>
      <c r="H433" s="73">
        <f>(LasVegas!$E$18*10^3)/LasVegas!$B$8</f>
        <v>0</v>
      </c>
      <c r="I433" s="73">
        <f>(SanFrancisco!$E$18*10^3)/SanFrancisco!$B$8</f>
        <v>0</v>
      </c>
      <c r="J433" s="73">
        <f>(Baltimore!$E$18*10^3)/Baltimore!$B$8</f>
        <v>0</v>
      </c>
      <c r="K433" s="73">
        <f>(Albuquerque!$E$18*10^3)/Albuquerque!$B$8</f>
        <v>0</v>
      </c>
      <c r="L433" s="73">
        <f>(Seattle!$E$18*10^3)/Seattle!$B$8</f>
        <v>0</v>
      </c>
      <c r="M433" s="73">
        <f>(Chicago!$E$18*10^3)/Chicago!$B$8</f>
        <v>0</v>
      </c>
      <c r="N433" s="73">
        <f>(Boulder!$E$18*10^3)/Boulder!$B$8</f>
        <v>0</v>
      </c>
      <c r="O433" s="73">
        <f>(Minneapolis!$E$18*10^3)/Minneapolis!$B$8</f>
        <v>0</v>
      </c>
      <c r="P433" s="73">
        <f>(Helena!$E$18*10^3)/Helena!$B$8</f>
        <v>0</v>
      </c>
      <c r="Q433" s="73">
        <f>(Duluth!$E$18*10^3)/Duluth!$B$8</f>
        <v>0</v>
      </c>
      <c r="R433" s="73">
        <f>(Fairbanks!$E$18*10^3)/Fairbanks!$B$8</f>
        <v>0</v>
      </c>
    </row>
    <row r="434" spans="1:18">
      <c r="A434" s="4"/>
      <c r="B434" s="9" t="s">
        <v>341</v>
      </c>
      <c r="C434" s="73">
        <f>(Miami!$E$19*10^3)/Miami!$B$8</f>
        <v>0</v>
      </c>
      <c r="D434" s="73">
        <f>(Houston!$E$19*10^3)/Houston!$B$8</f>
        <v>0</v>
      </c>
      <c r="E434" s="73">
        <f>(Phoenix!$E$19*10^3)/Phoenix!$B$8</f>
        <v>0</v>
      </c>
      <c r="F434" s="73">
        <f>(Atlanta!$E$19*10^3)/Atlanta!$B$8</f>
        <v>0</v>
      </c>
      <c r="G434" s="73">
        <f>(LosAngeles!$E$19*10^3)/LosAngeles!$B$8</f>
        <v>0</v>
      </c>
      <c r="H434" s="73">
        <f>(LasVegas!$E$19*10^3)/LasVegas!$B$8</f>
        <v>0</v>
      </c>
      <c r="I434" s="73">
        <f>(SanFrancisco!$E$19*10^3)/SanFrancisco!$B$8</f>
        <v>0</v>
      </c>
      <c r="J434" s="73">
        <f>(Baltimore!$E$19*10^3)/Baltimore!$B$8</f>
        <v>0</v>
      </c>
      <c r="K434" s="73">
        <f>(Albuquerque!$E$19*10^3)/Albuquerque!$B$8</f>
        <v>0</v>
      </c>
      <c r="L434" s="73">
        <f>(Seattle!$E$19*10^3)/Seattle!$B$8</f>
        <v>0</v>
      </c>
      <c r="M434" s="73">
        <f>(Chicago!$E$19*10^3)/Chicago!$B$8</f>
        <v>0</v>
      </c>
      <c r="N434" s="73">
        <f>(Boulder!$E$19*10^3)/Boulder!$B$8</f>
        <v>0</v>
      </c>
      <c r="O434" s="73">
        <f>(Minneapolis!$E$19*10^3)/Minneapolis!$B$8</f>
        <v>0</v>
      </c>
      <c r="P434" s="73">
        <f>(Helena!$E$19*10^3)/Helena!$B$8</f>
        <v>0</v>
      </c>
      <c r="Q434" s="73">
        <f>(Duluth!$E$19*10^3)/Duluth!$B$8</f>
        <v>0</v>
      </c>
      <c r="R434" s="73">
        <f>(Fairbanks!$E$19*10^3)/Fairbanks!$B$8</f>
        <v>0</v>
      </c>
    </row>
    <row r="435" spans="1:18">
      <c r="A435" s="4"/>
      <c r="B435" s="9" t="s">
        <v>342</v>
      </c>
      <c r="C435" s="73">
        <f>(Miami!$E$20*10^3)/Miami!$B$8</f>
        <v>0</v>
      </c>
      <c r="D435" s="73">
        <f>(Houston!$E$20*10^3)/Houston!$B$8</f>
        <v>0</v>
      </c>
      <c r="E435" s="73">
        <f>(Phoenix!$E$20*10^3)/Phoenix!$B$8</f>
        <v>0</v>
      </c>
      <c r="F435" s="73">
        <f>(Atlanta!$E$20*10^3)/Atlanta!$B$8</f>
        <v>0</v>
      </c>
      <c r="G435" s="73">
        <f>(LosAngeles!$E$20*10^3)/LosAngeles!$B$8</f>
        <v>0</v>
      </c>
      <c r="H435" s="73">
        <f>(LasVegas!$E$20*10^3)/LasVegas!$B$8</f>
        <v>0</v>
      </c>
      <c r="I435" s="73">
        <f>(SanFrancisco!$E$20*10^3)/SanFrancisco!$B$8</f>
        <v>0</v>
      </c>
      <c r="J435" s="73">
        <f>(Baltimore!$E$20*10^3)/Baltimore!$B$8</f>
        <v>0</v>
      </c>
      <c r="K435" s="73">
        <f>(Albuquerque!$E$20*10^3)/Albuquerque!$B$8</f>
        <v>0</v>
      </c>
      <c r="L435" s="73">
        <f>(Seattle!$E$20*10^3)/Seattle!$B$8</f>
        <v>0</v>
      </c>
      <c r="M435" s="73">
        <f>(Chicago!$E$20*10^3)/Chicago!$B$8</f>
        <v>0</v>
      </c>
      <c r="N435" s="73">
        <f>(Boulder!$E$20*10^3)/Boulder!$B$8</f>
        <v>0</v>
      </c>
      <c r="O435" s="73">
        <f>(Minneapolis!$E$20*10^3)/Minneapolis!$B$8</f>
        <v>0</v>
      </c>
      <c r="P435" s="73">
        <f>(Helena!$E$20*10^3)/Helena!$B$8</f>
        <v>0</v>
      </c>
      <c r="Q435" s="73">
        <f>(Duluth!$E$20*10^3)/Duluth!$B$8</f>
        <v>0</v>
      </c>
      <c r="R435" s="73">
        <f>(Fairbanks!$E$20*10^3)/Fairbanks!$B$8</f>
        <v>0</v>
      </c>
    </row>
    <row r="436" spans="1:18">
      <c r="A436" s="4"/>
      <c r="B436" s="9" t="s">
        <v>343</v>
      </c>
      <c r="C436" s="73">
        <f>(Miami!$E$21*10^3)/Miami!$B$8</f>
        <v>0</v>
      </c>
      <c r="D436" s="73">
        <f>(Houston!$E$21*10^3)/Houston!$B$8</f>
        <v>0</v>
      </c>
      <c r="E436" s="73">
        <f>(Phoenix!$E$21*10^3)/Phoenix!$B$8</f>
        <v>0</v>
      </c>
      <c r="F436" s="73">
        <f>(Atlanta!$E$21*10^3)/Atlanta!$B$8</f>
        <v>0</v>
      </c>
      <c r="G436" s="73">
        <f>(LosAngeles!$E$21*10^3)/LosAngeles!$B$8</f>
        <v>0</v>
      </c>
      <c r="H436" s="73">
        <f>(LasVegas!$E$21*10^3)/LasVegas!$B$8</f>
        <v>0</v>
      </c>
      <c r="I436" s="73">
        <f>(SanFrancisco!$E$21*10^3)/SanFrancisco!$B$8</f>
        <v>0</v>
      </c>
      <c r="J436" s="73">
        <f>(Baltimore!$E$21*10^3)/Baltimore!$B$8</f>
        <v>0</v>
      </c>
      <c r="K436" s="73">
        <f>(Albuquerque!$E$21*10^3)/Albuquerque!$B$8</f>
        <v>0</v>
      </c>
      <c r="L436" s="73">
        <f>(Seattle!$E$21*10^3)/Seattle!$B$8</f>
        <v>0</v>
      </c>
      <c r="M436" s="73">
        <f>(Chicago!$E$21*10^3)/Chicago!$B$8</f>
        <v>0</v>
      </c>
      <c r="N436" s="73">
        <f>(Boulder!$E$21*10^3)/Boulder!$B$8</f>
        <v>0</v>
      </c>
      <c r="O436" s="73">
        <f>(Minneapolis!$E$21*10^3)/Minneapolis!$B$8</f>
        <v>0</v>
      </c>
      <c r="P436" s="73">
        <f>(Helena!$E$21*10^3)/Helena!$B$8</f>
        <v>0</v>
      </c>
      <c r="Q436" s="73">
        <f>(Duluth!$E$21*10^3)/Duluth!$B$8</f>
        <v>0</v>
      </c>
      <c r="R436" s="73">
        <f>(Fairbanks!$E$21*10^3)/Fairbanks!$B$8</f>
        <v>0</v>
      </c>
    </row>
    <row r="437" spans="1:18">
      <c r="A437" s="4"/>
      <c r="B437" s="9" t="s">
        <v>344</v>
      </c>
      <c r="C437" s="73">
        <f>(Miami!$E$22*10^3)/Miami!$B$8</f>
        <v>0</v>
      </c>
      <c r="D437" s="73">
        <f>(Houston!$E$22*10^3)/Houston!$B$8</f>
        <v>0</v>
      </c>
      <c r="E437" s="73">
        <f>(Phoenix!$E$22*10^3)/Phoenix!$B$8</f>
        <v>0</v>
      </c>
      <c r="F437" s="73">
        <f>(Atlanta!$E$22*10^3)/Atlanta!$B$8</f>
        <v>0</v>
      </c>
      <c r="G437" s="73">
        <f>(LosAngeles!$E$22*10^3)/LosAngeles!$B$8</f>
        <v>0</v>
      </c>
      <c r="H437" s="73">
        <f>(LasVegas!$E$22*10^3)/LasVegas!$B$8</f>
        <v>0</v>
      </c>
      <c r="I437" s="73">
        <f>(SanFrancisco!$E$22*10^3)/SanFrancisco!$B$8</f>
        <v>0</v>
      </c>
      <c r="J437" s="73">
        <f>(Baltimore!$E$22*10^3)/Baltimore!$B$8</f>
        <v>0</v>
      </c>
      <c r="K437" s="73">
        <f>(Albuquerque!$E$22*10^3)/Albuquerque!$B$8</f>
        <v>0</v>
      </c>
      <c r="L437" s="73">
        <f>(Seattle!$E$22*10^3)/Seattle!$B$8</f>
        <v>0</v>
      </c>
      <c r="M437" s="73">
        <f>(Chicago!$E$22*10^3)/Chicago!$B$8</f>
        <v>0</v>
      </c>
      <c r="N437" s="73">
        <f>(Boulder!$E$22*10^3)/Boulder!$B$8</f>
        <v>0</v>
      </c>
      <c r="O437" s="73">
        <f>(Minneapolis!$E$22*10^3)/Minneapolis!$B$8</f>
        <v>0</v>
      </c>
      <c r="P437" s="73">
        <f>(Helena!$E$22*10^3)/Helena!$B$8</f>
        <v>0</v>
      </c>
      <c r="Q437" s="73">
        <f>(Duluth!$E$22*10^3)/Duluth!$B$8</f>
        <v>0</v>
      </c>
      <c r="R437" s="73">
        <f>(Fairbanks!$E$22*10^3)/Fairbanks!$B$8</f>
        <v>0</v>
      </c>
    </row>
    <row r="438" spans="1:18">
      <c r="A438" s="4"/>
      <c r="B438" s="9" t="s">
        <v>323</v>
      </c>
      <c r="C438" s="73">
        <f>(Miami!$E$23*10^3)/Miami!$B$8</f>
        <v>0</v>
      </c>
      <c r="D438" s="73">
        <f>(Houston!$E$23*10^3)/Houston!$B$8</f>
        <v>0</v>
      </c>
      <c r="E438" s="73">
        <f>(Phoenix!$E$23*10^3)/Phoenix!$B$8</f>
        <v>0</v>
      </c>
      <c r="F438" s="73">
        <f>(Atlanta!$E$23*10^3)/Atlanta!$B$8</f>
        <v>0</v>
      </c>
      <c r="G438" s="73">
        <f>(LosAngeles!$E$23*10^3)/LosAngeles!$B$8</f>
        <v>0</v>
      </c>
      <c r="H438" s="73">
        <f>(LasVegas!$E$23*10^3)/LasVegas!$B$8</f>
        <v>0</v>
      </c>
      <c r="I438" s="73">
        <f>(SanFrancisco!$E$23*10^3)/SanFrancisco!$B$8</f>
        <v>0</v>
      </c>
      <c r="J438" s="73">
        <f>(Baltimore!$E$23*10^3)/Baltimore!$B$8</f>
        <v>0</v>
      </c>
      <c r="K438" s="73">
        <f>(Albuquerque!$E$23*10^3)/Albuquerque!$B$8</f>
        <v>0</v>
      </c>
      <c r="L438" s="73">
        <f>(Seattle!$E$23*10^3)/Seattle!$B$8</f>
        <v>0</v>
      </c>
      <c r="M438" s="73">
        <f>(Chicago!$E$23*10^3)/Chicago!$B$8</f>
        <v>0</v>
      </c>
      <c r="N438" s="73">
        <f>(Boulder!$E$23*10^3)/Boulder!$B$8</f>
        <v>0</v>
      </c>
      <c r="O438" s="73">
        <f>(Minneapolis!$E$23*10^3)/Minneapolis!$B$8</f>
        <v>0</v>
      </c>
      <c r="P438" s="73">
        <f>(Helena!$E$23*10^3)/Helena!$B$8</f>
        <v>0</v>
      </c>
      <c r="Q438" s="73">
        <f>(Duluth!$E$23*10^3)/Duluth!$B$8</f>
        <v>0</v>
      </c>
      <c r="R438" s="73">
        <f>(Fairbanks!$E$23*10^3)/Fairbanks!$B$8</f>
        <v>0</v>
      </c>
    </row>
    <row r="439" spans="1:18">
      <c r="A439" s="4"/>
      <c r="B439" s="9" t="s">
        <v>345</v>
      </c>
      <c r="C439" s="73">
        <f>(Miami!$E$24*10^3)/Miami!$B$8</f>
        <v>0</v>
      </c>
      <c r="D439" s="73">
        <f>(Houston!$E$24*10^3)/Houston!$B$8</f>
        <v>0</v>
      </c>
      <c r="E439" s="73">
        <f>(Phoenix!$E$24*10^3)/Phoenix!$B$8</f>
        <v>0</v>
      </c>
      <c r="F439" s="73">
        <f>(Atlanta!$E$24*10^3)/Atlanta!$B$8</f>
        <v>0</v>
      </c>
      <c r="G439" s="73">
        <f>(LosAngeles!$E$24*10^3)/LosAngeles!$B$8</f>
        <v>0</v>
      </c>
      <c r="H439" s="73">
        <f>(LasVegas!$E$24*10^3)/LasVegas!$B$8</f>
        <v>0</v>
      </c>
      <c r="I439" s="73">
        <f>(SanFrancisco!$E$24*10^3)/SanFrancisco!$B$8</f>
        <v>0</v>
      </c>
      <c r="J439" s="73">
        <f>(Baltimore!$E$24*10^3)/Baltimore!$B$8</f>
        <v>0</v>
      </c>
      <c r="K439" s="73">
        <f>(Albuquerque!$E$24*10^3)/Albuquerque!$B$8</f>
        <v>0</v>
      </c>
      <c r="L439" s="73">
        <f>(Seattle!$E$24*10^3)/Seattle!$B$8</f>
        <v>0</v>
      </c>
      <c r="M439" s="73">
        <f>(Chicago!$E$24*10^3)/Chicago!$B$8</f>
        <v>0</v>
      </c>
      <c r="N439" s="73">
        <f>(Boulder!$E$24*10^3)/Boulder!$B$8</f>
        <v>0</v>
      </c>
      <c r="O439" s="73">
        <f>(Minneapolis!$E$24*10^3)/Minneapolis!$B$8</f>
        <v>0</v>
      </c>
      <c r="P439" s="73">
        <f>(Helena!$E$24*10^3)/Helena!$B$8</f>
        <v>0</v>
      </c>
      <c r="Q439" s="73">
        <f>(Duluth!$E$24*10^3)/Duluth!$B$8</f>
        <v>0</v>
      </c>
      <c r="R439" s="73">
        <f>(Fairbanks!$E$24*10^3)/Fairbanks!$B$8</f>
        <v>0</v>
      </c>
    </row>
    <row r="440" spans="1:18">
      <c r="A440" s="4"/>
      <c r="B440" s="9" t="s">
        <v>346</v>
      </c>
      <c r="C440" s="73">
        <f>(Miami!$E$25*10^3)/Miami!$B$8</f>
        <v>0</v>
      </c>
      <c r="D440" s="73">
        <f>(Houston!$E$25*10^3)/Houston!$B$8</f>
        <v>0</v>
      </c>
      <c r="E440" s="73">
        <f>(Phoenix!$E$25*10^3)/Phoenix!$B$8</f>
        <v>0</v>
      </c>
      <c r="F440" s="73">
        <f>(Atlanta!$E$25*10^3)/Atlanta!$B$8</f>
        <v>0</v>
      </c>
      <c r="G440" s="73">
        <f>(LosAngeles!$E$25*10^3)/LosAngeles!$B$8</f>
        <v>0</v>
      </c>
      <c r="H440" s="73">
        <f>(LasVegas!$E$25*10^3)/LasVegas!$B$8</f>
        <v>0</v>
      </c>
      <c r="I440" s="73">
        <f>(SanFrancisco!$E$25*10^3)/SanFrancisco!$B$8</f>
        <v>0</v>
      </c>
      <c r="J440" s="73">
        <f>(Baltimore!$E$25*10^3)/Baltimore!$B$8</f>
        <v>0</v>
      </c>
      <c r="K440" s="73">
        <f>(Albuquerque!$E$25*10^3)/Albuquerque!$B$8</f>
        <v>0</v>
      </c>
      <c r="L440" s="73">
        <f>(Seattle!$E$25*10^3)/Seattle!$B$8</f>
        <v>0</v>
      </c>
      <c r="M440" s="73">
        <f>(Chicago!$E$25*10^3)/Chicago!$B$8</f>
        <v>0</v>
      </c>
      <c r="N440" s="73">
        <f>(Boulder!$E$25*10^3)/Boulder!$B$8</f>
        <v>0</v>
      </c>
      <c r="O440" s="73">
        <f>(Minneapolis!$E$25*10^3)/Minneapolis!$B$8</f>
        <v>0</v>
      </c>
      <c r="P440" s="73">
        <f>(Helena!$E$25*10^3)/Helena!$B$8</f>
        <v>0</v>
      </c>
      <c r="Q440" s="73">
        <f>(Duluth!$E$25*10^3)/Duluth!$B$8</f>
        <v>0</v>
      </c>
      <c r="R440" s="73">
        <f>(Fairbanks!$E$25*10^3)/Fairbanks!$B$8</f>
        <v>0</v>
      </c>
    </row>
    <row r="441" spans="1:18">
      <c r="A441" s="4"/>
      <c r="B441" s="9" t="s">
        <v>347</v>
      </c>
      <c r="C441" s="73">
        <f>(Miami!$E$26*10^3)/Miami!$B$8</f>
        <v>0</v>
      </c>
      <c r="D441" s="73">
        <f>(Houston!$E$26*10^3)/Houston!$B$8</f>
        <v>0</v>
      </c>
      <c r="E441" s="73">
        <f>(Phoenix!$E$26*10^3)/Phoenix!$B$8</f>
        <v>0</v>
      </c>
      <c r="F441" s="73">
        <f>(Atlanta!$E$26*10^3)/Atlanta!$B$8</f>
        <v>0</v>
      </c>
      <c r="G441" s="73">
        <f>(LosAngeles!$E$26*10^3)/LosAngeles!$B$8</f>
        <v>0</v>
      </c>
      <c r="H441" s="73">
        <f>(LasVegas!$E$26*10^3)/LasVegas!$B$8</f>
        <v>0</v>
      </c>
      <c r="I441" s="73">
        <f>(SanFrancisco!$E$26*10^3)/SanFrancisco!$B$8</f>
        <v>0</v>
      </c>
      <c r="J441" s="73">
        <f>(Baltimore!$E$26*10^3)/Baltimore!$B$8</f>
        <v>0</v>
      </c>
      <c r="K441" s="73">
        <f>(Albuquerque!$E$26*10^3)/Albuquerque!$B$8</f>
        <v>0</v>
      </c>
      <c r="L441" s="73">
        <f>(Seattle!$E$26*10^3)/Seattle!$B$8</f>
        <v>0</v>
      </c>
      <c r="M441" s="73">
        <f>(Chicago!$E$26*10^3)/Chicago!$B$8</f>
        <v>0</v>
      </c>
      <c r="N441" s="73">
        <f>(Boulder!$E$26*10^3)/Boulder!$B$8</f>
        <v>0</v>
      </c>
      <c r="O441" s="73">
        <f>(Minneapolis!$E$26*10^3)/Minneapolis!$B$8</f>
        <v>0</v>
      </c>
      <c r="P441" s="73">
        <f>(Helena!$E$26*10^3)/Helena!$B$8</f>
        <v>0</v>
      </c>
      <c r="Q441" s="73">
        <f>(Duluth!$E$26*10^3)/Duluth!$B$8</f>
        <v>0</v>
      </c>
      <c r="R441" s="73">
        <f>(Fairbanks!$E$26*10^3)/Fairbanks!$B$8</f>
        <v>0</v>
      </c>
    </row>
    <row r="442" spans="1:18">
      <c r="A442" s="4"/>
      <c r="B442" s="9" t="s">
        <v>348</v>
      </c>
      <c r="C442" s="73">
        <f>(Miami!$E$28*10^3)/Miami!$B$8</f>
        <v>0</v>
      </c>
      <c r="D442" s="73">
        <f>(Houston!$E$28*10^3)/Houston!$B$8</f>
        <v>0</v>
      </c>
      <c r="E442" s="73">
        <f>(Phoenix!$E$28*10^3)/Phoenix!$B$8</f>
        <v>0</v>
      </c>
      <c r="F442" s="73">
        <f>(Atlanta!$E$28*10^3)/Atlanta!$B$8</f>
        <v>0</v>
      </c>
      <c r="G442" s="73">
        <f>(LosAngeles!$E$28*10^3)/LosAngeles!$B$8</f>
        <v>0</v>
      </c>
      <c r="H442" s="73">
        <f>(LasVegas!$E$28*10^3)/LasVegas!$B$8</f>
        <v>0</v>
      </c>
      <c r="I442" s="73">
        <f>(SanFrancisco!$E$28*10^3)/SanFrancisco!$B$8</f>
        <v>0</v>
      </c>
      <c r="J442" s="73">
        <f>(Baltimore!$E$28*10^3)/Baltimore!$B$8</f>
        <v>0</v>
      </c>
      <c r="K442" s="73">
        <f>(Albuquerque!$E$28*10^3)/Albuquerque!$B$8</f>
        <v>0</v>
      </c>
      <c r="L442" s="73">
        <f>(Seattle!$E$28*10^3)/Seattle!$B$8</f>
        <v>0</v>
      </c>
      <c r="M442" s="73">
        <f>(Chicago!$E$28*10^3)/Chicago!$B$8</f>
        <v>0</v>
      </c>
      <c r="N442" s="73">
        <f>(Boulder!$E$28*10^3)/Boulder!$B$8</f>
        <v>0</v>
      </c>
      <c r="O442" s="73">
        <f>(Minneapolis!$E$28*10^3)/Minneapolis!$B$8</f>
        <v>0</v>
      </c>
      <c r="P442" s="73">
        <f>(Helena!$E$28*10^3)/Helena!$B$8</f>
        <v>0</v>
      </c>
      <c r="Q442" s="73">
        <f>(Duluth!$E$28*10^3)/Duluth!$B$8</f>
        <v>0</v>
      </c>
      <c r="R442" s="73">
        <f>(Fairbanks!$E$28*10^3)/Fairbanks!$B$8</f>
        <v>0</v>
      </c>
    </row>
    <row r="443" spans="1:18">
      <c r="A443" s="4"/>
      <c r="B443" s="7" t="s">
        <v>259</v>
      </c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</row>
    <row r="444" spans="1:18">
      <c r="A444" s="4"/>
      <c r="B444" s="9" t="s">
        <v>328</v>
      </c>
      <c r="C444" s="73">
        <f>(Miami!$F$13*10^3)/Miami!$B$8</f>
        <v>0</v>
      </c>
      <c r="D444" s="73">
        <f>(Houston!$F$13*10^3)/Houston!$B$8</f>
        <v>0</v>
      </c>
      <c r="E444" s="73">
        <f>(Phoenix!$F$13*10^3)/Phoenix!$B$8</f>
        <v>0</v>
      </c>
      <c r="F444" s="73">
        <f>(Atlanta!$F$13*10^3)/Atlanta!$B$8</f>
        <v>0</v>
      </c>
      <c r="G444" s="73">
        <f>(LosAngeles!$F$13*10^3)/LosAngeles!$B$8</f>
        <v>0</v>
      </c>
      <c r="H444" s="73">
        <f>(LasVegas!$F$13*10^3)/LasVegas!$B$8</f>
        <v>0</v>
      </c>
      <c r="I444" s="73">
        <f>(SanFrancisco!$F$13*10^3)/SanFrancisco!$B$8</f>
        <v>0</v>
      </c>
      <c r="J444" s="73">
        <f>(Baltimore!$F$13*10^3)/Baltimore!$B$8</f>
        <v>0</v>
      </c>
      <c r="K444" s="73">
        <f>(Albuquerque!$F$13*10^3)/Albuquerque!$B$8</f>
        <v>0</v>
      </c>
      <c r="L444" s="73">
        <f>(Seattle!$F$13*10^3)/Seattle!$B$8</f>
        <v>0</v>
      </c>
      <c r="M444" s="73">
        <f>(Chicago!$F$13*10^3)/Chicago!$B$8</f>
        <v>0</v>
      </c>
      <c r="N444" s="73">
        <f>(Boulder!$F$13*10^3)/Boulder!$B$8</f>
        <v>0</v>
      </c>
      <c r="O444" s="73">
        <f>(Minneapolis!$F$13*10^3)/Minneapolis!$B$8</f>
        <v>0</v>
      </c>
      <c r="P444" s="73">
        <f>(Helena!$F$13*10^3)/Helena!$B$8</f>
        <v>0</v>
      </c>
      <c r="Q444" s="73">
        <f>(Duluth!$F$13*10^3)/Duluth!$B$8</f>
        <v>0</v>
      </c>
      <c r="R444" s="73">
        <f>(Fairbanks!$F$13*10^3)/Fairbanks!$B$8</f>
        <v>0</v>
      </c>
    </row>
    <row r="445" spans="1:18">
      <c r="A445" s="4"/>
      <c r="B445" s="9" t="s">
        <v>329</v>
      </c>
      <c r="C445" s="73">
        <f>(Miami!$F$14*10^3)/Miami!$B$8</f>
        <v>0</v>
      </c>
      <c r="D445" s="73">
        <f>(Houston!$F$14*10^3)/Houston!$B$8</f>
        <v>0</v>
      </c>
      <c r="E445" s="73">
        <f>(Phoenix!$F$14*10^3)/Phoenix!$B$8</f>
        <v>0</v>
      </c>
      <c r="F445" s="73">
        <f>(Atlanta!$F$14*10^3)/Atlanta!$B$8</f>
        <v>0</v>
      </c>
      <c r="G445" s="73">
        <f>(LosAngeles!$F$14*10^3)/LosAngeles!$B$8</f>
        <v>0</v>
      </c>
      <c r="H445" s="73">
        <f>(LasVegas!$F$14*10^3)/LasVegas!$B$8</f>
        <v>0</v>
      </c>
      <c r="I445" s="73">
        <f>(SanFrancisco!$F$14*10^3)/SanFrancisco!$B$8</f>
        <v>0</v>
      </c>
      <c r="J445" s="73">
        <f>(Baltimore!$F$14*10^3)/Baltimore!$B$8</f>
        <v>0</v>
      </c>
      <c r="K445" s="73">
        <f>(Albuquerque!$F$14*10^3)/Albuquerque!$B$8</f>
        <v>0</v>
      </c>
      <c r="L445" s="73">
        <f>(Seattle!$F$14*10^3)/Seattle!$B$8</f>
        <v>0</v>
      </c>
      <c r="M445" s="73">
        <f>(Chicago!$F$14*10^3)/Chicago!$B$8</f>
        <v>0</v>
      </c>
      <c r="N445" s="73">
        <f>(Boulder!$F$14*10^3)/Boulder!$B$8</f>
        <v>0</v>
      </c>
      <c r="O445" s="73">
        <f>(Minneapolis!$F$14*10^3)/Minneapolis!$B$8</f>
        <v>0</v>
      </c>
      <c r="P445" s="73">
        <f>(Helena!$F$14*10^3)/Helena!$B$8</f>
        <v>0</v>
      </c>
      <c r="Q445" s="73">
        <f>(Duluth!$F$14*10^3)/Duluth!$B$8</f>
        <v>0</v>
      </c>
      <c r="R445" s="73">
        <f>(Fairbanks!$F$14*10^3)/Fairbanks!$B$8</f>
        <v>0</v>
      </c>
    </row>
    <row r="446" spans="1:18">
      <c r="A446" s="4"/>
      <c r="B446" s="9" t="s">
        <v>337</v>
      </c>
      <c r="C446" s="73">
        <f>(Miami!$F$15*10^3)/Miami!$B$8</f>
        <v>0</v>
      </c>
      <c r="D446" s="73">
        <f>(Houston!$F$15*10^3)/Houston!$B$8</f>
        <v>0</v>
      </c>
      <c r="E446" s="73">
        <f>(Phoenix!$F$15*10^3)/Phoenix!$B$8</f>
        <v>0</v>
      </c>
      <c r="F446" s="73">
        <f>(Atlanta!$F$15*10^3)/Atlanta!$B$8</f>
        <v>0</v>
      </c>
      <c r="G446" s="73">
        <f>(LosAngeles!$F$15*10^3)/LosAngeles!$B$8</f>
        <v>0</v>
      </c>
      <c r="H446" s="73">
        <f>(LasVegas!$F$15*10^3)/LasVegas!$B$8</f>
        <v>0</v>
      </c>
      <c r="I446" s="73">
        <f>(SanFrancisco!$F$15*10^3)/SanFrancisco!$B$8</f>
        <v>0</v>
      </c>
      <c r="J446" s="73">
        <f>(Baltimore!$F$15*10^3)/Baltimore!$B$8</f>
        <v>0</v>
      </c>
      <c r="K446" s="73">
        <f>(Albuquerque!$F$15*10^3)/Albuquerque!$B$8</f>
        <v>0</v>
      </c>
      <c r="L446" s="73">
        <f>(Seattle!$F$15*10^3)/Seattle!$B$8</f>
        <v>0</v>
      </c>
      <c r="M446" s="73">
        <f>(Chicago!$F$15*10^3)/Chicago!$B$8</f>
        <v>0</v>
      </c>
      <c r="N446" s="73">
        <f>(Boulder!$F$15*10^3)/Boulder!$B$8</f>
        <v>0</v>
      </c>
      <c r="O446" s="73">
        <f>(Minneapolis!$F$15*10^3)/Minneapolis!$B$8</f>
        <v>0</v>
      </c>
      <c r="P446" s="73">
        <f>(Helena!$F$15*10^3)/Helena!$B$8</f>
        <v>0</v>
      </c>
      <c r="Q446" s="73">
        <f>(Duluth!$F$15*10^3)/Duluth!$B$8</f>
        <v>0</v>
      </c>
      <c r="R446" s="73">
        <f>(Fairbanks!$F$15*10^3)/Fairbanks!$B$8</f>
        <v>0</v>
      </c>
    </row>
    <row r="447" spans="1:18">
      <c r="A447" s="4"/>
      <c r="B447" s="9" t="s">
        <v>338</v>
      </c>
      <c r="C447" s="73">
        <f>(Miami!$F$16*10^3)/Miami!$B$8</f>
        <v>0</v>
      </c>
      <c r="D447" s="73">
        <f>(Houston!$F$16*10^3)/Houston!$B$8</f>
        <v>0</v>
      </c>
      <c r="E447" s="73">
        <f>(Phoenix!$F$16*10^3)/Phoenix!$B$8</f>
        <v>0</v>
      </c>
      <c r="F447" s="73">
        <f>(Atlanta!$F$16*10^3)/Atlanta!$B$8</f>
        <v>0</v>
      </c>
      <c r="G447" s="73">
        <f>(LosAngeles!$F$16*10^3)/LosAngeles!$B$8</f>
        <v>0</v>
      </c>
      <c r="H447" s="73">
        <f>(LasVegas!$F$16*10^3)/LasVegas!$B$8</f>
        <v>0</v>
      </c>
      <c r="I447" s="73">
        <f>(SanFrancisco!$F$16*10^3)/SanFrancisco!$B$8</f>
        <v>0</v>
      </c>
      <c r="J447" s="73">
        <f>(Baltimore!$F$16*10^3)/Baltimore!$B$8</f>
        <v>0</v>
      </c>
      <c r="K447" s="73">
        <f>(Albuquerque!$F$16*10^3)/Albuquerque!$B$8</f>
        <v>0</v>
      </c>
      <c r="L447" s="73">
        <f>(Seattle!$F$16*10^3)/Seattle!$B$8</f>
        <v>0</v>
      </c>
      <c r="M447" s="73">
        <f>(Chicago!$F$16*10^3)/Chicago!$B$8</f>
        <v>0</v>
      </c>
      <c r="N447" s="73">
        <f>(Boulder!$F$16*10^3)/Boulder!$B$8</f>
        <v>0</v>
      </c>
      <c r="O447" s="73">
        <f>(Minneapolis!$F$16*10^3)/Minneapolis!$B$8</f>
        <v>0</v>
      </c>
      <c r="P447" s="73">
        <f>(Helena!$F$16*10^3)/Helena!$B$8</f>
        <v>0</v>
      </c>
      <c r="Q447" s="73">
        <f>(Duluth!$F$16*10^3)/Duluth!$B$8</f>
        <v>0</v>
      </c>
      <c r="R447" s="73">
        <f>(Fairbanks!$F$16*10^3)/Fairbanks!$B$8</f>
        <v>0</v>
      </c>
    </row>
    <row r="448" spans="1:18">
      <c r="A448" s="4"/>
      <c r="B448" s="9" t="s">
        <v>339</v>
      </c>
      <c r="C448" s="73">
        <f>(Miami!$F$17*10^3)/Miami!$B$8</f>
        <v>0</v>
      </c>
      <c r="D448" s="73">
        <f>(Houston!$F$17*10^3)/Houston!$B$8</f>
        <v>0</v>
      </c>
      <c r="E448" s="73">
        <f>(Phoenix!$F$17*10^3)/Phoenix!$B$8</f>
        <v>0</v>
      </c>
      <c r="F448" s="73">
        <f>(Atlanta!$F$17*10^3)/Atlanta!$B$8</f>
        <v>0</v>
      </c>
      <c r="G448" s="73">
        <f>(LosAngeles!$F$17*10^3)/LosAngeles!$B$8</f>
        <v>0</v>
      </c>
      <c r="H448" s="73">
        <f>(LasVegas!$F$17*10^3)/LasVegas!$B$8</f>
        <v>0</v>
      </c>
      <c r="I448" s="73">
        <f>(SanFrancisco!$F$17*10^3)/SanFrancisco!$B$8</f>
        <v>0</v>
      </c>
      <c r="J448" s="73">
        <f>(Baltimore!$F$17*10^3)/Baltimore!$B$8</f>
        <v>0</v>
      </c>
      <c r="K448" s="73">
        <f>(Albuquerque!$F$17*10^3)/Albuquerque!$B$8</f>
        <v>0</v>
      </c>
      <c r="L448" s="73">
        <f>(Seattle!$F$17*10^3)/Seattle!$B$8</f>
        <v>0</v>
      </c>
      <c r="M448" s="73">
        <f>(Chicago!$F$17*10^3)/Chicago!$B$8</f>
        <v>0</v>
      </c>
      <c r="N448" s="73">
        <f>(Boulder!$F$17*10^3)/Boulder!$B$8</f>
        <v>0</v>
      </c>
      <c r="O448" s="73">
        <f>(Minneapolis!$F$17*10^3)/Minneapolis!$B$8</f>
        <v>0</v>
      </c>
      <c r="P448" s="73">
        <f>(Helena!$F$17*10^3)/Helena!$B$8</f>
        <v>0</v>
      </c>
      <c r="Q448" s="73">
        <f>(Duluth!$F$17*10^3)/Duluth!$B$8</f>
        <v>0</v>
      </c>
      <c r="R448" s="73">
        <f>(Fairbanks!$F$17*10^3)/Fairbanks!$B$8</f>
        <v>0</v>
      </c>
    </row>
    <row r="449" spans="1:18">
      <c r="A449" s="4"/>
      <c r="B449" s="9" t="s">
        <v>340</v>
      </c>
      <c r="C449" s="73">
        <f>(Miami!$F$18*10^3)/Miami!$B$8</f>
        <v>0</v>
      </c>
      <c r="D449" s="73">
        <f>(Houston!$F$18*10^3)/Houston!$B$8</f>
        <v>0</v>
      </c>
      <c r="E449" s="73">
        <f>(Phoenix!$F$18*10^3)/Phoenix!$B$8</f>
        <v>0</v>
      </c>
      <c r="F449" s="73">
        <f>(Atlanta!$F$18*10^3)/Atlanta!$B$8</f>
        <v>0</v>
      </c>
      <c r="G449" s="73">
        <f>(LosAngeles!$F$18*10^3)/LosAngeles!$B$8</f>
        <v>0</v>
      </c>
      <c r="H449" s="73">
        <f>(LasVegas!$F$18*10^3)/LasVegas!$B$8</f>
        <v>0</v>
      </c>
      <c r="I449" s="73">
        <f>(SanFrancisco!$F$18*10^3)/SanFrancisco!$B$8</f>
        <v>0</v>
      </c>
      <c r="J449" s="73">
        <f>(Baltimore!$F$18*10^3)/Baltimore!$B$8</f>
        <v>0</v>
      </c>
      <c r="K449" s="73">
        <f>(Albuquerque!$F$18*10^3)/Albuquerque!$B$8</f>
        <v>0</v>
      </c>
      <c r="L449" s="73">
        <f>(Seattle!$F$18*10^3)/Seattle!$B$8</f>
        <v>0</v>
      </c>
      <c r="M449" s="73">
        <f>(Chicago!$F$18*10^3)/Chicago!$B$8</f>
        <v>0</v>
      </c>
      <c r="N449" s="73">
        <f>(Boulder!$F$18*10^3)/Boulder!$B$8</f>
        <v>0</v>
      </c>
      <c r="O449" s="73">
        <f>(Minneapolis!$F$18*10^3)/Minneapolis!$B$8</f>
        <v>0</v>
      </c>
      <c r="P449" s="73">
        <f>(Helena!$F$18*10^3)/Helena!$B$8</f>
        <v>0</v>
      </c>
      <c r="Q449" s="73">
        <f>(Duluth!$F$18*10^3)/Duluth!$B$8</f>
        <v>0</v>
      </c>
      <c r="R449" s="73">
        <f>(Fairbanks!$F$18*10^3)/Fairbanks!$B$8</f>
        <v>0</v>
      </c>
    </row>
    <row r="450" spans="1:18">
      <c r="A450" s="4"/>
      <c r="B450" s="9" t="s">
        <v>341</v>
      </c>
      <c r="C450" s="73">
        <f>(Miami!$F$19*10^3)/Miami!$B$8</f>
        <v>0</v>
      </c>
      <c r="D450" s="73">
        <f>(Houston!$F$19*10^3)/Houston!$B$8</f>
        <v>0</v>
      </c>
      <c r="E450" s="73">
        <f>(Phoenix!$F$19*10^3)/Phoenix!$B$8</f>
        <v>0</v>
      </c>
      <c r="F450" s="73">
        <f>(Atlanta!$F$19*10^3)/Atlanta!$B$8</f>
        <v>0</v>
      </c>
      <c r="G450" s="73">
        <f>(LosAngeles!$F$19*10^3)/LosAngeles!$B$8</f>
        <v>0</v>
      </c>
      <c r="H450" s="73">
        <f>(LasVegas!$F$19*10^3)/LasVegas!$B$8</f>
        <v>0</v>
      </c>
      <c r="I450" s="73">
        <f>(SanFrancisco!$F$19*10^3)/SanFrancisco!$B$8</f>
        <v>0</v>
      </c>
      <c r="J450" s="73">
        <f>(Baltimore!$F$19*10^3)/Baltimore!$B$8</f>
        <v>0</v>
      </c>
      <c r="K450" s="73">
        <f>(Albuquerque!$F$19*10^3)/Albuquerque!$B$8</f>
        <v>0</v>
      </c>
      <c r="L450" s="73">
        <f>(Seattle!$F$19*10^3)/Seattle!$B$8</f>
        <v>0</v>
      </c>
      <c r="M450" s="73">
        <f>(Chicago!$F$19*10^3)/Chicago!$B$8</f>
        <v>0</v>
      </c>
      <c r="N450" s="73">
        <f>(Boulder!$F$19*10^3)/Boulder!$B$8</f>
        <v>0</v>
      </c>
      <c r="O450" s="73">
        <f>(Minneapolis!$F$19*10^3)/Minneapolis!$B$8</f>
        <v>0</v>
      </c>
      <c r="P450" s="73">
        <f>(Helena!$F$19*10^3)/Helena!$B$8</f>
        <v>0</v>
      </c>
      <c r="Q450" s="73">
        <f>(Duluth!$F$19*10^3)/Duluth!$B$8</f>
        <v>0</v>
      </c>
      <c r="R450" s="73">
        <f>(Fairbanks!$F$19*10^3)/Fairbanks!$B$8</f>
        <v>0</v>
      </c>
    </row>
    <row r="451" spans="1:18">
      <c r="A451" s="4"/>
      <c r="B451" s="9" t="s">
        <v>342</v>
      </c>
      <c r="C451" s="73">
        <f>(Miami!$F$20*10^3)/Miami!$B$8</f>
        <v>0</v>
      </c>
      <c r="D451" s="73">
        <f>(Houston!$F$20*10^3)/Houston!$B$8</f>
        <v>0</v>
      </c>
      <c r="E451" s="73">
        <f>(Phoenix!$F$20*10^3)/Phoenix!$B$8</f>
        <v>0</v>
      </c>
      <c r="F451" s="73">
        <f>(Atlanta!$F$20*10^3)/Atlanta!$B$8</f>
        <v>0</v>
      </c>
      <c r="G451" s="73">
        <f>(LosAngeles!$F$20*10^3)/LosAngeles!$B$8</f>
        <v>0</v>
      </c>
      <c r="H451" s="73">
        <f>(LasVegas!$F$20*10^3)/LasVegas!$B$8</f>
        <v>0</v>
      </c>
      <c r="I451" s="73">
        <f>(SanFrancisco!$F$20*10^3)/SanFrancisco!$B$8</f>
        <v>0</v>
      </c>
      <c r="J451" s="73">
        <f>(Baltimore!$F$20*10^3)/Baltimore!$B$8</f>
        <v>0</v>
      </c>
      <c r="K451" s="73">
        <f>(Albuquerque!$F$20*10^3)/Albuquerque!$B$8</f>
        <v>0</v>
      </c>
      <c r="L451" s="73">
        <f>(Seattle!$F$20*10^3)/Seattle!$B$8</f>
        <v>0</v>
      </c>
      <c r="M451" s="73">
        <f>(Chicago!$F$20*10^3)/Chicago!$B$8</f>
        <v>0</v>
      </c>
      <c r="N451" s="73">
        <f>(Boulder!$F$20*10^3)/Boulder!$B$8</f>
        <v>0</v>
      </c>
      <c r="O451" s="73">
        <f>(Minneapolis!$F$20*10^3)/Minneapolis!$B$8</f>
        <v>0</v>
      </c>
      <c r="P451" s="73">
        <f>(Helena!$F$20*10^3)/Helena!$B$8</f>
        <v>0</v>
      </c>
      <c r="Q451" s="73">
        <f>(Duluth!$F$20*10^3)/Duluth!$B$8</f>
        <v>0</v>
      </c>
      <c r="R451" s="73">
        <f>(Fairbanks!$F$20*10^3)/Fairbanks!$B$8</f>
        <v>0</v>
      </c>
    </row>
    <row r="452" spans="1:18">
      <c r="A452" s="4"/>
      <c r="B452" s="9" t="s">
        <v>343</v>
      </c>
      <c r="C452" s="73">
        <f>(Miami!$F$21*10^3)/Miami!$B$8</f>
        <v>0</v>
      </c>
      <c r="D452" s="73">
        <f>(Houston!$F$21*10^3)/Houston!$B$8</f>
        <v>0</v>
      </c>
      <c r="E452" s="73">
        <f>(Phoenix!$F$21*10^3)/Phoenix!$B$8</f>
        <v>0</v>
      </c>
      <c r="F452" s="73">
        <f>(Atlanta!$F$21*10^3)/Atlanta!$B$8</f>
        <v>0</v>
      </c>
      <c r="G452" s="73">
        <f>(LosAngeles!$F$21*10^3)/LosAngeles!$B$8</f>
        <v>0</v>
      </c>
      <c r="H452" s="73">
        <f>(LasVegas!$F$21*10^3)/LasVegas!$B$8</f>
        <v>0</v>
      </c>
      <c r="I452" s="73">
        <f>(SanFrancisco!$F$21*10^3)/SanFrancisco!$B$8</f>
        <v>0</v>
      </c>
      <c r="J452" s="73">
        <f>(Baltimore!$F$21*10^3)/Baltimore!$B$8</f>
        <v>0</v>
      </c>
      <c r="K452" s="73">
        <f>(Albuquerque!$F$21*10^3)/Albuquerque!$B$8</f>
        <v>0</v>
      </c>
      <c r="L452" s="73">
        <f>(Seattle!$F$21*10^3)/Seattle!$B$8</f>
        <v>0</v>
      </c>
      <c r="M452" s="73">
        <f>(Chicago!$F$21*10^3)/Chicago!$B$8</f>
        <v>0</v>
      </c>
      <c r="N452" s="73">
        <f>(Boulder!$F$21*10^3)/Boulder!$B$8</f>
        <v>0</v>
      </c>
      <c r="O452" s="73">
        <f>(Minneapolis!$F$21*10^3)/Minneapolis!$B$8</f>
        <v>0</v>
      </c>
      <c r="P452" s="73">
        <f>(Helena!$F$21*10^3)/Helena!$B$8</f>
        <v>0</v>
      </c>
      <c r="Q452" s="73">
        <f>(Duluth!$F$21*10^3)/Duluth!$B$8</f>
        <v>0</v>
      </c>
      <c r="R452" s="73">
        <f>(Fairbanks!$F$21*10^3)/Fairbanks!$B$8</f>
        <v>0</v>
      </c>
    </row>
    <row r="453" spans="1:18">
      <c r="A453" s="4"/>
      <c r="B453" s="9" t="s">
        <v>344</v>
      </c>
      <c r="C453" s="73">
        <f>(Miami!$F$22*10^3)/Miami!$B$8</f>
        <v>0</v>
      </c>
      <c r="D453" s="73">
        <f>(Houston!$F$22*10^3)/Houston!$B$8</f>
        <v>0</v>
      </c>
      <c r="E453" s="73">
        <f>(Phoenix!$F$22*10^3)/Phoenix!$B$8</f>
        <v>0</v>
      </c>
      <c r="F453" s="73">
        <f>(Atlanta!$F$22*10^3)/Atlanta!$B$8</f>
        <v>0</v>
      </c>
      <c r="G453" s="73">
        <f>(LosAngeles!$F$22*10^3)/LosAngeles!$B$8</f>
        <v>0</v>
      </c>
      <c r="H453" s="73">
        <f>(LasVegas!$F$22*10^3)/LasVegas!$B$8</f>
        <v>0</v>
      </c>
      <c r="I453" s="73">
        <f>(SanFrancisco!$F$22*10^3)/SanFrancisco!$B$8</f>
        <v>0</v>
      </c>
      <c r="J453" s="73">
        <f>(Baltimore!$F$22*10^3)/Baltimore!$B$8</f>
        <v>0</v>
      </c>
      <c r="K453" s="73">
        <f>(Albuquerque!$F$22*10^3)/Albuquerque!$B$8</f>
        <v>0</v>
      </c>
      <c r="L453" s="73">
        <f>(Seattle!$F$22*10^3)/Seattle!$B$8</f>
        <v>0</v>
      </c>
      <c r="M453" s="73">
        <f>(Chicago!$F$22*10^3)/Chicago!$B$8</f>
        <v>0</v>
      </c>
      <c r="N453" s="73">
        <f>(Boulder!$F$22*10^3)/Boulder!$B$8</f>
        <v>0</v>
      </c>
      <c r="O453" s="73">
        <f>(Minneapolis!$F$22*10^3)/Minneapolis!$B$8</f>
        <v>0</v>
      </c>
      <c r="P453" s="73">
        <f>(Helena!$F$22*10^3)/Helena!$B$8</f>
        <v>0</v>
      </c>
      <c r="Q453" s="73">
        <f>(Duluth!$F$22*10^3)/Duluth!$B$8</f>
        <v>0</v>
      </c>
      <c r="R453" s="73">
        <f>(Fairbanks!$F$22*10^3)/Fairbanks!$B$8</f>
        <v>0</v>
      </c>
    </row>
    <row r="454" spans="1:18">
      <c r="A454" s="4"/>
      <c r="B454" s="9" t="s">
        <v>323</v>
      </c>
      <c r="C454" s="73">
        <f>(Miami!$F$23*10^3)/Miami!$B$8</f>
        <v>0</v>
      </c>
      <c r="D454" s="73">
        <f>(Houston!$F$23*10^3)/Houston!$B$8</f>
        <v>0</v>
      </c>
      <c r="E454" s="73">
        <f>(Phoenix!$F$23*10^3)/Phoenix!$B$8</f>
        <v>0</v>
      </c>
      <c r="F454" s="73">
        <f>(Atlanta!$F$23*10^3)/Atlanta!$B$8</f>
        <v>0</v>
      </c>
      <c r="G454" s="73">
        <f>(LosAngeles!$F$23*10^3)/LosAngeles!$B$8</f>
        <v>0</v>
      </c>
      <c r="H454" s="73">
        <f>(LasVegas!$F$23*10^3)/LasVegas!$B$8</f>
        <v>0</v>
      </c>
      <c r="I454" s="73">
        <f>(SanFrancisco!$F$23*10^3)/SanFrancisco!$B$8</f>
        <v>0</v>
      </c>
      <c r="J454" s="73">
        <f>(Baltimore!$F$23*10^3)/Baltimore!$B$8</f>
        <v>0</v>
      </c>
      <c r="K454" s="73">
        <f>(Albuquerque!$F$23*10^3)/Albuquerque!$B$8</f>
        <v>0</v>
      </c>
      <c r="L454" s="73">
        <f>(Seattle!$F$23*10^3)/Seattle!$B$8</f>
        <v>0</v>
      </c>
      <c r="M454" s="73">
        <f>(Chicago!$F$23*10^3)/Chicago!$B$8</f>
        <v>0</v>
      </c>
      <c r="N454" s="73">
        <f>(Boulder!$F$23*10^3)/Boulder!$B$8</f>
        <v>0</v>
      </c>
      <c r="O454" s="73">
        <f>(Minneapolis!$F$23*10^3)/Minneapolis!$B$8</f>
        <v>0</v>
      </c>
      <c r="P454" s="73">
        <f>(Helena!$F$23*10^3)/Helena!$B$8</f>
        <v>0</v>
      </c>
      <c r="Q454" s="73">
        <f>(Duluth!$F$23*10^3)/Duluth!$B$8</f>
        <v>0</v>
      </c>
      <c r="R454" s="73">
        <f>(Fairbanks!$F$23*10^3)/Fairbanks!$B$8</f>
        <v>0</v>
      </c>
    </row>
    <row r="455" spans="1:18">
      <c r="A455" s="4"/>
      <c r="B455" s="9" t="s">
        <v>345</v>
      </c>
      <c r="C455" s="73">
        <f>(Miami!$F$24*10^3)/Miami!$B$8</f>
        <v>0</v>
      </c>
      <c r="D455" s="73">
        <f>(Houston!$F$24*10^3)/Houston!$B$8</f>
        <v>0</v>
      </c>
      <c r="E455" s="73">
        <f>(Phoenix!$F$24*10^3)/Phoenix!$B$8</f>
        <v>0</v>
      </c>
      <c r="F455" s="73">
        <f>(Atlanta!$F$24*10^3)/Atlanta!$B$8</f>
        <v>0</v>
      </c>
      <c r="G455" s="73">
        <f>(LosAngeles!$F$24*10^3)/LosAngeles!$B$8</f>
        <v>0</v>
      </c>
      <c r="H455" s="73">
        <f>(LasVegas!$F$24*10^3)/LasVegas!$B$8</f>
        <v>0</v>
      </c>
      <c r="I455" s="73">
        <f>(SanFrancisco!$F$24*10^3)/SanFrancisco!$B$8</f>
        <v>0</v>
      </c>
      <c r="J455" s="73">
        <f>(Baltimore!$F$24*10^3)/Baltimore!$B$8</f>
        <v>0</v>
      </c>
      <c r="K455" s="73">
        <f>(Albuquerque!$F$24*10^3)/Albuquerque!$B$8</f>
        <v>0</v>
      </c>
      <c r="L455" s="73">
        <f>(Seattle!$F$24*10^3)/Seattle!$B$8</f>
        <v>0</v>
      </c>
      <c r="M455" s="73">
        <f>(Chicago!$F$24*10^3)/Chicago!$B$8</f>
        <v>0</v>
      </c>
      <c r="N455" s="73">
        <f>(Boulder!$F$24*10^3)/Boulder!$B$8</f>
        <v>0</v>
      </c>
      <c r="O455" s="73">
        <f>(Minneapolis!$F$24*10^3)/Minneapolis!$B$8</f>
        <v>0</v>
      </c>
      <c r="P455" s="73">
        <f>(Helena!$F$24*10^3)/Helena!$B$8</f>
        <v>0</v>
      </c>
      <c r="Q455" s="73">
        <f>(Duluth!$F$24*10^3)/Duluth!$B$8</f>
        <v>0</v>
      </c>
      <c r="R455" s="73">
        <f>(Fairbanks!$F$24*10^3)/Fairbanks!$B$8</f>
        <v>0</v>
      </c>
    </row>
    <row r="456" spans="1:18">
      <c r="A456" s="4"/>
      <c r="B456" s="9" t="s">
        <v>346</v>
      </c>
      <c r="C456" s="73">
        <f>(Miami!$F$25*10^3)/Miami!$B$8</f>
        <v>0</v>
      </c>
      <c r="D456" s="73">
        <f>(Houston!$F$25*10^3)/Houston!$B$8</f>
        <v>0</v>
      </c>
      <c r="E456" s="73">
        <f>(Phoenix!$F$25*10^3)/Phoenix!$B$8</f>
        <v>0</v>
      </c>
      <c r="F456" s="73">
        <f>(Atlanta!$F$25*10^3)/Atlanta!$B$8</f>
        <v>0</v>
      </c>
      <c r="G456" s="73">
        <f>(LosAngeles!$F$25*10^3)/LosAngeles!$B$8</f>
        <v>0</v>
      </c>
      <c r="H456" s="73">
        <f>(LasVegas!$F$25*10^3)/LasVegas!$B$8</f>
        <v>0</v>
      </c>
      <c r="I456" s="73">
        <f>(SanFrancisco!$F$25*10^3)/SanFrancisco!$B$8</f>
        <v>0</v>
      </c>
      <c r="J456" s="73">
        <f>(Baltimore!$F$25*10^3)/Baltimore!$B$8</f>
        <v>0</v>
      </c>
      <c r="K456" s="73">
        <f>(Albuquerque!$F$25*10^3)/Albuquerque!$B$8</f>
        <v>0</v>
      </c>
      <c r="L456" s="73">
        <f>(Seattle!$F$25*10^3)/Seattle!$B$8</f>
        <v>0</v>
      </c>
      <c r="M456" s="73">
        <f>(Chicago!$F$25*10^3)/Chicago!$B$8</f>
        <v>0</v>
      </c>
      <c r="N456" s="73">
        <f>(Boulder!$F$25*10^3)/Boulder!$B$8</f>
        <v>0</v>
      </c>
      <c r="O456" s="73">
        <f>(Minneapolis!$F$25*10^3)/Minneapolis!$B$8</f>
        <v>0</v>
      </c>
      <c r="P456" s="73">
        <f>(Helena!$F$25*10^3)/Helena!$B$8</f>
        <v>0</v>
      </c>
      <c r="Q456" s="73">
        <f>(Duluth!$F$25*10^3)/Duluth!$B$8</f>
        <v>0</v>
      </c>
      <c r="R456" s="73">
        <f>(Fairbanks!$F$25*10^3)/Fairbanks!$B$8</f>
        <v>0</v>
      </c>
    </row>
    <row r="457" spans="1:18">
      <c r="A457" s="4"/>
      <c r="B457" s="9" t="s">
        <v>347</v>
      </c>
      <c r="C457" s="73">
        <f>(Miami!$F$26*10^3)/Miami!$B$8</f>
        <v>0</v>
      </c>
      <c r="D457" s="73">
        <f>(Houston!$F$26*10^3)/Houston!$B$8</f>
        <v>0</v>
      </c>
      <c r="E457" s="73">
        <f>(Phoenix!$F$26*10^3)/Phoenix!$B$8</f>
        <v>0</v>
      </c>
      <c r="F457" s="73">
        <f>(Atlanta!$F$26*10^3)/Atlanta!$B$8</f>
        <v>0</v>
      </c>
      <c r="G457" s="73">
        <f>(LosAngeles!$F$26*10^3)/LosAngeles!$B$8</f>
        <v>0</v>
      </c>
      <c r="H457" s="73">
        <f>(LasVegas!$F$26*10^3)/LasVegas!$B$8</f>
        <v>0</v>
      </c>
      <c r="I457" s="73">
        <f>(SanFrancisco!$F$26*10^3)/SanFrancisco!$B$8</f>
        <v>0</v>
      </c>
      <c r="J457" s="73">
        <f>(Baltimore!$F$26*10^3)/Baltimore!$B$8</f>
        <v>0</v>
      </c>
      <c r="K457" s="73">
        <f>(Albuquerque!$F$26*10^3)/Albuquerque!$B$8</f>
        <v>0</v>
      </c>
      <c r="L457" s="73">
        <f>(Seattle!$F$26*10^3)/Seattle!$B$8</f>
        <v>0</v>
      </c>
      <c r="M457" s="73">
        <f>(Chicago!$F$26*10^3)/Chicago!$B$8</f>
        <v>0</v>
      </c>
      <c r="N457" s="73">
        <f>(Boulder!$F$26*10^3)/Boulder!$B$8</f>
        <v>0</v>
      </c>
      <c r="O457" s="73">
        <f>(Minneapolis!$F$26*10^3)/Minneapolis!$B$8</f>
        <v>0</v>
      </c>
      <c r="P457" s="73">
        <f>(Helena!$F$26*10^3)/Helena!$B$8</f>
        <v>0</v>
      </c>
      <c r="Q457" s="73">
        <f>(Duluth!$F$26*10^3)/Duluth!$B$8</f>
        <v>0</v>
      </c>
      <c r="R457" s="73">
        <f>(Fairbanks!$F$26*10^3)/Fairbanks!$B$8</f>
        <v>0</v>
      </c>
    </row>
    <row r="458" spans="1:18">
      <c r="A458" s="4"/>
      <c r="B458" s="9" t="s">
        <v>348</v>
      </c>
      <c r="C458" s="73">
        <f>(Miami!$F$28*10^3)/Miami!$B$8</f>
        <v>0</v>
      </c>
      <c r="D458" s="73">
        <f>(Houston!$F$28*10^3)/Houston!$B$8</f>
        <v>0</v>
      </c>
      <c r="E458" s="73">
        <f>(Phoenix!$F$28*10^3)/Phoenix!$B$8</f>
        <v>0</v>
      </c>
      <c r="F458" s="73">
        <f>(Atlanta!$F$28*10^3)/Atlanta!$B$8</f>
        <v>0</v>
      </c>
      <c r="G458" s="73">
        <f>(LosAngeles!$F$28*10^3)/LosAngeles!$B$8</f>
        <v>0</v>
      </c>
      <c r="H458" s="73">
        <f>(LasVegas!$F$28*10^3)/LasVegas!$B$8</f>
        <v>0</v>
      </c>
      <c r="I458" s="73">
        <f>(SanFrancisco!$F$28*10^3)/SanFrancisco!$B$8</f>
        <v>0</v>
      </c>
      <c r="J458" s="73">
        <f>(Baltimore!$F$28*10^3)/Baltimore!$B$8</f>
        <v>0</v>
      </c>
      <c r="K458" s="73">
        <f>(Albuquerque!$F$28*10^3)/Albuquerque!$B$8</f>
        <v>0</v>
      </c>
      <c r="L458" s="73">
        <f>(Seattle!$F$28*10^3)/Seattle!$B$8</f>
        <v>0</v>
      </c>
      <c r="M458" s="73">
        <f>(Chicago!$F$28*10^3)/Chicago!$B$8</f>
        <v>0</v>
      </c>
      <c r="N458" s="73">
        <f>(Boulder!$F$28*10^3)/Boulder!$B$8</f>
        <v>0</v>
      </c>
      <c r="O458" s="73">
        <f>(Minneapolis!$F$28*10^3)/Minneapolis!$B$8</f>
        <v>0</v>
      </c>
      <c r="P458" s="73">
        <f>(Helena!$F$28*10^3)/Helena!$B$8</f>
        <v>0</v>
      </c>
      <c r="Q458" s="73">
        <f>(Duluth!$F$28*10^3)/Duluth!$B$8</f>
        <v>0</v>
      </c>
      <c r="R458" s="73">
        <f>(Fairbanks!$F$28*10^3)/Fairbanks!$B$8</f>
        <v>0</v>
      </c>
    </row>
    <row r="459" spans="1:18">
      <c r="A459" s="4"/>
      <c r="B459" s="7" t="s">
        <v>260</v>
      </c>
      <c r="C459" s="73">
        <f>(Miami!$B$2*10^3)/Miami!$B$8</f>
        <v>730.46153605120037</v>
      </c>
      <c r="D459" s="73">
        <f>(Houston!$B$2*10^3)/Houston!$B$8</f>
        <v>698.21844381645099</v>
      </c>
      <c r="E459" s="73">
        <f>(Phoenix!$B$2*10^3)/Phoenix!$B$8</f>
        <v>693.91975653175245</v>
      </c>
      <c r="F459" s="73">
        <f>(Atlanta!$B$2*10^3)/Atlanta!$B$8</f>
        <v>670.87330916668134</v>
      </c>
      <c r="G459" s="73">
        <f>(LosAngeles!$B$2*10^3)/LosAngeles!$B$8</f>
        <v>638.22678659906273</v>
      </c>
      <c r="H459" s="73">
        <f>(LasVegas!$B$2*10^3)/LasVegas!$B$8</f>
        <v>670.32299885825296</v>
      </c>
      <c r="I459" s="73">
        <f>(SanFrancisco!$B$2*10^3)/SanFrancisco!$B$8</f>
        <v>611.92939577494849</v>
      </c>
      <c r="J459" s="73">
        <f>(Baltimore!$B$2*10^3)/Baltimore!$B$8</f>
        <v>671.63708503958901</v>
      </c>
      <c r="K459" s="73">
        <f>(Albuquerque!$B$2*10^3)/Albuquerque!$B$8</f>
        <v>654.25824633142781</v>
      </c>
      <c r="L459" s="73">
        <f>(Seattle!$B$2*10^3)/Seattle!$B$8</f>
        <v>622.09936528266564</v>
      </c>
      <c r="M459" s="73">
        <f>(Chicago!$B$2*10^3)/Chicago!$B$8</f>
        <v>675.79085074840248</v>
      </c>
      <c r="N459" s="73">
        <f>(Boulder!$B$2*10^3)/Boulder!$B$8</f>
        <v>653.04012173412377</v>
      </c>
      <c r="O459" s="73">
        <f>(Minneapolis!$B$2*10^3)/Minneapolis!$B$8</f>
        <v>712.6342238176652</v>
      </c>
      <c r="P459" s="73">
        <f>(Helena!$B$2*10^3)/Helena!$B$8</f>
        <v>671.63316824024082</v>
      </c>
      <c r="Q459" s="73">
        <f>(Duluth!$B$2*10^3)/Duluth!$B$8</f>
        <v>725.5812040632876</v>
      </c>
      <c r="R459" s="73">
        <f>(Fairbanks!$B$2*10^3)/Fairbanks!$B$8</f>
        <v>868.21536912896261</v>
      </c>
    </row>
    <row r="460" spans="1:18">
      <c r="A460" s="7" t="s">
        <v>384</v>
      </c>
      <c r="B460" s="8"/>
    </row>
    <row r="461" spans="1:18">
      <c r="A461" s="4"/>
      <c r="B461" s="7" t="s">
        <v>385</v>
      </c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</row>
    <row r="462" spans="1:18">
      <c r="A462" s="4"/>
      <c r="B462" s="9" t="s">
        <v>386</v>
      </c>
      <c r="C462" s="16">
        <f>10^(-3)*Miami!$C$539</f>
        <v>148.30764499999998</v>
      </c>
      <c r="D462" s="16">
        <f>10^(-3)*Houston!$C$539</f>
        <v>158.631247</v>
      </c>
      <c r="E462" s="16">
        <f>10^(-3)*Phoenix!$C$539</f>
        <v>131.63486499999999</v>
      </c>
      <c r="F462" s="16">
        <f>10^(-3)*Atlanta!$C$539</f>
        <v>167.264951</v>
      </c>
      <c r="G462" s="16">
        <f>10^(-3)*LosAngeles!$C$539</f>
        <v>129.15100000000001</v>
      </c>
      <c r="H462" s="16">
        <f>10^(-3)*LasVegas!$C$539</f>
        <v>118.36241700000001</v>
      </c>
      <c r="I462" s="16">
        <f>10^(-3)*SanFrancisco!$C$539</f>
        <v>120.40841800000001</v>
      </c>
      <c r="J462" s="16">
        <f>10^(-3)*Baltimore!$C$539</f>
        <v>188.71339</v>
      </c>
      <c r="K462" s="16">
        <f>10^(-3)*Albuquerque!$C$539</f>
        <v>141.187558</v>
      </c>
      <c r="L462" s="16">
        <f>10^(-3)*Seattle!$C$539</f>
        <v>120.319164</v>
      </c>
      <c r="M462" s="16">
        <f>10^(-3)*Chicago!$C$539</f>
        <v>213.84186199999999</v>
      </c>
      <c r="N462" s="16">
        <f>10^(-3)*Boulder!$C$539</f>
        <v>185.70523499999999</v>
      </c>
      <c r="O462" s="16">
        <f>10^(-3)*Minneapolis!$C$539</f>
        <v>239.43403599999999</v>
      </c>
      <c r="P462" s="16">
        <f>10^(-3)*Helena!$C$539</f>
        <v>217.784705</v>
      </c>
      <c r="Q462" s="16">
        <f>10^(-3)*Duluth!$C$539</f>
        <v>250.04381700000002</v>
      </c>
      <c r="R462" s="16">
        <f>10^(-3)*Fairbanks!$C$539</f>
        <v>353.94935399999997</v>
      </c>
    </row>
    <row r="463" spans="1:18">
      <c r="A463" s="4"/>
      <c r="B463" s="9" t="s">
        <v>387</v>
      </c>
      <c r="C463" s="16">
        <f>10^(-3)*Miami!$C$540</f>
        <v>151.68987300000001</v>
      </c>
      <c r="D463" s="16">
        <f>10^(-3)*Houston!$C$540</f>
        <v>137.77078299999999</v>
      </c>
      <c r="E463" s="16">
        <f>10^(-3)*Phoenix!$C$540</f>
        <v>131.52051300000002</v>
      </c>
      <c r="F463" s="16">
        <f>10^(-3)*Atlanta!$C$540</f>
        <v>167.09017300000002</v>
      </c>
      <c r="G463" s="16">
        <f>10^(-3)*LosAngeles!$C$540</f>
        <v>130.28895500000002</v>
      </c>
      <c r="H463" s="16">
        <f>10^(-3)*LasVegas!$C$540</f>
        <v>125.167896</v>
      </c>
      <c r="I463" s="16">
        <f>10^(-3)*SanFrancisco!$C$540</f>
        <v>127.66597</v>
      </c>
      <c r="J463" s="16">
        <f>10^(-3)*Baltimore!$C$540</f>
        <v>150.024066</v>
      </c>
      <c r="K463" s="16">
        <f>10^(-3)*Albuquerque!$C$540</f>
        <v>121.59709100000001</v>
      </c>
      <c r="L463" s="16">
        <f>10^(-3)*Seattle!$C$540</f>
        <v>119.59029</v>
      </c>
      <c r="M463" s="16">
        <f>10^(-3)*Chicago!$C$540</f>
        <v>157.62946199999999</v>
      </c>
      <c r="N463" s="16">
        <f>10^(-3)*Boulder!$C$540</f>
        <v>162.504639</v>
      </c>
      <c r="O463" s="16">
        <f>10^(-3)*Minneapolis!$C$540</f>
        <v>220.48115100000001</v>
      </c>
      <c r="P463" s="16">
        <f>10^(-3)*Helena!$C$540</f>
        <v>203.28771400000002</v>
      </c>
      <c r="Q463" s="16">
        <f>10^(-3)*Duluth!$C$540</f>
        <v>249.20341000000002</v>
      </c>
      <c r="R463" s="16">
        <f>10^(-3)*Fairbanks!$C$540</f>
        <v>338.60862099999997</v>
      </c>
    </row>
    <row r="464" spans="1:18">
      <c r="A464" s="4"/>
      <c r="B464" s="63" t="s">
        <v>388</v>
      </c>
      <c r="C464" s="16">
        <f>10^(-3)*Miami!$C$541</f>
        <v>154.54952499999999</v>
      </c>
      <c r="D464" s="16">
        <f>10^(-3)*Houston!$C$541</f>
        <v>148.81222399999999</v>
      </c>
      <c r="E464" s="16">
        <f>10^(-3)*Phoenix!$C$541</f>
        <v>149.556883</v>
      </c>
      <c r="F464" s="16">
        <f>10^(-3)*Atlanta!$C$541</f>
        <v>136.81541099999998</v>
      </c>
      <c r="G464" s="16">
        <f>10^(-3)*LosAngeles!$C$541</f>
        <v>128.64300399999999</v>
      </c>
      <c r="H464" s="16">
        <f>10^(-3)*LasVegas!$C$541</f>
        <v>130.12161900000001</v>
      </c>
      <c r="I464" s="16">
        <f>10^(-3)*SanFrancisco!$C$541</f>
        <v>123.13007700000001</v>
      </c>
      <c r="J464" s="16">
        <f>10^(-3)*Baltimore!$C$541</f>
        <v>130.48950300000001</v>
      </c>
      <c r="K464" s="16">
        <f>10^(-3)*Albuquerque!$C$541</f>
        <v>126.19433000000001</v>
      </c>
      <c r="L464" s="16">
        <f>10^(-3)*Seattle!$C$541</f>
        <v>128.55653999999998</v>
      </c>
      <c r="M464" s="16">
        <f>10^(-3)*Chicago!$C$541</f>
        <v>125.373121</v>
      </c>
      <c r="N464" s="16">
        <f>10^(-3)*Boulder!$C$541</f>
        <v>127.58806800000001</v>
      </c>
      <c r="O464" s="16">
        <f>10^(-3)*Minneapolis!$C$541</f>
        <v>145.29614100000001</v>
      </c>
      <c r="P464" s="16">
        <f>10^(-3)*Helena!$C$541</f>
        <v>151.956853</v>
      </c>
      <c r="Q464" s="16">
        <f>10^(-3)*Duluth!$C$541</f>
        <v>203.818342</v>
      </c>
      <c r="R464" s="16">
        <f>10^(-3)*Fairbanks!$C$541</f>
        <v>252.714169</v>
      </c>
    </row>
    <row r="465" spans="1:18">
      <c r="A465" s="4"/>
      <c r="B465" s="63" t="s">
        <v>389</v>
      </c>
      <c r="C465" s="16">
        <f>10^(-3)*Miami!$C$542</f>
        <v>159.510975</v>
      </c>
      <c r="D465" s="16">
        <f>10^(-3)*Houston!$C$542</f>
        <v>158.30833600000003</v>
      </c>
      <c r="E465" s="16">
        <f>10^(-3)*Phoenix!$C$542</f>
        <v>150.308886</v>
      </c>
      <c r="F465" s="16">
        <f>10^(-3)*Atlanta!$C$542</f>
        <v>146.720855</v>
      </c>
      <c r="G465" s="16">
        <f>10^(-3)*LosAngeles!$C$542</f>
        <v>133.87792000000002</v>
      </c>
      <c r="H465" s="16">
        <f>10^(-3)*LasVegas!$C$542</f>
        <v>147.62048000000001</v>
      </c>
      <c r="I465" s="16">
        <f>10^(-3)*SanFrancisco!$C$542</f>
        <v>130.21511900000002</v>
      </c>
      <c r="J465" s="16">
        <f>10^(-3)*Baltimore!$C$542</f>
        <v>134.74277700000002</v>
      </c>
      <c r="K465" s="16">
        <f>10^(-3)*Albuquerque!$C$542</f>
        <v>135.96848499999999</v>
      </c>
      <c r="L465" s="16">
        <f>10^(-3)*Seattle!$C$542</f>
        <v>129.43715800000001</v>
      </c>
      <c r="M465" s="16">
        <f>10^(-3)*Chicago!$C$542</f>
        <v>126.27005100000001</v>
      </c>
      <c r="N465" s="16">
        <f>10^(-3)*Boulder!$C$542</f>
        <v>133.19717399999999</v>
      </c>
      <c r="O465" s="16">
        <f>10^(-3)*Minneapolis!$C$542</f>
        <v>134.63840299999998</v>
      </c>
      <c r="P465" s="16">
        <f>10^(-3)*Helena!$C$542</f>
        <v>125.790744</v>
      </c>
      <c r="Q465" s="16">
        <f>10^(-3)*Duluth!$C$542</f>
        <v>120.79243099999999</v>
      </c>
      <c r="R465" s="16">
        <f>10^(-3)*Fairbanks!$C$542</f>
        <v>152.325647</v>
      </c>
    </row>
    <row r="466" spans="1:18">
      <c r="A466" s="4"/>
      <c r="B466" s="63" t="s">
        <v>383</v>
      </c>
      <c r="C466" s="16">
        <f>10^(-3)*Miami!$C$543</f>
        <v>163.74752700000002</v>
      </c>
      <c r="D466" s="16">
        <f>10^(-3)*Houston!$C$543</f>
        <v>170.90180300000003</v>
      </c>
      <c r="E466" s="16">
        <f>10^(-3)*Phoenix!$C$543</f>
        <v>173.56803400000001</v>
      </c>
      <c r="F466" s="16">
        <f>10^(-3)*Atlanta!$C$543</f>
        <v>160.07702600000002</v>
      </c>
      <c r="G466" s="16">
        <f>10^(-3)*LosAngeles!$C$543</f>
        <v>139.41089099999999</v>
      </c>
      <c r="H466" s="16">
        <f>10^(-3)*LasVegas!$C$543</f>
        <v>155.72639799999999</v>
      </c>
      <c r="I466" s="16">
        <f>10^(-3)*SanFrancisco!$C$543</f>
        <v>132.301389</v>
      </c>
      <c r="J466" s="16">
        <f>10^(-3)*Baltimore!$C$543</f>
        <v>145.93142800000001</v>
      </c>
      <c r="K466" s="16">
        <f>10^(-3)*Albuquerque!$C$543</f>
        <v>143.59643</v>
      </c>
      <c r="L466" s="16">
        <f>10^(-3)*Seattle!$C$543</f>
        <v>135.10066800000001</v>
      </c>
      <c r="M466" s="16">
        <f>10^(-3)*Chicago!$C$543</f>
        <v>141.546671</v>
      </c>
      <c r="N466" s="16">
        <f>10^(-3)*Boulder!$C$543</f>
        <v>140.455625</v>
      </c>
      <c r="O466" s="16">
        <f>10^(-3)*Minneapolis!$C$543</f>
        <v>157.209823</v>
      </c>
      <c r="P466" s="16">
        <f>10^(-3)*Helena!$C$543</f>
        <v>132.972432</v>
      </c>
      <c r="Q466" s="16">
        <f>10^(-3)*Duluth!$C$543</f>
        <v>130.81415100000001</v>
      </c>
      <c r="R466" s="16">
        <f>10^(-3)*Fairbanks!$C$543</f>
        <v>120.77617500000001</v>
      </c>
    </row>
    <row r="467" spans="1:18">
      <c r="A467" s="4"/>
      <c r="B467" s="63" t="s">
        <v>390</v>
      </c>
      <c r="C467" s="16">
        <f>10^(-3)*Miami!$C$544</f>
        <v>176.92379399999999</v>
      </c>
      <c r="D467" s="16">
        <f>10^(-3)*Houston!$C$544</f>
        <v>168.256035</v>
      </c>
      <c r="E467" s="16">
        <f>10^(-3)*Phoenix!$C$544</f>
        <v>198.744764</v>
      </c>
      <c r="F467" s="16">
        <f>10^(-3)*Atlanta!$C$544</f>
        <v>163.17362100000003</v>
      </c>
      <c r="G467" s="16">
        <f>10^(-3)*LosAngeles!$C$544</f>
        <v>138.280868</v>
      </c>
      <c r="H467" s="16">
        <f>10^(-3)*LasVegas!$C$544</f>
        <v>188.46546799999999</v>
      </c>
      <c r="I467" s="16">
        <f>10^(-3)*SanFrancisco!$C$544</f>
        <v>133.580187</v>
      </c>
      <c r="J467" s="16">
        <f>10^(-3)*Baltimore!$C$544</f>
        <v>164.70395400000001</v>
      </c>
      <c r="K467" s="16">
        <f>10^(-3)*Albuquerque!$C$544</f>
        <v>151.81449900000001</v>
      </c>
      <c r="L467" s="16">
        <f>10^(-3)*Seattle!$C$544</f>
        <v>137.019892</v>
      </c>
      <c r="M467" s="16">
        <f>10^(-3)*Chicago!$C$544</f>
        <v>152.31948399999999</v>
      </c>
      <c r="N467" s="16">
        <f>10^(-3)*Boulder!$C$544</f>
        <v>143.83695499999999</v>
      </c>
      <c r="O467" s="16">
        <f>10^(-3)*Minneapolis!$C$544</f>
        <v>156.64758799999998</v>
      </c>
      <c r="P467" s="16">
        <f>10^(-3)*Helena!$C$544</f>
        <v>145.623896</v>
      </c>
      <c r="Q467" s="16">
        <f>10^(-3)*Duluth!$C$544</f>
        <v>146.066542</v>
      </c>
      <c r="R467" s="16">
        <f>10^(-3)*Fairbanks!$C$544</f>
        <v>129.60893200000001</v>
      </c>
    </row>
    <row r="468" spans="1:18">
      <c r="A468" s="4"/>
      <c r="B468" s="63" t="s">
        <v>391</v>
      </c>
      <c r="C468" s="16">
        <f>10^(-3)*Miami!$C$545</f>
        <v>170.34352900000002</v>
      </c>
      <c r="D468" s="16">
        <f>10^(-3)*Houston!$C$545</f>
        <v>176.259918</v>
      </c>
      <c r="E468" s="16">
        <f>10^(-3)*Phoenix!$C$545</f>
        <v>193.55876699999999</v>
      </c>
      <c r="F468" s="16">
        <f>10^(-3)*Atlanta!$C$545</f>
        <v>173.60182800000001</v>
      </c>
      <c r="G468" s="16">
        <f>10^(-3)*LosAngeles!$C$545</f>
        <v>141.40992900000001</v>
      </c>
      <c r="H468" s="16">
        <f>10^(-3)*LasVegas!$C$545</f>
        <v>184.07654399999998</v>
      </c>
      <c r="I468" s="16">
        <f>10^(-3)*SanFrancisco!$C$545</f>
        <v>150.22056499999999</v>
      </c>
      <c r="J468" s="16">
        <f>10^(-3)*Baltimore!$C$545</f>
        <v>172.77851800000002</v>
      </c>
      <c r="K468" s="16">
        <f>10^(-3)*Albuquerque!$C$545</f>
        <v>161.405089</v>
      </c>
      <c r="L468" s="16">
        <f>10^(-3)*Seattle!$C$545</f>
        <v>144.28230500000001</v>
      </c>
      <c r="M468" s="16">
        <f>10^(-3)*Chicago!$C$545</f>
        <v>161.84772700000002</v>
      </c>
      <c r="N468" s="16">
        <f>10^(-3)*Boulder!$C$545</f>
        <v>151.33499900000001</v>
      </c>
      <c r="O468" s="16">
        <f>10^(-3)*Minneapolis!$C$545</f>
        <v>162.54022399999999</v>
      </c>
      <c r="P468" s="16">
        <f>10^(-3)*Helena!$C$545</f>
        <v>141.13853800000001</v>
      </c>
      <c r="Q468" s="16">
        <f>10^(-3)*Duluth!$C$545</f>
        <v>152.22904199999999</v>
      </c>
      <c r="R468" s="16">
        <f>10^(-3)*Fairbanks!$C$545</f>
        <v>135.611367</v>
      </c>
    </row>
    <row r="469" spans="1:18">
      <c r="A469" s="4"/>
      <c r="B469" s="63" t="s">
        <v>392</v>
      </c>
      <c r="C469" s="16">
        <f>10^(-3)*Miami!$C$546</f>
        <v>171.34472299999999</v>
      </c>
      <c r="D469" s="16">
        <f>10^(-3)*Houston!$C$546</f>
        <v>182.81121900000002</v>
      </c>
      <c r="E469" s="16">
        <f>10^(-3)*Phoenix!$C$546</f>
        <v>198.194334</v>
      </c>
      <c r="F469" s="16">
        <f>10^(-3)*Atlanta!$C$546</f>
        <v>164.516086</v>
      </c>
      <c r="G469" s="16">
        <f>10^(-3)*LosAngeles!$C$546</f>
        <v>143.455285</v>
      </c>
      <c r="H469" s="16">
        <f>10^(-3)*LasVegas!$C$546</f>
        <v>178.02098100000001</v>
      </c>
      <c r="I469" s="16">
        <f>10^(-3)*SanFrancisco!$C$546</f>
        <v>133.405303</v>
      </c>
      <c r="J469" s="16">
        <f>10^(-3)*Baltimore!$C$546</f>
        <v>174.04760099999999</v>
      </c>
      <c r="K469" s="16">
        <f>10^(-3)*Albuquerque!$C$546</f>
        <v>158.16936799999999</v>
      </c>
      <c r="L469" s="16">
        <f>10^(-3)*Seattle!$C$546</f>
        <v>144.61267100000001</v>
      </c>
      <c r="M469" s="16">
        <f>10^(-3)*Chicago!$C$546</f>
        <v>166.862481</v>
      </c>
      <c r="N469" s="16">
        <f>10^(-3)*Boulder!$C$546</f>
        <v>147.97522899999998</v>
      </c>
      <c r="O469" s="16">
        <f>10^(-3)*Minneapolis!$C$546</f>
        <v>161.87542999999999</v>
      </c>
      <c r="P469" s="16">
        <f>10^(-3)*Helena!$C$546</f>
        <v>145.13994099999999</v>
      </c>
      <c r="Q469" s="16">
        <f>10^(-3)*Duluth!$C$546</f>
        <v>153.40735599999999</v>
      </c>
      <c r="R469" s="16">
        <f>10^(-3)*Fairbanks!$C$546</f>
        <v>128.94202200000001</v>
      </c>
    </row>
    <row r="470" spans="1:18">
      <c r="A470" s="4"/>
      <c r="B470" s="63" t="s">
        <v>393</v>
      </c>
      <c r="C470" s="16">
        <f>10^(-3)*Miami!$C$547</f>
        <v>166.10485300000002</v>
      </c>
      <c r="D470" s="16">
        <f>10^(-3)*Houston!$C$547</f>
        <v>167.211761</v>
      </c>
      <c r="E470" s="16">
        <f>10^(-3)*Phoenix!$C$547</f>
        <v>180.13914300000002</v>
      </c>
      <c r="F470" s="16">
        <f>10^(-3)*Atlanta!$C$547</f>
        <v>155.87893400000002</v>
      </c>
      <c r="G470" s="16">
        <f>10^(-3)*LosAngeles!$C$547</f>
        <v>142.29</v>
      </c>
      <c r="H470" s="16">
        <f>10^(-3)*LasVegas!$C$547</f>
        <v>163.04698300000001</v>
      </c>
      <c r="I470" s="16">
        <f>10^(-3)*SanFrancisco!$C$547</f>
        <v>142.07148900000001</v>
      </c>
      <c r="J470" s="16">
        <f>10^(-3)*Baltimore!$C$547</f>
        <v>149.150429</v>
      </c>
      <c r="K470" s="16">
        <f>10^(-3)*Albuquerque!$C$547</f>
        <v>146.102824</v>
      </c>
      <c r="L470" s="16">
        <f>10^(-3)*Seattle!$C$547</f>
        <v>149.82299499999999</v>
      </c>
      <c r="M470" s="16">
        <f>10^(-3)*Chicago!$C$547</f>
        <v>145.69254000000001</v>
      </c>
      <c r="N470" s="16">
        <f>10^(-3)*Boulder!$C$547</f>
        <v>141.09542100000002</v>
      </c>
      <c r="O470" s="16">
        <f>10^(-3)*Minneapolis!$C$547</f>
        <v>141.700186</v>
      </c>
      <c r="P470" s="16">
        <f>10^(-3)*Helena!$C$547</f>
        <v>141.782117</v>
      </c>
      <c r="Q470" s="16">
        <f>10^(-3)*Duluth!$C$547</f>
        <v>138.06405300000003</v>
      </c>
      <c r="R470" s="16">
        <f>10^(-3)*Fairbanks!$C$547</f>
        <v>123.46814200000001</v>
      </c>
    </row>
    <row r="471" spans="1:18">
      <c r="A471" s="4"/>
      <c r="B471" s="63" t="s">
        <v>394</v>
      </c>
      <c r="C471" s="16">
        <f>10^(-3)*Miami!$C$548</f>
        <v>164.44310899999999</v>
      </c>
      <c r="D471" s="16">
        <f>10^(-3)*Houston!$C$548</f>
        <v>158.59110899999999</v>
      </c>
      <c r="E471" s="16">
        <f>10^(-3)*Phoenix!$C$548</f>
        <v>154.07266099999998</v>
      </c>
      <c r="F471" s="16">
        <f>10^(-3)*Atlanta!$C$548</f>
        <v>145.61775800000001</v>
      </c>
      <c r="G471" s="16">
        <f>10^(-3)*LosAngeles!$C$548</f>
        <v>137.87282300000001</v>
      </c>
      <c r="H471" s="16">
        <f>10^(-3)*LasVegas!$C$548</f>
        <v>143.61524100000003</v>
      </c>
      <c r="I471" s="16">
        <f>10^(-3)*SanFrancisco!$C$548</f>
        <v>132.40097800000001</v>
      </c>
      <c r="J471" s="16">
        <f>10^(-3)*Baltimore!$C$548</f>
        <v>142.71766399999998</v>
      </c>
      <c r="K471" s="16">
        <f>10^(-3)*Albuquerque!$C$548</f>
        <v>137.31206800000001</v>
      </c>
      <c r="L471" s="16">
        <f>10^(-3)*Seattle!$C$548</f>
        <v>130.22465099999999</v>
      </c>
      <c r="M471" s="16">
        <f>10^(-3)*Chicago!$C$548</f>
        <v>135.52718400000001</v>
      </c>
      <c r="N471" s="16">
        <f>10^(-3)*Boulder!$C$548</f>
        <v>135.28407300000001</v>
      </c>
      <c r="O471" s="16">
        <f>10^(-3)*Minneapolis!$C$548</f>
        <v>137.16235900000001</v>
      </c>
      <c r="P471" s="16">
        <f>10^(-3)*Helena!$C$548</f>
        <v>129.10394400000001</v>
      </c>
      <c r="Q471" s="16">
        <f>10^(-3)*Duluth!$C$548</f>
        <v>131.63731300000001</v>
      </c>
      <c r="R471" s="16">
        <f>10^(-3)*Fairbanks!$C$548</f>
        <v>168.704443</v>
      </c>
    </row>
    <row r="472" spans="1:18">
      <c r="A472" s="4"/>
      <c r="B472" s="63" t="s">
        <v>395</v>
      </c>
      <c r="C472" s="16">
        <f>10^(-3)*Miami!$C$549</f>
        <v>155.84916000000001</v>
      </c>
      <c r="D472" s="16">
        <f>10^(-3)*Houston!$C$549</f>
        <v>147.70741699999999</v>
      </c>
      <c r="E472" s="16">
        <f>10^(-3)*Phoenix!$C$549</f>
        <v>135.59708799999999</v>
      </c>
      <c r="F472" s="16">
        <f>10^(-3)*Atlanta!$C$549</f>
        <v>130.57299400000002</v>
      </c>
      <c r="G472" s="16">
        <f>10^(-3)*LosAngeles!$C$549</f>
        <v>132.32505</v>
      </c>
      <c r="H472" s="16">
        <f>10^(-3)*LasVegas!$C$549</f>
        <v>128.30740399999999</v>
      </c>
      <c r="I472" s="16">
        <f>10^(-3)*SanFrancisco!$C$549</f>
        <v>124.871966</v>
      </c>
      <c r="J472" s="16">
        <f>10^(-3)*Baltimore!$C$549</f>
        <v>137.55037899999999</v>
      </c>
      <c r="K472" s="16">
        <f>10^(-3)*Albuquerque!$C$549</f>
        <v>125.222515</v>
      </c>
      <c r="L472" s="16">
        <f>10^(-3)*Seattle!$C$549</f>
        <v>126.615452</v>
      </c>
      <c r="M472" s="16">
        <f>10^(-3)*Chicago!$C$549</f>
        <v>134.94553400000001</v>
      </c>
      <c r="N472" s="16">
        <f>10^(-3)*Boulder!$C$549</f>
        <v>123.609442</v>
      </c>
      <c r="O472" s="16">
        <f>10^(-3)*Minneapolis!$C$549</f>
        <v>141.54550800000001</v>
      </c>
      <c r="P472" s="16">
        <f>10^(-3)*Helena!$C$549</f>
        <v>128.159854</v>
      </c>
      <c r="Q472" s="16">
        <f>10^(-3)*Duluth!$C$549</f>
        <v>187.35953499999999</v>
      </c>
      <c r="R472" s="16">
        <f>10^(-3)*Fairbanks!$C$549</f>
        <v>232.08920300000003</v>
      </c>
    </row>
    <row r="473" spans="1:18">
      <c r="A473" s="4"/>
      <c r="B473" s="63" t="s">
        <v>396</v>
      </c>
      <c r="C473" s="16">
        <f>10^(-3)*Miami!$C$550</f>
        <v>148.30190100000002</v>
      </c>
      <c r="D473" s="16">
        <f>10^(-3)*Houston!$C$550</f>
        <v>146.401096</v>
      </c>
      <c r="E473" s="16">
        <f>10^(-3)*Phoenix!$C$550</f>
        <v>131.049644</v>
      </c>
      <c r="F473" s="16">
        <f>10^(-3)*Atlanta!$C$550</f>
        <v>153.49692000000002</v>
      </c>
      <c r="G473" s="16">
        <f>10^(-3)*LosAngeles!$C$550</f>
        <v>129.304518</v>
      </c>
      <c r="H473" s="16">
        <f>10^(-3)*LasVegas!$C$550</f>
        <v>121.982788</v>
      </c>
      <c r="I473" s="16">
        <f>10^(-3)*SanFrancisco!$C$550</f>
        <v>119.49622599999999</v>
      </c>
      <c r="J473" s="16">
        <f>10^(-3)*Baltimore!$C$550</f>
        <v>159.928112</v>
      </c>
      <c r="K473" s="16">
        <f>10^(-3)*Albuquerque!$C$550</f>
        <v>138.99032500000001</v>
      </c>
      <c r="L473" s="16">
        <f>10^(-3)*Seattle!$C$550</f>
        <v>123.94338</v>
      </c>
      <c r="M473" s="16">
        <f>10^(-3)*Chicago!$C$550</f>
        <v>192.23311100000001</v>
      </c>
      <c r="N473" s="16">
        <f>10^(-3)*Boulder!$C$550</f>
        <v>173.22178700000001</v>
      </c>
      <c r="O473" s="16">
        <f>10^(-3)*Minneapolis!$C$550</f>
        <v>249.38935500000002</v>
      </c>
      <c r="P473" s="16">
        <f>10^(-3)*Helena!$C$550</f>
        <v>225.56282199999998</v>
      </c>
      <c r="Q473" s="16">
        <f>10^(-3)*Duluth!$C$550</f>
        <v>243.98606099999998</v>
      </c>
      <c r="R473" s="16">
        <f>10^(-3)*Fairbanks!$C$550</f>
        <v>295.243381</v>
      </c>
    </row>
    <row r="474" spans="1:18">
      <c r="A474" s="4"/>
      <c r="B474" s="63" t="s">
        <v>397</v>
      </c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</row>
    <row r="475" spans="1:18">
      <c r="A475" s="4"/>
      <c r="B475" s="9" t="s">
        <v>386</v>
      </c>
      <c r="C475" s="16" t="str">
        <f>Miami!$D$539</f>
        <v>06-JAN-20:00</v>
      </c>
      <c r="D475" s="16" t="str">
        <f>Houston!$D$539</f>
        <v>14-JAN-06:15</v>
      </c>
      <c r="E475" s="16" t="str">
        <f>Phoenix!$D$539</f>
        <v>29-JAN-20:15</v>
      </c>
      <c r="F475" s="16" t="str">
        <f>Atlanta!$D$539</f>
        <v>14-JAN-07:15</v>
      </c>
      <c r="G475" s="16" t="str">
        <f>LosAngeles!$D$539</f>
        <v>26-JAN-20:30</v>
      </c>
      <c r="H475" s="16" t="str">
        <f>LasVegas!$D$539</f>
        <v>18-JAN-20:30</v>
      </c>
      <c r="I475" s="16" t="str">
        <f>SanFrancisco!$D$539</f>
        <v>15-JAN-20:15</v>
      </c>
      <c r="J475" s="16" t="str">
        <f>Baltimore!$D$539</f>
        <v>31-JAN-07:15</v>
      </c>
      <c r="K475" s="16" t="str">
        <f>Albuquerque!$D$539</f>
        <v>04-JAN-07:15</v>
      </c>
      <c r="L475" s="16" t="str">
        <f>Seattle!$D$539</f>
        <v>02-JAN-07:00</v>
      </c>
      <c r="M475" s="16" t="str">
        <f>Chicago!$D$539</f>
        <v>07-JAN-06:15</v>
      </c>
      <c r="N475" s="16" t="str">
        <f>Boulder!$D$539</f>
        <v>06-JAN-06:15</v>
      </c>
      <c r="O475" s="16" t="str">
        <f>Minneapolis!$D$539</f>
        <v>06-JAN-06:15</v>
      </c>
      <c r="P475" s="16" t="str">
        <f>Helena!$D$539</f>
        <v>07-JAN-06:15</v>
      </c>
      <c r="Q475" s="16" t="str">
        <f>Duluth!$D$539</f>
        <v>09-JAN-07:15</v>
      </c>
      <c r="R475" s="16" t="str">
        <f>Fairbanks!$D$539</f>
        <v>13-JAN-06:15</v>
      </c>
    </row>
    <row r="476" spans="1:18">
      <c r="A476" s="4"/>
      <c r="B476" s="9" t="s">
        <v>387</v>
      </c>
      <c r="C476" s="16" t="str">
        <f>Miami!$D$540</f>
        <v>20-FEB-08:00</v>
      </c>
      <c r="D476" s="16" t="str">
        <f>Houston!$D$540</f>
        <v>20-FEB-20:30</v>
      </c>
      <c r="E476" s="16" t="str">
        <f>Phoenix!$D$540</f>
        <v>28-FEB-20:15</v>
      </c>
      <c r="F476" s="16" t="str">
        <f>Atlanta!$D$540</f>
        <v>10-FEB-07:15</v>
      </c>
      <c r="G476" s="16" t="str">
        <f>LosAngeles!$D$540</f>
        <v>12-FEB-20:30</v>
      </c>
      <c r="H476" s="16" t="str">
        <f>LasVegas!$D$540</f>
        <v>27-FEB-20:15</v>
      </c>
      <c r="I476" s="16" t="str">
        <f>SanFrancisco!$D$540</f>
        <v>15-FEB-20:15</v>
      </c>
      <c r="J476" s="16" t="str">
        <f>Baltimore!$D$540</f>
        <v>01-FEB-07:15</v>
      </c>
      <c r="K476" s="16" t="str">
        <f>Albuquerque!$D$540</f>
        <v>14-FEB-20:15</v>
      </c>
      <c r="L476" s="16" t="str">
        <f>Seattle!$D$540</f>
        <v>21-FEB-20:45</v>
      </c>
      <c r="M476" s="16" t="str">
        <f>Chicago!$D$540</f>
        <v>09-FEB-06:15</v>
      </c>
      <c r="N476" s="16" t="str">
        <f>Boulder!$D$540</f>
        <v>16-FEB-06:15</v>
      </c>
      <c r="O476" s="16" t="str">
        <f>Minneapolis!$D$540</f>
        <v>04-FEB-06:15</v>
      </c>
      <c r="P476" s="16" t="str">
        <f>Helena!$D$540</f>
        <v>26-FEB-06:15</v>
      </c>
      <c r="Q476" s="16" t="str">
        <f>Duluth!$D$540</f>
        <v>02-FEB-07:15</v>
      </c>
      <c r="R476" s="16" t="str">
        <f>Fairbanks!$D$540</f>
        <v>05-FEB-06:15</v>
      </c>
    </row>
    <row r="477" spans="1:18">
      <c r="A477" s="4"/>
      <c r="B477" s="63" t="s">
        <v>388</v>
      </c>
      <c r="C477" s="16" t="str">
        <f>Miami!$D$541</f>
        <v>13-MAR-19:15</v>
      </c>
      <c r="D477" s="16" t="str">
        <f>Houston!$D$541</f>
        <v>26-MAR-19:15</v>
      </c>
      <c r="E477" s="16" t="str">
        <f>Phoenix!$D$541</f>
        <v>17-MAR-19:15</v>
      </c>
      <c r="F477" s="16" t="str">
        <f>Atlanta!$D$541</f>
        <v>28-MAR-19:15</v>
      </c>
      <c r="G477" s="16" t="str">
        <f>LosAngeles!$D$541</f>
        <v>04-MAR-20:00</v>
      </c>
      <c r="H477" s="16" t="str">
        <f>LasVegas!$D$541</f>
        <v>31-MAR-19:00</v>
      </c>
      <c r="I477" s="16" t="str">
        <f>SanFrancisco!$D$541</f>
        <v>30-MAR-19:30</v>
      </c>
      <c r="J477" s="16" t="str">
        <f>Baltimore!$D$541</f>
        <v>09-MAR-20:00</v>
      </c>
      <c r="K477" s="16" t="str">
        <f>Albuquerque!$D$541</f>
        <v>20-MAR-19:15</v>
      </c>
      <c r="L477" s="16" t="str">
        <f>Seattle!$D$541</f>
        <v>29-MAR-19:00</v>
      </c>
      <c r="M477" s="16" t="str">
        <f>Chicago!$D$541</f>
        <v>14-MAR-19:00</v>
      </c>
      <c r="N477" s="16" t="str">
        <f>Boulder!$D$541</f>
        <v>26-MAR-19:15</v>
      </c>
      <c r="O477" s="16" t="str">
        <f>Minneapolis!$D$541</f>
        <v>05-MAR-21:00</v>
      </c>
      <c r="P477" s="16" t="str">
        <f>Helena!$D$541</f>
        <v>04-MAR-06:15</v>
      </c>
      <c r="Q477" s="16" t="str">
        <f>Duluth!$D$541</f>
        <v>09-MAR-06:15</v>
      </c>
      <c r="R477" s="16" t="str">
        <f>Fairbanks!$D$541</f>
        <v>14-MAR-06:00</v>
      </c>
    </row>
    <row r="478" spans="1:18">
      <c r="A478" s="4"/>
      <c r="B478" s="63" t="s">
        <v>389</v>
      </c>
      <c r="C478" s="16" t="str">
        <f>Miami!$D$542</f>
        <v>01-APR-19:15</v>
      </c>
      <c r="D478" s="16" t="str">
        <f>Houston!$D$542</f>
        <v>30-APR-19:15</v>
      </c>
      <c r="E478" s="16" t="str">
        <f>Phoenix!$D$542</f>
        <v>02-APR-19:15</v>
      </c>
      <c r="F478" s="16" t="str">
        <f>Atlanta!$D$542</f>
        <v>15-APR-19:15</v>
      </c>
      <c r="G478" s="16" t="str">
        <f>LosAngeles!$D$542</f>
        <v>11-APR-19:15</v>
      </c>
      <c r="H478" s="16" t="str">
        <f>LasVegas!$D$542</f>
        <v>21-APR-19:15</v>
      </c>
      <c r="I478" s="16" t="str">
        <f>SanFrancisco!$D$542</f>
        <v>29-APR-19:15</v>
      </c>
      <c r="J478" s="16" t="str">
        <f>Baltimore!$D$542</f>
        <v>05-APR-19:15</v>
      </c>
      <c r="K478" s="16" t="str">
        <f>Albuquerque!$D$542</f>
        <v>22-APR-19:15</v>
      </c>
      <c r="L478" s="16" t="str">
        <f>Seattle!$D$542</f>
        <v>29-APR-19:15</v>
      </c>
      <c r="M478" s="16" t="str">
        <f>Chicago!$D$542</f>
        <v>28-APR-19:30</v>
      </c>
      <c r="N478" s="16" t="str">
        <f>Boulder!$D$542</f>
        <v>25-APR-19:30</v>
      </c>
      <c r="O478" s="16" t="str">
        <f>Minneapolis!$D$542</f>
        <v>02-APR-19:00</v>
      </c>
      <c r="P478" s="16" t="str">
        <f>Helena!$D$542</f>
        <v>30-APR-19:30</v>
      </c>
      <c r="Q478" s="16" t="str">
        <f>Duluth!$D$542</f>
        <v>15-APR-19:15</v>
      </c>
      <c r="R478" s="16" t="str">
        <f>Fairbanks!$D$542</f>
        <v>09-APR-05:15</v>
      </c>
    </row>
    <row r="479" spans="1:18">
      <c r="A479" s="4"/>
      <c r="B479" s="63" t="s">
        <v>383</v>
      </c>
      <c r="C479" s="16" t="str">
        <f>Miami!$D$543</f>
        <v>15-MAY-19:15</v>
      </c>
      <c r="D479" s="16" t="str">
        <f>Houston!$D$543</f>
        <v>26-MAY-19:15</v>
      </c>
      <c r="E479" s="16" t="str">
        <f>Phoenix!$D$543</f>
        <v>28-MAY-19:30</v>
      </c>
      <c r="F479" s="16" t="str">
        <f>Atlanta!$D$543</f>
        <v>14-MAY-19:30</v>
      </c>
      <c r="G479" s="16" t="str">
        <f>LosAngeles!$D$543</f>
        <v>29-MAY-19:15</v>
      </c>
      <c r="H479" s="16" t="str">
        <f>LasVegas!$D$543</f>
        <v>31-MAY-19:15</v>
      </c>
      <c r="I479" s="16" t="str">
        <f>SanFrancisco!$D$543</f>
        <v>25-MAY-19:15</v>
      </c>
      <c r="J479" s="16" t="str">
        <f>Baltimore!$D$543</f>
        <v>15-MAY-19:15</v>
      </c>
      <c r="K479" s="16" t="str">
        <f>Albuquerque!$D$543</f>
        <v>30-MAY-19:15</v>
      </c>
      <c r="L479" s="16" t="str">
        <f>Seattle!$D$543</f>
        <v>04-MAY-19:30</v>
      </c>
      <c r="M479" s="16" t="str">
        <f>Chicago!$D$543</f>
        <v>30-MAY-19:15</v>
      </c>
      <c r="N479" s="16" t="str">
        <f>Boulder!$D$543</f>
        <v>23-MAY-19:15</v>
      </c>
      <c r="O479" s="16" t="str">
        <f>Minneapolis!$D$543</f>
        <v>27-MAY-19:45</v>
      </c>
      <c r="P479" s="16" t="str">
        <f>Helena!$D$543</f>
        <v>25-MAY-19:00</v>
      </c>
      <c r="Q479" s="16" t="str">
        <f>Duluth!$D$543</f>
        <v>31-MAY-19:00</v>
      </c>
      <c r="R479" s="16" t="str">
        <f>Fairbanks!$D$543</f>
        <v>29-MAY-19:00</v>
      </c>
    </row>
    <row r="480" spans="1:18">
      <c r="A480" s="4"/>
      <c r="B480" s="63" t="s">
        <v>390</v>
      </c>
      <c r="C480" s="16" t="str">
        <f>Miami!$D$544</f>
        <v>27-JUN-19:15</v>
      </c>
      <c r="D480" s="16" t="str">
        <f>Houston!$D$544</f>
        <v>13-JUN-19:30</v>
      </c>
      <c r="E480" s="16" t="str">
        <f>Phoenix!$D$544</f>
        <v>27-JUN-19:45</v>
      </c>
      <c r="F480" s="16" t="str">
        <f>Atlanta!$D$544</f>
        <v>19-JUN-19:00</v>
      </c>
      <c r="G480" s="16" t="str">
        <f>LosAngeles!$D$544</f>
        <v>28-JUN-19:15</v>
      </c>
      <c r="H480" s="16" t="str">
        <f>LasVegas!$D$544</f>
        <v>27-JUN-19:15</v>
      </c>
      <c r="I480" s="16" t="str">
        <f>SanFrancisco!$D$544</f>
        <v>16-JUN-19:30</v>
      </c>
      <c r="J480" s="16" t="str">
        <f>Baltimore!$D$544</f>
        <v>30-JUN-19:45</v>
      </c>
      <c r="K480" s="16" t="str">
        <f>Albuquerque!$D$544</f>
        <v>28-JUN-19:30</v>
      </c>
      <c r="L480" s="16" t="str">
        <f>Seattle!$D$544</f>
        <v>17-JUN-20:15</v>
      </c>
      <c r="M480" s="16" t="str">
        <f>Chicago!$D$544</f>
        <v>16-JUN-19:30</v>
      </c>
      <c r="N480" s="16" t="str">
        <f>Boulder!$D$544</f>
        <v>27-JUN-19:30</v>
      </c>
      <c r="O480" s="16" t="str">
        <f>Minneapolis!$D$544</f>
        <v>29-JUN-19:00</v>
      </c>
      <c r="P480" s="16" t="str">
        <f>Helena!$D$544</f>
        <v>25-JUN-20:30</v>
      </c>
      <c r="Q480" s="16" t="str">
        <f>Duluth!$D$544</f>
        <v>14-JUN-19:00</v>
      </c>
      <c r="R480" s="16" t="str">
        <f>Fairbanks!$D$544</f>
        <v>23-JUN-19:00</v>
      </c>
    </row>
    <row r="481" spans="1:18">
      <c r="A481" s="4"/>
      <c r="B481" s="63" t="s">
        <v>391</v>
      </c>
      <c r="C481" s="16" t="str">
        <f>Miami!$D$545</f>
        <v>04-JUL-19:15</v>
      </c>
      <c r="D481" s="16" t="str">
        <f>Houston!$D$545</f>
        <v>03-JUL-19:30</v>
      </c>
      <c r="E481" s="16" t="str">
        <f>Phoenix!$D$545</f>
        <v>11-JUL-19:45</v>
      </c>
      <c r="F481" s="16" t="str">
        <f>Atlanta!$D$545</f>
        <v>02-JUL-19:00</v>
      </c>
      <c r="G481" s="16" t="str">
        <f>LosAngeles!$D$545</f>
        <v>10-JUL-19:15</v>
      </c>
      <c r="H481" s="16" t="str">
        <f>LasVegas!$D$545</f>
        <v>25-JUL-19:15</v>
      </c>
      <c r="I481" s="16" t="str">
        <f>SanFrancisco!$D$545</f>
        <v>02-JUL-19:30</v>
      </c>
      <c r="J481" s="16" t="str">
        <f>Baltimore!$D$545</f>
        <v>24-JUL-19:30</v>
      </c>
      <c r="K481" s="16" t="str">
        <f>Albuquerque!$D$545</f>
        <v>30-JUL-19:15</v>
      </c>
      <c r="L481" s="16" t="str">
        <f>Seattle!$D$545</f>
        <v>24-JUL-19:00</v>
      </c>
      <c r="M481" s="16" t="str">
        <f>Chicago!$D$545</f>
        <v>13-JUL-19:30</v>
      </c>
      <c r="N481" s="16" t="str">
        <f>Boulder!$D$545</f>
        <v>17-JUL-19:30</v>
      </c>
      <c r="O481" s="16" t="str">
        <f>Minneapolis!$D$545</f>
        <v>15-JUL-19:00</v>
      </c>
      <c r="P481" s="16" t="str">
        <f>Helena!$D$545</f>
        <v>30-JUL-19:00</v>
      </c>
      <c r="Q481" s="16" t="str">
        <f>Duluth!$D$545</f>
        <v>06-JUL-19:00</v>
      </c>
      <c r="R481" s="16" t="str">
        <f>Fairbanks!$D$545</f>
        <v>29-JUL-19:30</v>
      </c>
    </row>
    <row r="482" spans="1:18">
      <c r="A482" s="4"/>
      <c r="B482" s="63" t="s">
        <v>392</v>
      </c>
      <c r="C482" s="16" t="str">
        <f>Miami!$D$546</f>
        <v>21-AUG-19:15</v>
      </c>
      <c r="D482" s="16" t="str">
        <f>Houston!$D$546</f>
        <v>06-AUG-19:15</v>
      </c>
      <c r="E482" s="16" t="str">
        <f>Phoenix!$D$546</f>
        <v>01-AUG-19:30</v>
      </c>
      <c r="F482" s="16" t="str">
        <f>Atlanta!$D$546</f>
        <v>14-AUG-19:30</v>
      </c>
      <c r="G482" s="16" t="str">
        <f>LosAngeles!$D$546</f>
        <v>16-AUG-19:15</v>
      </c>
      <c r="H482" s="16" t="str">
        <f>LasVegas!$D$546</f>
        <v>04-AUG-19:15</v>
      </c>
      <c r="I482" s="16" t="str">
        <f>SanFrancisco!$D$546</f>
        <v>27-AUG-19:15</v>
      </c>
      <c r="J482" s="16" t="str">
        <f>Baltimore!$D$546</f>
        <v>03-AUG-19:15</v>
      </c>
      <c r="K482" s="16" t="str">
        <f>Albuquerque!$D$546</f>
        <v>01-AUG-19:15</v>
      </c>
      <c r="L482" s="16" t="str">
        <f>Seattle!$D$546</f>
        <v>06-AUG-19:45</v>
      </c>
      <c r="M482" s="16" t="str">
        <f>Chicago!$D$546</f>
        <v>04-AUG-19:15</v>
      </c>
      <c r="N482" s="16" t="str">
        <f>Boulder!$D$546</f>
        <v>29-AUG-19:15</v>
      </c>
      <c r="O482" s="16" t="str">
        <f>Minneapolis!$D$546</f>
        <v>25-AUG-19:15</v>
      </c>
      <c r="P482" s="16" t="str">
        <f>Helena!$D$546</f>
        <v>11-AUG-19:45</v>
      </c>
      <c r="Q482" s="16" t="str">
        <f>Duluth!$D$546</f>
        <v>13-AUG-19:30</v>
      </c>
      <c r="R482" s="16" t="str">
        <f>Fairbanks!$D$546</f>
        <v>19-AUG-20:00</v>
      </c>
    </row>
    <row r="483" spans="1:18">
      <c r="A483" s="4"/>
      <c r="B483" s="63" t="s">
        <v>393</v>
      </c>
      <c r="C483" s="16" t="str">
        <f>Miami!$D$547</f>
        <v>10-SEP-19:15</v>
      </c>
      <c r="D483" s="16" t="str">
        <f>Houston!$D$547</f>
        <v>15-SEP-19:15</v>
      </c>
      <c r="E483" s="16" t="str">
        <f>Phoenix!$D$547</f>
        <v>09-SEP-19:15</v>
      </c>
      <c r="F483" s="16" t="str">
        <f>Atlanta!$D$547</f>
        <v>10-SEP-19:15</v>
      </c>
      <c r="G483" s="16" t="str">
        <f>LosAngeles!$D$547</f>
        <v>25-SEP-19:15</v>
      </c>
      <c r="H483" s="16" t="str">
        <f>LasVegas!$D$547</f>
        <v>01-SEP-19:00</v>
      </c>
      <c r="I483" s="16" t="str">
        <f>SanFrancisco!$D$547</f>
        <v>28-SEP-19:00</v>
      </c>
      <c r="J483" s="16" t="str">
        <f>Baltimore!$D$547</f>
        <v>09-SEP-19:15</v>
      </c>
      <c r="K483" s="16" t="str">
        <f>Albuquerque!$D$547</f>
        <v>02-SEP-19:15</v>
      </c>
      <c r="L483" s="16" t="str">
        <f>Seattle!$D$547</f>
        <v>02-SEP-19:15</v>
      </c>
      <c r="M483" s="16" t="str">
        <f>Chicago!$D$547</f>
        <v>06-SEP-19:15</v>
      </c>
      <c r="N483" s="16" t="str">
        <f>Boulder!$D$547</f>
        <v>01-SEP-19:15</v>
      </c>
      <c r="O483" s="16" t="str">
        <f>Minneapolis!$D$547</f>
        <v>14-SEP-19:15</v>
      </c>
      <c r="P483" s="16" t="str">
        <f>Helena!$D$547</f>
        <v>02-SEP-19:15</v>
      </c>
      <c r="Q483" s="16" t="str">
        <f>Duluth!$D$547</f>
        <v>08-SEP-19:15</v>
      </c>
      <c r="R483" s="16" t="str">
        <f>Fairbanks!$D$547</f>
        <v>09-SEP-19:45</v>
      </c>
    </row>
    <row r="484" spans="1:18">
      <c r="A484" s="4"/>
      <c r="B484" s="63" t="s">
        <v>394</v>
      </c>
      <c r="C484" s="16" t="str">
        <f>Miami!$D$548</f>
        <v>06-OCT-19:15</v>
      </c>
      <c r="D484" s="16" t="str">
        <f>Houston!$D$548</f>
        <v>29-OCT-19:30</v>
      </c>
      <c r="E484" s="16" t="str">
        <f>Phoenix!$D$548</f>
        <v>02-OCT-19:15</v>
      </c>
      <c r="F484" s="16" t="str">
        <f>Atlanta!$D$548</f>
        <v>01-OCT-19:15</v>
      </c>
      <c r="G484" s="16" t="str">
        <f>LosAngeles!$D$548</f>
        <v>05-OCT-19:15</v>
      </c>
      <c r="H484" s="16" t="str">
        <f>LasVegas!$D$548</f>
        <v>03-OCT-19:15</v>
      </c>
      <c r="I484" s="16" t="str">
        <f>SanFrancisco!$D$548</f>
        <v>13-OCT-19:15</v>
      </c>
      <c r="J484" s="16" t="str">
        <f>Baltimore!$D$548</f>
        <v>20-OCT-19:30</v>
      </c>
      <c r="K484" s="16" t="str">
        <f>Albuquerque!$D$548</f>
        <v>01-OCT-19:15</v>
      </c>
      <c r="L484" s="16" t="str">
        <f>Seattle!$D$548</f>
        <v>09-OCT-19:15</v>
      </c>
      <c r="M484" s="16" t="str">
        <f>Chicago!$D$548</f>
        <v>30-OCT-19:30</v>
      </c>
      <c r="N484" s="16" t="str">
        <f>Boulder!$D$548</f>
        <v>01-OCT-19:15</v>
      </c>
      <c r="O484" s="16" t="str">
        <f>Minneapolis!$D$548</f>
        <v>08-OCT-19:15</v>
      </c>
      <c r="P484" s="16" t="str">
        <f>Helena!$D$548</f>
        <v>06-OCT-19:15</v>
      </c>
      <c r="Q484" s="16" t="str">
        <f>Duluth!$D$548</f>
        <v>07-OCT-19:15</v>
      </c>
      <c r="R484" s="16" t="str">
        <f>Fairbanks!$D$548</f>
        <v>22-OCT-07:15</v>
      </c>
    </row>
    <row r="485" spans="1:18">
      <c r="A485" s="4"/>
      <c r="B485" s="63" t="s">
        <v>395</v>
      </c>
      <c r="C485" s="16" t="str">
        <f>Miami!$D$549</f>
        <v>01-NOV-19:15</v>
      </c>
      <c r="D485" s="16" t="str">
        <f>Houston!$D$549</f>
        <v>26-NOV-20:45</v>
      </c>
      <c r="E485" s="16" t="str">
        <f>Phoenix!$D$549</f>
        <v>02-NOV-19:15</v>
      </c>
      <c r="F485" s="16" t="str">
        <f>Atlanta!$D$549</f>
        <v>22-NOV-20:00</v>
      </c>
      <c r="G485" s="16" t="str">
        <f>LosAngeles!$D$549</f>
        <v>09-NOV-20:30</v>
      </c>
      <c r="H485" s="16" t="str">
        <f>LasVegas!$D$549</f>
        <v>11-NOV-08:00</v>
      </c>
      <c r="I485" s="16" t="str">
        <f>SanFrancisco!$D$549</f>
        <v>12-NOV-20:30</v>
      </c>
      <c r="J485" s="16" t="str">
        <f>Baltimore!$D$549</f>
        <v>04-NOV-19:15</v>
      </c>
      <c r="K485" s="16" t="str">
        <f>Albuquerque!$D$549</f>
        <v>09-NOV-20:00</v>
      </c>
      <c r="L485" s="16" t="str">
        <f>Seattle!$D$549</f>
        <v>29-NOV-07:15</v>
      </c>
      <c r="M485" s="16" t="str">
        <f>Chicago!$D$549</f>
        <v>02-NOV-19:30</v>
      </c>
      <c r="N485" s="16" t="str">
        <f>Boulder!$D$549</f>
        <v>18-NOV-20:00</v>
      </c>
      <c r="O485" s="16" t="str">
        <f>Minneapolis!$D$549</f>
        <v>30-NOV-07:15</v>
      </c>
      <c r="P485" s="16" t="str">
        <f>Helena!$D$549</f>
        <v>30-NOV-07:15</v>
      </c>
      <c r="Q485" s="16" t="str">
        <f>Duluth!$D$549</f>
        <v>25-NOV-07:15</v>
      </c>
      <c r="R485" s="16" t="str">
        <f>Fairbanks!$D$549</f>
        <v>23-NOV-06:15</v>
      </c>
    </row>
    <row r="486" spans="1:18">
      <c r="A486" s="4"/>
      <c r="B486" s="63" t="s">
        <v>396</v>
      </c>
      <c r="C486" s="16" t="str">
        <f>Miami!$D$550</f>
        <v>17-DEC-20:15</v>
      </c>
      <c r="D486" s="16" t="str">
        <f>Houston!$D$550</f>
        <v>02-DEC-20:15</v>
      </c>
      <c r="E486" s="16" t="str">
        <f>Phoenix!$D$550</f>
        <v>13-DEC-20:30</v>
      </c>
      <c r="F486" s="16" t="str">
        <f>Atlanta!$D$550</f>
        <v>22-DEC-07:15</v>
      </c>
      <c r="G486" s="16" t="str">
        <f>LosAngeles!$D$550</f>
        <v>18-DEC-20:30</v>
      </c>
      <c r="H486" s="16" t="str">
        <f>LasVegas!$D$550</f>
        <v>05-DEC-20:15</v>
      </c>
      <c r="I486" s="16" t="str">
        <f>SanFrancisco!$D$550</f>
        <v>17-DEC-20:15</v>
      </c>
      <c r="J486" s="16" t="str">
        <f>Baltimore!$D$550</f>
        <v>21-DEC-07:15</v>
      </c>
      <c r="K486" s="16" t="str">
        <f>Albuquerque!$D$550</f>
        <v>29-DEC-07:15</v>
      </c>
      <c r="L486" s="16" t="str">
        <f>Seattle!$D$550</f>
        <v>11-DEC-07:15</v>
      </c>
      <c r="M486" s="16" t="str">
        <f>Chicago!$D$550</f>
        <v>31-DEC-07:15</v>
      </c>
      <c r="N486" s="16" t="str">
        <f>Boulder!$D$550</f>
        <v>12-DEC-07:15</v>
      </c>
      <c r="O486" s="16" t="str">
        <f>Minneapolis!$D$550</f>
        <v>31-DEC-06:15</v>
      </c>
      <c r="P486" s="16" t="str">
        <f>Helena!$D$550</f>
        <v>11-DEC-06:15</v>
      </c>
      <c r="Q486" s="16" t="str">
        <f>Duluth!$D$550</f>
        <v>31-DEC-06:15</v>
      </c>
      <c r="R486" s="16" t="str">
        <f>Fairbanks!$D$550</f>
        <v>29-DEC-06:15</v>
      </c>
    </row>
    <row r="487" spans="1:18" s="72" customFormat="1">
      <c r="A487" s="65" t="s">
        <v>932</v>
      </c>
      <c r="B487" s="63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1:18" s="72" customFormat="1">
      <c r="A488" s="4"/>
      <c r="B488" s="80" t="s">
        <v>933</v>
      </c>
      <c r="C488" s="70">
        <f>Miami!$B$4</f>
        <v>11103.35</v>
      </c>
      <c r="D488" s="70">
        <f>Houston!$B$4</f>
        <v>11302.88</v>
      </c>
      <c r="E488" s="70">
        <f>Phoenix!$B$4</f>
        <v>9957.92</v>
      </c>
      <c r="F488" s="70">
        <f>Atlanta!$B$4</f>
        <v>9880.7800000000007</v>
      </c>
      <c r="G488" s="70">
        <f>LosAngeles!$B$4</f>
        <v>8667.08</v>
      </c>
      <c r="H488" s="70">
        <f>LasVegas!$B$4</f>
        <v>10610.05</v>
      </c>
      <c r="I488" s="70">
        <f>SanFrancisco!$B$4</f>
        <v>8122.88</v>
      </c>
      <c r="J488" s="70">
        <f>Baltimore!$B$4</f>
        <v>10321.11</v>
      </c>
      <c r="K488" s="70">
        <f>Albuquerque!$B$4</f>
        <v>9368.51</v>
      </c>
      <c r="L488" s="70">
        <f>Seattle!$B$4</f>
        <v>5005.25</v>
      </c>
      <c r="M488" s="70">
        <f>Chicago!$B$4</f>
        <v>10189.84</v>
      </c>
      <c r="N488" s="70">
        <f>Boulder!$B$4</f>
        <v>9213.7999999999993</v>
      </c>
      <c r="O488" s="70">
        <f>Minneapolis!$B$4</f>
        <v>10446.32</v>
      </c>
      <c r="P488" s="70">
        <f>Helena!$B$4</f>
        <v>9806.83</v>
      </c>
      <c r="Q488" s="70">
        <f>Duluth!$B$4</f>
        <v>10500.42</v>
      </c>
      <c r="R488" s="70">
        <f>Fairbanks!$B$4</f>
        <v>13252.05</v>
      </c>
    </row>
    <row r="489" spans="1:18" s="72" customFormat="1">
      <c r="A489" s="4"/>
      <c r="B489" s="81" t="s">
        <v>934</v>
      </c>
      <c r="C489" s="70">
        <f>Miami!$C$4</f>
        <v>2174.48</v>
      </c>
      <c r="D489" s="70">
        <f>Houston!$C$4</f>
        <v>2213.56</v>
      </c>
      <c r="E489" s="70">
        <f>Phoenix!$C$4</f>
        <v>1950.16</v>
      </c>
      <c r="F489" s="70">
        <f>Atlanta!$C$4</f>
        <v>1935.05</v>
      </c>
      <c r="G489" s="70">
        <f>LosAngeles!$C$4</f>
        <v>1697.36</v>
      </c>
      <c r="H489" s="70">
        <f>LasVegas!$C$4</f>
        <v>2077.87</v>
      </c>
      <c r="I489" s="70">
        <f>SanFrancisco!$C$4</f>
        <v>1590.79</v>
      </c>
      <c r="J489" s="70">
        <f>Baltimore!$C$4</f>
        <v>2021.29</v>
      </c>
      <c r="K489" s="70">
        <f>Albuquerque!$C$4</f>
        <v>1834.73</v>
      </c>
      <c r="L489" s="70">
        <f>Seattle!$C$4</f>
        <v>980.23</v>
      </c>
      <c r="M489" s="70">
        <f>Chicago!$C$4</f>
        <v>1995.58</v>
      </c>
      <c r="N489" s="70">
        <f>Boulder!$C$4</f>
        <v>1804.43</v>
      </c>
      <c r="O489" s="70">
        <f>Minneapolis!$C$4</f>
        <v>2045.81</v>
      </c>
      <c r="P489" s="70">
        <f>Helena!$C$4</f>
        <v>1920.57</v>
      </c>
      <c r="Q489" s="70">
        <f>Duluth!$C$4</f>
        <v>2056.4</v>
      </c>
      <c r="R489" s="70">
        <f>Fairbanks!$C$4</f>
        <v>2595.2800000000002</v>
      </c>
    </row>
    <row r="490" spans="1:18">
      <c r="A490" s="65" t="s">
        <v>398</v>
      </c>
      <c r="B490" s="66"/>
    </row>
    <row r="491" spans="1:18">
      <c r="A491" s="65"/>
      <c r="B491" s="67" t="s">
        <v>329</v>
      </c>
      <c r="C491" s="10">
        <f>Miami!$G$14</f>
        <v>0</v>
      </c>
      <c r="D491" s="10">
        <f>Houston!$G$14</f>
        <v>0</v>
      </c>
      <c r="E491" s="10">
        <f>Phoenix!$G$14</f>
        <v>0</v>
      </c>
      <c r="F491" s="10">
        <f>Atlanta!$G$14</f>
        <v>0</v>
      </c>
      <c r="G491" s="10">
        <f>LosAngeles!$G$14</f>
        <v>0</v>
      </c>
      <c r="H491" s="10">
        <f>LasVegas!$G$14</f>
        <v>0</v>
      </c>
      <c r="I491" s="10">
        <f>SanFrancisco!$G$14</f>
        <v>0</v>
      </c>
      <c r="J491" s="10">
        <f>Baltimore!$G$14</f>
        <v>0</v>
      </c>
      <c r="K491" s="10">
        <f>Albuquerque!$G$14</f>
        <v>0</v>
      </c>
      <c r="L491" s="10">
        <f>Seattle!$G$14</f>
        <v>0</v>
      </c>
      <c r="M491" s="10">
        <f>Chicago!$G$14</f>
        <v>0</v>
      </c>
      <c r="N491" s="10">
        <f>Boulder!$G$14</f>
        <v>0</v>
      </c>
      <c r="O491" s="10">
        <f>Minneapolis!$G$14</f>
        <v>0</v>
      </c>
      <c r="P491" s="10">
        <f>Helena!$G$14</f>
        <v>0</v>
      </c>
      <c r="Q491" s="10">
        <f>Duluth!$G$14</f>
        <v>0</v>
      </c>
      <c r="R491" s="10">
        <f>Fairbanks!$G$14</f>
        <v>0</v>
      </c>
    </row>
    <row r="492" spans="1:18">
      <c r="A492" s="65"/>
      <c r="B492" s="67" t="s">
        <v>343</v>
      </c>
      <c r="C492" s="10">
        <f>Miami!$G$21</f>
        <v>0</v>
      </c>
      <c r="D492" s="10">
        <f>Houston!$G$21</f>
        <v>0</v>
      </c>
      <c r="E492" s="10">
        <f>Phoenix!$G$21</f>
        <v>0</v>
      </c>
      <c r="F492" s="10">
        <f>Atlanta!$G$21</f>
        <v>0</v>
      </c>
      <c r="G492" s="10">
        <f>LosAngeles!$G$21</f>
        <v>0</v>
      </c>
      <c r="H492" s="10">
        <f>LasVegas!$G$21</f>
        <v>0</v>
      </c>
      <c r="I492" s="10">
        <f>SanFrancisco!$G$21</f>
        <v>0</v>
      </c>
      <c r="J492" s="10">
        <f>Baltimore!$G$21</f>
        <v>0</v>
      </c>
      <c r="K492" s="10">
        <f>Albuquerque!$G$21</f>
        <v>0</v>
      </c>
      <c r="L492" s="10">
        <f>Seattle!$G$21</f>
        <v>0</v>
      </c>
      <c r="M492" s="10">
        <f>Chicago!$G$21</f>
        <v>0</v>
      </c>
      <c r="N492" s="10">
        <f>Boulder!$G$21</f>
        <v>0</v>
      </c>
      <c r="O492" s="10">
        <f>Minneapolis!$G$21</f>
        <v>0</v>
      </c>
      <c r="P492" s="10">
        <f>Helena!$G$21</f>
        <v>0</v>
      </c>
      <c r="Q492" s="10">
        <f>Duluth!$G$21</f>
        <v>0</v>
      </c>
      <c r="R492" s="10">
        <f>Fairbanks!$G$21</f>
        <v>0</v>
      </c>
    </row>
    <row r="493" spans="1:18">
      <c r="A493" s="65"/>
      <c r="B493" s="67" t="s">
        <v>345</v>
      </c>
      <c r="C493" s="10">
        <f>Miami!$G$24</f>
        <v>3470.09</v>
      </c>
      <c r="D493" s="10">
        <f>Houston!$G$24</f>
        <v>3470.09</v>
      </c>
      <c r="E493" s="10">
        <f>Phoenix!$G$24</f>
        <v>3470.09</v>
      </c>
      <c r="F493" s="10">
        <f>Atlanta!$G$24</f>
        <v>3470.09</v>
      </c>
      <c r="G493" s="10">
        <f>LosAngeles!$G$24</f>
        <v>3470.09</v>
      </c>
      <c r="H493" s="10">
        <f>LasVegas!$G$24</f>
        <v>3470.09</v>
      </c>
      <c r="I493" s="10">
        <f>SanFrancisco!$G$24</f>
        <v>3470.09</v>
      </c>
      <c r="J493" s="10">
        <f>Baltimore!$G$24</f>
        <v>3470.09</v>
      </c>
      <c r="K493" s="10">
        <f>Albuquerque!$G$24</f>
        <v>3470.09</v>
      </c>
      <c r="L493" s="10">
        <f>Seattle!$G$24</f>
        <v>3470.09</v>
      </c>
      <c r="M493" s="10">
        <f>Chicago!$G$24</f>
        <v>3470.09</v>
      </c>
      <c r="N493" s="10">
        <f>Boulder!$G$24</f>
        <v>3470.09</v>
      </c>
      <c r="O493" s="10">
        <f>Minneapolis!$G$24</f>
        <v>3470.09</v>
      </c>
      <c r="P493" s="10">
        <f>Helena!$G$24</f>
        <v>3470.09</v>
      </c>
      <c r="Q493" s="10">
        <f>Duluth!$G$24</f>
        <v>3470.09</v>
      </c>
      <c r="R493" s="10">
        <f>Fairbanks!$G$24</f>
        <v>3470.09</v>
      </c>
    </row>
    <row r="494" spans="1:18">
      <c r="A494" s="65"/>
      <c r="B494" s="66" t="s">
        <v>399</v>
      </c>
      <c r="C494" s="10">
        <f>Miami!$G$28</f>
        <v>3470.09</v>
      </c>
      <c r="D494" s="10">
        <f>Houston!$G$28</f>
        <v>3470.09</v>
      </c>
      <c r="E494" s="10">
        <f>Phoenix!$G$28</f>
        <v>3470.09</v>
      </c>
      <c r="F494" s="10">
        <f>Atlanta!$G$28</f>
        <v>3470.09</v>
      </c>
      <c r="G494" s="10">
        <f>LosAngeles!$G$28</f>
        <v>3470.09</v>
      </c>
      <c r="H494" s="10">
        <f>LasVegas!$G$28</f>
        <v>3470.09</v>
      </c>
      <c r="I494" s="10">
        <f>SanFrancisco!$G$28</f>
        <v>3470.09</v>
      </c>
      <c r="J494" s="10">
        <f>Baltimore!$G$28</f>
        <v>3470.09</v>
      </c>
      <c r="K494" s="10">
        <f>Albuquerque!$G$28</f>
        <v>3470.09</v>
      </c>
      <c r="L494" s="10">
        <f>Seattle!$G$28</f>
        <v>3470.09</v>
      </c>
      <c r="M494" s="10">
        <f>Chicago!$G$28</f>
        <v>3470.09</v>
      </c>
      <c r="N494" s="10">
        <f>Boulder!$G$28</f>
        <v>3470.09</v>
      </c>
      <c r="O494" s="10">
        <f>Minneapolis!$G$28</f>
        <v>3470.09</v>
      </c>
      <c r="P494" s="10">
        <f>Helena!$G$28</f>
        <v>3470.09</v>
      </c>
      <c r="Q494" s="10">
        <f>Duluth!$G$28</f>
        <v>3470.09</v>
      </c>
      <c r="R494" s="10">
        <f>Fairbanks!$G$28</f>
        <v>3470.09</v>
      </c>
    </row>
    <row r="495" spans="1:18">
      <c r="A495" s="65" t="s">
        <v>400</v>
      </c>
      <c r="B495" s="67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</row>
    <row r="496" spans="1:18">
      <c r="A496" s="4"/>
      <c r="B496" s="63" t="s">
        <v>401</v>
      </c>
      <c r="C496" s="10">
        <f>Miami!$H$534</f>
        <v>250989.10889999999</v>
      </c>
      <c r="D496" s="10">
        <f>Houston!$H$534</f>
        <v>281979.81809999997</v>
      </c>
      <c r="E496" s="10">
        <f>Phoenix!$H$534</f>
        <v>257407.54</v>
      </c>
      <c r="F496" s="10">
        <f>Atlanta!$H$534</f>
        <v>244278.95629999999</v>
      </c>
      <c r="G496" s="10">
        <f>LosAngeles!$H$534</f>
        <v>95568.685400000002</v>
      </c>
      <c r="H496" s="10">
        <f>LasVegas!$H$534</f>
        <v>270948.05550000002</v>
      </c>
      <c r="I496" s="10">
        <f>SanFrancisco!$H$534</f>
        <v>90283.100200000001</v>
      </c>
      <c r="J496" s="10">
        <f>Baltimore!$H$534</f>
        <v>212550.79019999999</v>
      </c>
      <c r="K496" s="10">
        <f>Albuquerque!$H$534</f>
        <v>305502.53580000001</v>
      </c>
      <c r="L496" s="10">
        <f>Seattle!$H$534</f>
        <v>62480.085599999999</v>
      </c>
      <c r="M496" s="10">
        <f>Chicago!$H$534</f>
        <v>402579.19890000002</v>
      </c>
      <c r="N496" s="10">
        <f>Boulder!$H$534</f>
        <v>299048.15629999997</v>
      </c>
      <c r="O496" s="10">
        <f>Minneapolis!$H$534</f>
        <v>278288.84370000003</v>
      </c>
      <c r="P496" s="10">
        <f>Helena!$H$534</f>
        <v>274102.76990000001</v>
      </c>
      <c r="Q496" s="10">
        <f>Duluth!$H$534</f>
        <v>278886.55200000003</v>
      </c>
      <c r="R496" s="10">
        <f>Fairbanks!$H$534</f>
        <v>283876.01899999997</v>
      </c>
    </row>
    <row r="497" spans="1:18">
      <c r="A497" s="4"/>
      <c r="B497" s="9" t="s">
        <v>402</v>
      </c>
      <c r="C497" s="10">
        <f>Miami!$B$534</f>
        <v>587077.00650000002</v>
      </c>
      <c r="D497" s="10">
        <f>Houston!$B$534</f>
        <v>712008.00150000001</v>
      </c>
      <c r="E497" s="10">
        <f>Phoenix!$B$534</f>
        <v>611192.82900000003</v>
      </c>
      <c r="F497" s="10">
        <f>Atlanta!$B$534</f>
        <v>562495.28200000001</v>
      </c>
      <c r="G497" s="10">
        <f>LosAngeles!$B$534</f>
        <v>257955.2211</v>
      </c>
      <c r="H497" s="10">
        <f>LasVegas!$B$534</f>
        <v>647915.17460000003</v>
      </c>
      <c r="I497" s="10">
        <f>SanFrancisco!$B$534</f>
        <v>244097.5209</v>
      </c>
      <c r="J497" s="10">
        <f>Baltimore!$B$534</f>
        <v>485773.07669999998</v>
      </c>
      <c r="K497" s="10">
        <f>Albuquerque!$B$534</f>
        <v>719623.63390000002</v>
      </c>
      <c r="L497" s="10">
        <f>Seattle!$B$534</f>
        <v>155950.041</v>
      </c>
      <c r="M497" s="10">
        <f>Chicago!$B$534</f>
        <v>937610.31720000005</v>
      </c>
      <c r="N497" s="10">
        <f>Boulder!$B$534</f>
        <v>705191.5845</v>
      </c>
      <c r="O497" s="10">
        <f>Minneapolis!$B$534</f>
        <v>650815.32050000003</v>
      </c>
      <c r="P497" s="10">
        <f>Helena!$B$534</f>
        <v>646535.60199999996</v>
      </c>
      <c r="Q497" s="10">
        <f>Duluth!$B$534</f>
        <v>652970.40899999999</v>
      </c>
      <c r="R497" s="10">
        <f>Fairbanks!$B$534</f>
        <v>718331.58779999998</v>
      </c>
    </row>
    <row r="498" spans="1:18">
      <c r="A498" s="4"/>
      <c r="B498" s="63" t="s">
        <v>403</v>
      </c>
      <c r="C498" s="10">
        <f>Miami!$C$534</f>
        <v>1009.9508</v>
      </c>
      <c r="D498" s="10">
        <f>Houston!$C$534</f>
        <v>922.14269999999999</v>
      </c>
      <c r="E498" s="10">
        <f>Phoenix!$C$534</f>
        <v>1008.4241</v>
      </c>
      <c r="F498" s="10">
        <f>Atlanta!$C$534</f>
        <v>1047.6300000000001</v>
      </c>
      <c r="G498" s="10">
        <f>LosAngeles!$C$534</f>
        <v>222.6748</v>
      </c>
      <c r="H498" s="10">
        <f>LasVegas!$C$534</f>
        <v>1037.4653000000001</v>
      </c>
      <c r="I498" s="10">
        <f>SanFrancisco!$C$534</f>
        <v>210.98990000000001</v>
      </c>
      <c r="J498" s="10">
        <f>Baltimore!$C$534</f>
        <v>926.77689999999996</v>
      </c>
      <c r="K498" s="10">
        <f>Albuquerque!$C$534</f>
        <v>1228.5983000000001</v>
      </c>
      <c r="L498" s="10">
        <f>Seattle!$C$534</f>
        <v>220.9751</v>
      </c>
      <c r="M498" s="10">
        <f>Chicago!$C$534</f>
        <v>1667.6219000000001</v>
      </c>
      <c r="N498" s="10">
        <f>Boulder!$C$534</f>
        <v>1200.6197</v>
      </c>
      <c r="O498" s="10">
        <f>Minneapolis!$C$534</f>
        <v>1145.6433</v>
      </c>
      <c r="P498" s="10">
        <f>Helena!$C$534</f>
        <v>1107.595</v>
      </c>
      <c r="Q498" s="10">
        <f>Duluth!$C$534</f>
        <v>1146.0494000000001</v>
      </c>
      <c r="R498" s="10">
        <f>Fairbanks!$C$534</f>
        <v>881.20979999999997</v>
      </c>
    </row>
    <row r="499" spans="1:18">
      <c r="A499" s="4"/>
      <c r="B499" s="63" t="s">
        <v>404</v>
      </c>
      <c r="C499" s="10">
        <f>Miami!$D$534</f>
        <v>3757.0286999999998</v>
      </c>
      <c r="D499" s="10">
        <f>Houston!$D$534</f>
        <v>3865.4301999999998</v>
      </c>
      <c r="E499" s="10">
        <f>Phoenix!$D$534</f>
        <v>3284.0871999999999</v>
      </c>
      <c r="F499" s="10">
        <f>Atlanta!$D$534</f>
        <v>2635.0983999999999</v>
      </c>
      <c r="G499" s="10">
        <f>LosAngeles!$D$534</f>
        <v>2061.6293999999998</v>
      </c>
      <c r="H499" s="10">
        <f>LasVegas!$D$534</f>
        <v>4225.9044000000004</v>
      </c>
      <c r="I499" s="10">
        <f>SanFrancisco!$D$534</f>
        <v>1901.2168999999999</v>
      </c>
      <c r="J499" s="10">
        <f>Baltimore!$D$534</f>
        <v>2684.6426000000001</v>
      </c>
      <c r="K499" s="10">
        <f>Albuquerque!$D$534</f>
        <v>3117.3755999999998</v>
      </c>
      <c r="L499" s="10">
        <f>Seattle!$D$534</f>
        <v>507.71280000000002</v>
      </c>
      <c r="M499" s="10">
        <f>Chicago!$D$534</f>
        <v>4898.8864999999996</v>
      </c>
      <c r="N499" s="10">
        <f>Boulder!$D$534</f>
        <v>3036.7838999999999</v>
      </c>
      <c r="O499" s="10">
        <f>Minneapolis!$D$534</f>
        <v>1809.8276000000001</v>
      </c>
      <c r="P499" s="10">
        <f>Helena!$D$534</f>
        <v>1886.1659</v>
      </c>
      <c r="Q499" s="10">
        <f>Duluth!$D$534</f>
        <v>1804.79</v>
      </c>
      <c r="R499" s="10">
        <f>Fairbanks!$D$534</f>
        <v>4795.8473999999997</v>
      </c>
    </row>
    <row r="500" spans="1:18">
      <c r="A500" s="4"/>
      <c r="B500" s="63" t="s">
        <v>405</v>
      </c>
      <c r="C500" s="10">
        <f>Miami!$E$534</f>
        <v>0</v>
      </c>
      <c r="D500" s="10">
        <f>Houston!$E$534</f>
        <v>0</v>
      </c>
      <c r="E500" s="10">
        <f>Phoenix!$E$534</f>
        <v>0</v>
      </c>
      <c r="F500" s="10">
        <f>Atlanta!$E$534</f>
        <v>0</v>
      </c>
      <c r="G500" s="10">
        <f>LosAngeles!$E$534</f>
        <v>0</v>
      </c>
      <c r="H500" s="10">
        <f>LasVegas!$E$534</f>
        <v>0</v>
      </c>
      <c r="I500" s="10">
        <f>SanFrancisco!$E$534</f>
        <v>0</v>
      </c>
      <c r="J500" s="10">
        <f>Baltimore!$E$534</f>
        <v>0</v>
      </c>
      <c r="K500" s="10">
        <f>Albuquerque!$E$534</f>
        <v>0</v>
      </c>
      <c r="L500" s="10">
        <f>Seattle!$E$534</f>
        <v>0</v>
      </c>
      <c r="M500" s="10">
        <f>Chicago!$E$534</f>
        <v>0</v>
      </c>
      <c r="N500" s="10">
        <f>Boulder!$E$534</f>
        <v>0</v>
      </c>
      <c r="O500" s="10">
        <f>Minneapolis!$E$534</f>
        <v>0</v>
      </c>
      <c r="P500" s="10">
        <f>Helena!$E$534</f>
        <v>0</v>
      </c>
      <c r="Q500" s="10">
        <f>Duluth!$E$534</f>
        <v>0</v>
      </c>
      <c r="R500" s="10">
        <f>Fairbanks!$E$534</f>
        <v>0</v>
      </c>
    </row>
    <row r="501" spans="1:18">
      <c r="A501" s="4"/>
      <c r="B501" s="63" t="s">
        <v>406</v>
      </c>
      <c r="C501" s="68">
        <f>Miami!$F$534</f>
        <v>1.72E-2</v>
      </c>
      <c r="D501" s="68">
        <f>Houston!$F$534</f>
        <v>1.09E-2</v>
      </c>
      <c r="E501" s="68">
        <f>Phoenix!$F$534</f>
        <v>8.9999999999999993E-3</v>
      </c>
      <c r="F501" s="68">
        <f>Atlanta!$F$534</f>
        <v>9.7000000000000003E-3</v>
      </c>
      <c r="G501" s="68">
        <f>LosAngeles!$F$534</f>
        <v>1E-3</v>
      </c>
      <c r="H501" s="68">
        <f>LasVegas!$F$534</f>
        <v>8.0000000000000002E-3</v>
      </c>
      <c r="I501" s="68">
        <f>SanFrancisco!$F$534</f>
        <v>8.9999999999999998E-4</v>
      </c>
      <c r="J501" s="68">
        <f>Baltimore!$F$534</f>
        <v>1.09E-2</v>
      </c>
      <c r="K501" s="68">
        <f>Albuquerque!$F$534</f>
        <v>1.2200000000000001E-2</v>
      </c>
      <c r="L501" s="68">
        <f>Seattle!$F$534</f>
        <v>2.0999999999999999E-3</v>
      </c>
      <c r="M501" s="68">
        <f>Chicago!$F$534</f>
        <v>1.4800000000000001E-2</v>
      </c>
      <c r="N501" s="68">
        <f>Boulder!$F$534</f>
        <v>1.1900000000000001E-2</v>
      </c>
      <c r="O501" s="68">
        <f>Minneapolis!$F$534</f>
        <v>1.3299999999999999E-2</v>
      </c>
      <c r="P501" s="68">
        <f>Helena!$F$534</f>
        <v>1.32E-2</v>
      </c>
      <c r="Q501" s="68">
        <f>Duluth!$F$534</f>
        <v>1.3299999999999999E-2</v>
      </c>
      <c r="R501" s="68">
        <f>Fairbanks!$F$534</f>
        <v>1.6299999999999999E-2</v>
      </c>
    </row>
    <row r="502" spans="1:18">
      <c r="A502" s="4"/>
      <c r="B502" s="63" t="s">
        <v>411</v>
      </c>
      <c r="C502" s="10">
        <f>10^(-3)*Miami!$G$534</f>
        <v>464.96473859999998</v>
      </c>
      <c r="D502" s="10">
        <f>10^(-3)*Houston!$G$534</f>
        <v>1318.5</v>
      </c>
      <c r="E502" s="10">
        <f>10^(-3)*Phoenix!$G$534</f>
        <v>24258.2</v>
      </c>
      <c r="F502" s="10">
        <f>10^(-3)*Atlanta!$G$534</f>
        <v>4686.9800000000005</v>
      </c>
      <c r="G502" s="10">
        <f>10^(-3)*LosAngeles!$G$534</f>
        <v>12438.4</v>
      </c>
      <c r="H502" s="10">
        <f>10^(-3)*LasVegas!$G$534</f>
        <v>21074.9</v>
      </c>
      <c r="I502" s="10">
        <f>10^(-3)*SanFrancisco!$G$534</f>
        <v>11470.4</v>
      </c>
      <c r="J502" s="10">
        <f>10^(-3)*Baltimore!$G$534</f>
        <v>166.95902559999999</v>
      </c>
      <c r="K502" s="10">
        <f>10^(-3)*Albuquerque!$G$534</f>
        <v>3241.38</v>
      </c>
      <c r="L502" s="10">
        <f>10^(-3)*Seattle!$G$534</f>
        <v>6708.29</v>
      </c>
      <c r="M502" s="10">
        <f>10^(-3)*Chicago!$G$534</f>
        <v>1127.73</v>
      </c>
      <c r="N502" s="10">
        <f>10^(-3)*Boulder!$G$534</f>
        <v>3157.56</v>
      </c>
      <c r="O502" s="10">
        <f>10^(-3)*Minneapolis!$G$534</f>
        <v>1189.53</v>
      </c>
      <c r="P502" s="10">
        <f>10^(-3)*Helena!$G$534</f>
        <v>44740.5</v>
      </c>
      <c r="Q502" s="10">
        <f>10^(-3)*Duluth!$G$534</f>
        <v>1186.2</v>
      </c>
      <c r="R502" s="10">
        <f>10^(-3)*Fairbanks!$G$534</f>
        <v>962.5051254</v>
      </c>
    </row>
    <row r="503" spans="1:18">
      <c r="B503" s="15"/>
      <c r="C503" s="16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1:18">
      <c r="B504" s="15"/>
      <c r="C504" s="16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1:18">
      <c r="B505" s="15"/>
      <c r="C505" s="16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1:18">
      <c r="C506" s="16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1:18">
      <c r="B507" s="17"/>
      <c r="C507" s="16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1:18">
      <c r="B508" s="15"/>
      <c r="C508" s="16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1:18">
      <c r="B509" s="15"/>
      <c r="C509" s="16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1:18">
      <c r="B510" s="15"/>
      <c r="C510" s="16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1:18">
      <c r="B511" s="15"/>
      <c r="C511" s="16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1:18">
      <c r="B512" s="15"/>
      <c r="C512" s="16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2:18">
      <c r="B513" s="15"/>
      <c r="C513" s="16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2:18">
      <c r="B514" s="15"/>
      <c r="C514" s="16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2:18">
      <c r="B515" s="15"/>
      <c r="C515" s="16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2:18">
      <c r="B516" s="15"/>
    </row>
    <row r="517" spans="2:18">
      <c r="B517" s="15"/>
    </row>
    <row r="518" spans="2:18">
      <c r="B518" s="15"/>
      <c r="C518" s="16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2:18">
      <c r="B519" s="15"/>
      <c r="C519" s="16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2:18">
      <c r="B520" s="15"/>
      <c r="C520" s="16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2:18">
      <c r="B521" s="15"/>
      <c r="C521" s="16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2:18">
      <c r="B522" s="15"/>
      <c r="C522" s="16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2:18">
      <c r="B523" s="15"/>
      <c r="C523" s="16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2:18">
      <c r="B524" s="15"/>
      <c r="C524" s="16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2:18">
      <c r="B525" s="15"/>
      <c r="C525" s="16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2:18">
      <c r="B526" s="15"/>
      <c r="C526" s="16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2:18">
      <c r="B527" s="15"/>
      <c r="C527" s="16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2:18">
      <c r="B528" s="15"/>
      <c r="C528" s="16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2:18">
      <c r="B529" s="15"/>
      <c r="C529" s="16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2:18">
      <c r="B530" s="15"/>
      <c r="C530" s="16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5"/>
      <c r="C531" s="16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5"/>
      <c r="C532" s="16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5"/>
      <c r="C533" s="16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5"/>
      <c r="C534" s="16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5"/>
      <c r="C535" s="16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5"/>
      <c r="C536" s="16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C537" s="16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7"/>
      <c r="C538" s="16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5"/>
      <c r="C539" s="16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5"/>
      <c r="C540" s="16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5"/>
      <c r="C541" s="16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5"/>
      <c r="C542" s="16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5"/>
      <c r="C543" s="16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B544" s="15"/>
      <c r="C544" s="16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5"/>
      <c r="C545" s="16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B546" s="15"/>
      <c r="C546" s="16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B547" s="15"/>
    </row>
    <row r="548" spans="2:18">
      <c r="B548" s="15"/>
    </row>
    <row r="549" spans="2:18">
      <c r="B549" s="15"/>
      <c r="C549" s="16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5"/>
      <c r="C550" s="16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5"/>
      <c r="C551" s="16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5"/>
      <c r="C552" s="16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5"/>
      <c r="C553" s="16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5"/>
      <c r="C554" s="16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>
      <c r="B555" s="15"/>
      <c r="C555" s="16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>
      <c r="B556" s="15"/>
      <c r="C556" s="16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>
      <c r="B557" s="15"/>
      <c r="C557" s="16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2:18">
      <c r="B558" s="15"/>
      <c r="C558" s="16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2:18">
      <c r="B559" s="15"/>
      <c r="C559" s="16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2:18">
      <c r="B560" s="15"/>
      <c r="C560" s="16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2:18">
      <c r="B561" s="15"/>
      <c r="C561" s="16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5"/>
      <c r="C562" s="16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5"/>
      <c r="C563" s="16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5"/>
      <c r="C564" s="16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5"/>
      <c r="C565" s="16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5"/>
      <c r="C566" s="1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5"/>
      <c r="C567" s="16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C568" s="16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7"/>
      <c r="C569" s="16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5"/>
      <c r="C570" s="16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5"/>
      <c r="C571" s="16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5"/>
      <c r="C572" s="16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5"/>
      <c r="C573" s="16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5"/>
      <c r="C574" s="16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B575" s="15"/>
      <c r="C575" s="16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5"/>
      <c r="C576" s="16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B577" s="15"/>
      <c r="C577" s="16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B578" s="15"/>
    </row>
    <row r="579" spans="2:18">
      <c r="B579" s="15"/>
    </row>
    <row r="580" spans="2:18">
      <c r="B580" s="15"/>
      <c r="C580" s="16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5"/>
      <c r="C581" s="16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5"/>
      <c r="C582" s="16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5"/>
      <c r="C583" s="16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5"/>
      <c r="C584" s="16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5"/>
      <c r="C585" s="16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>
      <c r="B586" s="15"/>
      <c r="C586" s="16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>
      <c r="B587" s="15"/>
      <c r="C587" s="16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>
      <c r="B588" s="15"/>
      <c r="C588" s="16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2:18">
      <c r="B589" s="15"/>
      <c r="C589" s="16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2:18">
      <c r="B590" s="15"/>
      <c r="C590" s="16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2:18">
      <c r="B591" s="15"/>
      <c r="C591" s="16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2:18">
      <c r="B592" s="15"/>
      <c r="C592" s="16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5"/>
      <c r="C593" s="16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5"/>
      <c r="C594" s="16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5"/>
      <c r="C595" s="16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5"/>
      <c r="C596" s="16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5"/>
      <c r="C597" s="16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5"/>
      <c r="C598" s="16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C599" s="16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7"/>
      <c r="C600" s="16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5"/>
      <c r="C601" s="16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5"/>
      <c r="C602" s="16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5"/>
      <c r="C603" s="16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5"/>
      <c r="C604" s="16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5"/>
      <c r="C605" s="16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B606" s="15"/>
      <c r="C606" s="16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5"/>
      <c r="C607" s="16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B608" s="15"/>
      <c r="C608" s="16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B609" s="15"/>
    </row>
    <row r="610" spans="2:18">
      <c r="B610" s="15"/>
    </row>
    <row r="611" spans="2:18">
      <c r="B611" s="15"/>
      <c r="C611" s="16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5"/>
      <c r="C612" s="16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5"/>
      <c r="C613" s="16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5"/>
      <c r="C614" s="16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5"/>
      <c r="C615" s="16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5"/>
      <c r="C616" s="16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>
      <c r="B617" s="15"/>
      <c r="C617" s="16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>
      <c r="B618" s="15"/>
      <c r="C618" s="16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>
      <c r="B619" s="15"/>
      <c r="C619" s="16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2:18">
      <c r="B620" s="15"/>
      <c r="C620" s="16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2:18">
      <c r="B621" s="15"/>
      <c r="C621" s="16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2:18">
      <c r="B622" s="15"/>
      <c r="C622" s="16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2:18">
      <c r="B623" s="15"/>
      <c r="C623" s="16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5"/>
      <c r="C624" s="16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5"/>
      <c r="C625" s="16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5"/>
      <c r="C626" s="16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5"/>
      <c r="C627" s="16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5"/>
      <c r="C628" s="16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5"/>
      <c r="C629" s="16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C630" s="16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7"/>
      <c r="C631" s="16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5"/>
      <c r="C632" s="16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5"/>
      <c r="C633" s="16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5"/>
      <c r="C634" s="16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5"/>
      <c r="C635" s="16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5"/>
      <c r="C636" s="16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B637" s="15"/>
      <c r="C637" s="16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5"/>
      <c r="C638" s="16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B639" s="15"/>
      <c r="C639" s="16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B640" s="15"/>
    </row>
    <row r="641" spans="2:18">
      <c r="B641" s="15"/>
    </row>
    <row r="642" spans="2:18">
      <c r="B642" s="15"/>
      <c r="C642" s="16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5"/>
      <c r="C643" s="16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5"/>
      <c r="C644" s="16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5"/>
      <c r="C645" s="16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5"/>
      <c r="C646" s="16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5"/>
      <c r="C647" s="16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>
      <c r="B648" s="15"/>
      <c r="C648" s="16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>
      <c r="B649" s="15"/>
      <c r="C649" s="16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>
      <c r="B650" s="15"/>
      <c r="C650" s="16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2:18">
      <c r="B651" s="15"/>
      <c r="C651" s="16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2:18">
      <c r="B652" s="15"/>
      <c r="C652" s="16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2:18">
      <c r="B653" s="15"/>
      <c r="C653" s="16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2:18">
      <c r="B654" s="15"/>
      <c r="C654" s="16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5"/>
      <c r="C655" s="16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5"/>
      <c r="C656" s="16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5"/>
      <c r="C657" s="16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5"/>
      <c r="C658" s="16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5"/>
      <c r="C659" s="16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5"/>
      <c r="C660" s="16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C661" s="16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7"/>
      <c r="C662" s="16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5"/>
      <c r="C663" s="16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5"/>
      <c r="C664" s="16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5"/>
      <c r="C665" s="16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5"/>
      <c r="C666" s="16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5"/>
      <c r="C667" s="16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B668" s="15"/>
      <c r="C668" s="16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5"/>
      <c r="C669" s="16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B670" s="15"/>
      <c r="C670" s="16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B671" s="15"/>
    </row>
    <row r="672" spans="2:18">
      <c r="B672" s="15"/>
    </row>
    <row r="673" spans="2:18">
      <c r="B673" s="15"/>
      <c r="C673" s="16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5"/>
      <c r="C674" s="16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5"/>
      <c r="C675" s="16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5"/>
      <c r="C676" s="16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5"/>
      <c r="C677" s="16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5"/>
      <c r="C678" s="16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>
      <c r="B679" s="15"/>
      <c r="C679" s="16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>
      <c r="B680" s="15"/>
      <c r="C680" s="16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>
      <c r="B681" s="15"/>
      <c r="C681" s="16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2:18">
      <c r="B682" s="15"/>
      <c r="C682" s="16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2:18">
      <c r="B683" s="15"/>
      <c r="C683" s="16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2:18">
      <c r="B684" s="15"/>
      <c r="C684" s="16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2:18">
      <c r="B685" s="15"/>
      <c r="C685" s="16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5"/>
      <c r="C686" s="16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5"/>
      <c r="C687" s="16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5"/>
      <c r="C688" s="16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5"/>
      <c r="C689" s="16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5"/>
      <c r="C690" s="16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5"/>
      <c r="C691" s="16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C692" s="16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7"/>
      <c r="C693" s="16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5"/>
      <c r="C694" s="16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5"/>
      <c r="C695" s="16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5"/>
      <c r="C696" s="16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5"/>
      <c r="C697" s="16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5"/>
      <c r="C698" s="16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B699" s="15"/>
      <c r="C699" s="16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5"/>
      <c r="C700" s="16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B701" s="15"/>
      <c r="C701" s="16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B702" s="15"/>
    </row>
    <row r="703" spans="2:18">
      <c r="B703" s="15"/>
    </row>
    <row r="704" spans="2:18">
      <c r="B704" s="15"/>
      <c r="C704" s="16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5"/>
      <c r="C705" s="16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5"/>
      <c r="C706" s="16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5"/>
      <c r="C707" s="16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5"/>
      <c r="C708" s="16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5"/>
      <c r="C709" s="16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>
      <c r="B710" s="15"/>
      <c r="C710" s="16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>
      <c r="B711" s="15"/>
      <c r="C711" s="16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>
      <c r="B712" s="15"/>
      <c r="C712" s="16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2:18">
      <c r="B713" s="15"/>
      <c r="C713" s="16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2:18">
      <c r="B714" s="15"/>
      <c r="C714" s="16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2:18">
      <c r="B715" s="15"/>
      <c r="C715" s="16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2:18">
      <c r="B716" s="15"/>
      <c r="C716" s="16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5"/>
      <c r="C717" s="16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5"/>
      <c r="C718" s="16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5"/>
      <c r="C719" s="16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5"/>
      <c r="C720" s="16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5"/>
      <c r="C721" s="16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5"/>
      <c r="C722" s="16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C723" s="16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7"/>
      <c r="C724" s="16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5"/>
      <c r="C725" s="16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5"/>
      <c r="C726" s="16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5"/>
      <c r="C727" s="16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5"/>
      <c r="C728" s="16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5"/>
      <c r="C729" s="16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B730" s="15"/>
      <c r="C730" s="16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5"/>
      <c r="C731" s="16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B732" s="15"/>
      <c r="C732" s="16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B733" s="15"/>
    </row>
    <row r="734" spans="2:18">
      <c r="B734" s="15"/>
    </row>
    <row r="735" spans="2:18">
      <c r="B735" s="15"/>
      <c r="C735" s="16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5"/>
      <c r="C736" s="16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5"/>
      <c r="C737" s="16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5"/>
      <c r="C738" s="16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5"/>
      <c r="C739" s="16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5"/>
      <c r="C740" s="16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>
      <c r="B741" s="15"/>
      <c r="C741" s="16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>
      <c r="B742" s="15"/>
      <c r="C742" s="16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>
      <c r="B743" s="15"/>
      <c r="C743" s="16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2:18">
      <c r="B744" s="15"/>
      <c r="C744" s="16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2:18">
      <c r="B745" s="15"/>
      <c r="C745" s="16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2:18">
      <c r="B746" s="15"/>
      <c r="C746" s="16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2:18">
      <c r="B747" s="15"/>
      <c r="C747" s="16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5"/>
      <c r="C748" s="16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5"/>
      <c r="C749" s="16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5"/>
      <c r="C750" s="16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5"/>
      <c r="C751" s="16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5"/>
      <c r="C752" s="16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5"/>
      <c r="C753" s="16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C754" s="16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7"/>
      <c r="C755" s="16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5"/>
      <c r="C756" s="16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5"/>
      <c r="C757" s="16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5"/>
      <c r="C758" s="16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5"/>
      <c r="C759" s="16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5"/>
      <c r="C760" s="16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B761" s="15"/>
      <c r="C761" s="16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B762" s="15"/>
      <c r="C762" s="16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B763" s="15"/>
      <c r="C763" s="16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B764" s="15"/>
    </row>
    <row r="765" spans="2:18">
      <c r="B765" s="15"/>
    </row>
    <row r="766" spans="2:18">
      <c r="B766" s="15"/>
      <c r="C766" s="16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B767" s="15"/>
      <c r="C767" s="16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B768" s="15"/>
      <c r="C768" s="16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2:18">
      <c r="B769" s="15"/>
      <c r="C769" s="16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2:18">
      <c r="B770" s="15"/>
      <c r="C770" s="16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2:18">
      <c r="B771" s="15"/>
      <c r="C771" s="16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2:18">
      <c r="B772" s="15"/>
      <c r="C772" s="16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2:18">
      <c r="B773" s="15"/>
      <c r="C773" s="16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 spans="2:18">
      <c r="B774" s="15"/>
      <c r="C774" s="16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 spans="2:18">
      <c r="B775" s="15"/>
      <c r="C775" s="16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2:18">
      <c r="B776" s="15"/>
      <c r="C776" s="16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 spans="2:18">
      <c r="B777" s="15"/>
      <c r="C777" s="16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 spans="2:18">
      <c r="B778" s="15"/>
      <c r="C778" s="16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2:18">
      <c r="B779" s="15"/>
      <c r="C779" s="16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2:18">
      <c r="B780" s="15"/>
      <c r="C780" s="16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2:18">
      <c r="B781" s="15"/>
      <c r="C781" s="16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2:18">
      <c r="B782" s="15"/>
      <c r="C782" s="16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2:18">
      <c r="B783" s="15"/>
      <c r="C783" s="16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2:18">
      <c r="B784" s="15"/>
      <c r="C784" s="16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2:18">
      <c r="C785" s="16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2:18">
      <c r="B786" s="17"/>
      <c r="C786" s="16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2:18">
      <c r="B787" s="15"/>
      <c r="C787" s="16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2:18">
      <c r="B788" s="15"/>
      <c r="C788" s="16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2:18">
      <c r="B789" s="15"/>
      <c r="C789" s="16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2:18">
      <c r="B790" s="15"/>
      <c r="C790" s="16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2:18">
      <c r="B791" s="15"/>
      <c r="C791" s="16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2:18">
      <c r="B792" s="15"/>
      <c r="C792" s="16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2:18">
      <c r="B793" s="15"/>
      <c r="C793" s="16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2:18">
      <c r="B794" s="15"/>
      <c r="C794" s="16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2:18">
      <c r="B795" s="15"/>
    </row>
    <row r="796" spans="2:18">
      <c r="B796" s="15"/>
    </row>
    <row r="797" spans="2:18">
      <c r="B797" s="15"/>
      <c r="C797" s="16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2:18">
      <c r="B798" s="15"/>
      <c r="C798" s="16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2:18">
      <c r="B799" s="15"/>
      <c r="C799" s="16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2:18">
      <c r="B800" s="15"/>
      <c r="C800" s="16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2:18">
      <c r="B801" s="15"/>
      <c r="C801" s="16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2:18">
      <c r="B802" s="15"/>
      <c r="C802" s="16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2:18">
      <c r="B803" s="15"/>
      <c r="C803" s="16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2:18">
      <c r="B804" s="15"/>
      <c r="C804" s="16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2:18">
      <c r="B805" s="15"/>
      <c r="C805" s="16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2:18">
      <c r="B806" s="15"/>
      <c r="C806" s="16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2:18">
      <c r="B807" s="15"/>
      <c r="C807" s="16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2:18">
      <c r="B808" s="15"/>
      <c r="C808" s="16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2:18">
      <c r="B809" s="15"/>
      <c r="C809" s="16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2:18">
      <c r="B810" s="15"/>
      <c r="C810" s="16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2:18">
      <c r="B811" s="15"/>
      <c r="C811" s="16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2:18">
      <c r="B812" s="15"/>
      <c r="C812" s="16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2:18">
      <c r="B813" s="15"/>
      <c r="C813" s="16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2:18">
      <c r="B814" s="15"/>
      <c r="C814" s="16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2:18">
      <c r="B815" s="15"/>
      <c r="C815" s="16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2:18">
      <c r="C816" s="16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2:18">
      <c r="B817" s="17"/>
      <c r="C817" s="16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2:18">
      <c r="B818" s="15"/>
      <c r="C818" s="16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2:18">
      <c r="B819" s="15"/>
      <c r="C819" s="16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2:18">
      <c r="B820" s="15"/>
      <c r="C820" s="16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2:18">
      <c r="B821" s="15"/>
      <c r="C821" s="16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2:18">
      <c r="B822" s="15"/>
      <c r="C822" s="16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2:18">
      <c r="B823" s="15"/>
      <c r="C823" s="16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2:18">
      <c r="B824" s="15"/>
      <c r="C824" s="16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2:18">
      <c r="B825" s="15"/>
      <c r="C825" s="16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2:18">
      <c r="B826" s="15"/>
    </row>
    <row r="827" spans="2:18">
      <c r="B827" s="15"/>
    </row>
    <row r="828" spans="2:18">
      <c r="B828" s="15"/>
      <c r="C828" s="16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2:18">
      <c r="B829" s="15"/>
      <c r="C829" s="16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2:18">
      <c r="B830" s="15"/>
      <c r="C830" s="16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2:18">
      <c r="B831" s="15"/>
      <c r="C831" s="16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2:18">
      <c r="B832" s="15"/>
      <c r="C832" s="16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2:18">
      <c r="B833" s="15"/>
      <c r="C833" s="16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2:18">
      <c r="B834" s="15"/>
      <c r="C834" s="16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2:18">
      <c r="B835" s="15"/>
      <c r="C835" s="16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 spans="2:18">
      <c r="B836" s="15"/>
      <c r="C836" s="16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 spans="2:18">
      <c r="B837" s="15"/>
      <c r="C837" s="16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2:18">
      <c r="B838" s="15"/>
      <c r="C838" s="16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 spans="2:18">
      <c r="B839" s="15"/>
      <c r="C839" s="16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 spans="2:18">
      <c r="B840" s="15"/>
      <c r="C840" s="16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2:18">
      <c r="B841" s="15"/>
      <c r="C841" s="16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2:18">
      <c r="B842" s="15"/>
      <c r="C842" s="16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2:18">
      <c r="B843" s="15"/>
      <c r="C843" s="16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2:18">
      <c r="B844" s="15"/>
      <c r="C844" s="16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2:18">
      <c r="B845" s="15"/>
      <c r="C845" s="16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2:18">
      <c r="B846" s="15"/>
      <c r="C846" s="16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2:18">
      <c r="C847" s="16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2:18">
      <c r="B848" s="17"/>
      <c r="C848" s="16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2:18">
      <c r="B849" s="15"/>
      <c r="C849" s="16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2:18">
      <c r="B850" s="15"/>
      <c r="C850" s="16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2:18">
      <c r="B851" s="15"/>
      <c r="C851" s="16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2:18">
      <c r="B852" s="15"/>
      <c r="C852" s="16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2:18">
      <c r="B853" s="15"/>
      <c r="C853" s="16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2:18">
      <c r="B854" s="15"/>
      <c r="C854" s="16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2:18">
      <c r="B855" s="15"/>
      <c r="C855" s="16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2:18">
      <c r="B856" s="15"/>
      <c r="C856" s="16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2:18">
      <c r="B857" s="15"/>
    </row>
    <row r="858" spans="2:18">
      <c r="B858" s="15"/>
    </row>
    <row r="859" spans="2:18">
      <c r="B859" s="15"/>
      <c r="C859" s="16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2:18">
      <c r="B860" s="15"/>
      <c r="C860" s="16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2:18">
      <c r="B861" s="15"/>
      <c r="C861" s="16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2:18">
      <c r="B862" s="15"/>
      <c r="C862" s="16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2:18">
      <c r="B863" s="15"/>
      <c r="C863" s="16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2:18">
      <c r="B864" s="15"/>
      <c r="C864" s="16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2:18">
      <c r="B865" s="15"/>
      <c r="C865" s="16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2:18">
      <c r="B866" s="15"/>
      <c r="C866" s="16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 spans="2:18">
      <c r="B867" s="15"/>
      <c r="C867" s="16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 spans="2:18">
      <c r="B868" s="15"/>
      <c r="C868" s="16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2:18">
      <c r="B869" s="15"/>
      <c r="C869" s="16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 spans="2:18">
      <c r="B870" s="15"/>
      <c r="C870" s="16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 spans="2:18">
      <c r="B871" s="15"/>
      <c r="C871" s="16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2:18">
      <c r="B872" s="15"/>
      <c r="C872" s="16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2:18">
      <c r="B873" s="15"/>
      <c r="C873" s="16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2:18">
      <c r="B874" s="15"/>
      <c r="C874" s="16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2:18">
      <c r="B875" s="15"/>
      <c r="C875" s="16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2:18">
      <c r="B876" s="15"/>
      <c r="C876" s="16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2:18">
      <c r="B877" s="15"/>
      <c r="C877" s="16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2:18">
      <c r="C878" s="16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2:18">
      <c r="C879" s="16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2:18">
      <c r="C880" s="16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3:18">
      <c r="C881" s="16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3:18">
      <c r="C882" s="16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3:18">
      <c r="C883" s="16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3:18">
      <c r="C884" s="16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3:18">
      <c r="C885" s="16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3:18">
      <c r="C886" s="16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3:18">
      <c r="C887" s="16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566"/>
  <sheetViews>
    <sheetView topLeftCell="A511" workbookViewId="0">
      <selection activeCell="B534" sqref="B534"/>
    </sheetView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3729.89</v>
      </c>
      <c r="C2" s="82">
        <v>730.46</v>
      </c>
      <c r="D2" s="82">
        <v>943.47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3729.89</v>
      </c>
      <c r="C3" s="82">
        <v>730.46</v>
      </c>
      <c r="D3" s="82">
        <v>943.47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11103.35</v>
      </c>
      <c r="C4" s="82">
        <v>2174.48</v>
      </c>
      <c r="D4" s="82">
        <v>2808.57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11103.35</v>
      </c>
      <c r="C5" s="82">
        <v>2174.48</v>
      </c>
      <c r="D5" s="82">
        <v>2808.57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0.06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1075.02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167.64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121.73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380.71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3159.69</v>
      </c>
      <c r="C28" s="82">
        <v>570.19000000000005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1.306</v>
      </c>
      <c r="E104" s="82">
        <v>1.623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1.306</v>
      </c>
      <c r="E105" s="82">
        <v>1.623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1.306</v>
      </c>
      <c r="E106" s="82">
        <v>1.623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1.306</v>
      </c>
      <c r="E107" s="82">
        <v>1.623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1.306</v>
      </c>
      <c r="E109" s="82">
        <v>1.623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1.306</v>
      </c>
      <c r="E110" s="82">
        <v>1.623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1.306</v>
      </c>
      <c r="E111" s="82">
        <v>1.623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1.306</v>
      </c>
      <c r="E112" s="82">
        <v>1.623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1.306</v>
      </c>
      <c r="E113" s="82">
        <v>1.623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1.306</v>
      </c>
      <c r="E114" s="82">
        <v>1.623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1.306</v>
      </c>
      <c r="E115" s="82">
        <v>1.623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1.306</v>
      </c>
      <c r="E116" s="82">
        <v>1.623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1.306</v>
      </c>
      <c r="E117" s="82">
        <v>1.623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1.306</v>
      </c>
      <c r="E118" s="82">
        <v>1.623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1.306</v>
      </c>
      <c r="E120" s="82">
        <v>1.623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1.306</v>
      </c>
      <c r="E121" s="82">
        <v>1.623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1.306</v>
      </c>
      <c r="E122" s="82">
        <v>1.623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1.306</v>
      </c>
      <c r="E123" s="82">
        <v>1.623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1.306</v>
      </c>
      <c r="E125" s="82">
        <v>1.623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1.306</v>
      </c>
      <c r="E127" s="82">
        <v>1.623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1.306</v>
      </c>
      <c r="E128" s="82">
        <v>1.623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1.306</v>
      </c>
      <c r="E130" s="82">
        <v>1.623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1.306</v>
      </c>
      <c r="E132" s="82">
        <v>1.623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1.306</v>
      </c>
      <c r="E133" s="82">
        <v>1.623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1.306</v>
      </c>
      <c r="E135" s="82">
        <v>1.623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1.306</v>
      </c>
      <c r="E136" s="82">
        <v>1.623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1.306</v>
      </c>
      <c r="E137" s="82">
        <v>1.623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1.306</v>
      </c>
      <c r="E138" s="82">
        <v>1.623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1.306</v>
      </c>
      <c r="E139" s="82">
        <v>1.623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1.306</v>
      </c>
      <c r="E140" s="82">
        <v>1.623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1.306</v>
      </c>
      <c r="E141" s="82">
        <v>1.623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1.306</v>
      </c>
      <c r="E143" s="82">
        <v>1.623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1.306</v>
      </c>
      <c r="E144" s="82">
        <v>1.623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1.306</v>
      </c>
      <c r="E145" s="82">
        <v>1.623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1.306</v>
      </c>
      <c r="E146" s="82">
        <v>1.623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1.306</v>
      </c>
      <c r="E148" s="82">
        <v>1.623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1.306</v>
      </c>
      <c r="E150" s="82">
        <v>1.623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1.306</v>
      </c>
      <c r="E152" s="82">
        <v>1.623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1.306</v>
      </c>
      <c r="E154" s="82">
        <v>1.623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1.306</v>
      </c>
      <c r="E156" s="82">
        <v>1.623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1.306</v>
      </c>
      <c r="E157" s="82">
        <v>1.623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1.306</v>
      </c>
      <c r="E158" s="82">
        <v>1.623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1.306</v>
      </c>
      <c r="E159" s="82">
        <v>1.623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1.306</v>
      </c>
      <c r="E160" s="82">
        <v>1.623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1.306</v>
      </c>
      <c r="E161" s="82">
        <v>1.623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1.306</v>
      </c>
      <c r="E162" s="82">
        <v>1.623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1.306</v>
      </c>
      <c r="E163" s="82">
        <v>1.623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1.306</v>
      </c>
      <c r="E164" s="82">
        <v>1.623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1.306</v>
      </c>
      <c r="E165" s="82">
        <v>1.623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1.306</v>
      </c>
      <c r="E166" s="82">
        <v>1.623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1.306</v>
      </c>
      <c r="E167" s="82">
        <v>1.623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1.306</v>
      </c>
      <c r="E168" s="82">
        <v>1.623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1.306</v>
      </c>
      <c r="E169" s="82">
        <v>1.623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1.306</v>
      </c>
      <c r="E170" s="82">
        <v>1.623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1.306</v>
      </c>
      <c r="E171" s="82">
        <v>1.623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1.306</v>
      </c>
      <c r="E172" s="82">
        <v>1.623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1.306</v>
      </c>
      <c r="E173" s="82">
        <v>1.623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1.306</v>
      </c>
      <c r="E174" s="82">
        <v>1.623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1.306</v>
      </c>
      <c r="E175" s="82">
        <v>1.623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1.306</v>
      </c>
      <c r="E176" s="82">
        <v>1.623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1.306</v>
      </c>
      <c r="E177" s="82">
        <v>1.623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1.306</v>
      </c>
      <c r="E178" s="82">
        <v>1.623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1.306</v>
      </c>
      <c r="E179" s="82">
        <v>1.623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1.306</v>
      </c>
      <c r="E180" s="82">
        <v>1.623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1.306</v>
      </c>
      <c r="E181" s="82">
        <v>1.623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1.306</v>
      </c>
      <c r="E182" s="82">
        <v>1.623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1.306</v>
      </c>
      <c r="E183" s="82">
        <v>1.623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1.306</v>
      </c>
      <c r="E184" s="82">
        <v>1.623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1.306</v>
      </c>
      <c r="E185" s="82">
        <v>1.623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1.306</v>
      </c>
      <c r="E186" s="82">
        <v>1.623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1.306</v>
      </c>
      <c r="E187" s="82">
        <v>1.623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1.306</v>
      </c>
      <c r="E188" s="82">
        <v>1.623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1.306</v>
      </c>
      <c r="E189" s="82">
        <v>1.623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1.306</v>
      </c>
      <c r="E191" s="82">
        <v>1.623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1.306</v>
      </c>
      <c r="E193" s="82">
        <v>1.623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1.306</v>
      </c>
      <c r="E195" s="82">
        <v>1.623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1.306</v>
      </c>
      <c r="E196" s="82">
        <v>1.623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1.306</v>
      </c>
      <c r="E198" s="82">
        <v>1.623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1.306</v>
      </c>
      <c r="E199" s="82">
        <v>1.623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1.306</v>
      </c>
      <c r="E200" s="82">
        <v>1.623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1.306</v>
      </c>
      <c r="E201" s="82">
        <v>1.623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1.306</v>
      </c>
      <c r="E202" s="82">
        <v>1.623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1.306</v>
      </c>
      <c r="E203" s="82">
        <v>1.623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1.306</v>
      </c>
      <c r="E204" s="82">
        <v>1.623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1.306</v>
      </c>
      <c r="E205" s="82">
        <v>1.623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1.306</v>
      </c>
      <c r="E207" s="82">
        <v>1.623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1.306</v>
      </c>
      <c r="E208" s="82">
        <v>1.623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1.306</v>
      </c>
      <c r="E209" s="82">
        <v>1.623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1.306</v>
      </c>
      <c r="E210" s="82">
        <v>1.623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1.306</v>
      </c>
      <c r="E211" s="82">
        <v>1.623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1.306</v>
      </c>
      <c r="E212" s="82">
        <v>1.623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1.306</v>
      </c>
      <c r="E213" s="82">
        <v>1.623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0.56799999999999995</v>
      </c>
      <c r="E215" s="82">
        <v>0.65900000000000003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0.56799999999999995</v>
      </c>
      <c r="E216" s="82">
        <v>0.65900000000000003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0.56799999999999995</v>
      </c>
      <c r="E217" s="82">
        <v>0.65900000000000003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0.56799999999999995</v>
      </c>
      <c r="E218" s="82">
        <v>0.65900000000000003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5.835</v>
      </c>
      <c r="F225" s="82">
        <v>0.54</v>
      </c>
      <c r="G225" s="82">
        <v>0.38400000000000001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5.835</v>
      </c>
      <c r="F226" s="82">
        <v>0.54</v>
      </c>
      <c r="G226" s="82">
        <v>0.38400000000000001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5.835</v>
      </c>
      <c r="F227" s="82">
        <v>0.54</v>
      </c>
      <c r="G227" s="82">
        <v>0.38400000000000001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5.835</v>
      </c>
      <c r="F228" s="82">
        <v>0.54</v>
      </c>
      <c r="G228" s="82">
        <v>0.38400000000000001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5.835</v>
      </c>
      <c r="F229" s="82">
        <v>0.54</v>
      </c>
      <c r="G229" s="82">
        <v>0.38400000000000001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5.835</v>
      </c>
      <c r="F230" s="82">
        <v>0.54</v>
      </c>
      <c r="G230" s="82">
        <v>0.38400000000000001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5.835</v>
      </c>
      <c r="F231" s="82">
        <v>0.54</v>
      </c>
      <c r="G231" s="82">
        <v>0.38400000000000001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5.835</v>
      </c>
      <c r="F232" s="82">
        <v>0.54</v>
      </c>
      <c r="G232" s="82">
        <v>0.38400000000000001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5.835</v>
      </c>
      <c r="F233" s="82">
        <v>0.54</v>
      </c>
      <c r="G233" s="82">
        <v>0.38400000000000001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5.835</v>
      </c>
      <c r="F234" s="82">
        <v>0.54</v>
      </c>
      <c r="G234" s="82">
        <v>0.38400000000000001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5.835</v>
      </c>
      <c r="F235" s="82">
        <v>0.54</v>
      </c>
      <c r="G235" s="82">
        <v>0.38400000000000001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5.835</v>
      </c>
      <c r="F236" s="82">
        <v>0.54</v>
      </c>
      <c r="G236" s="82">
        <v>0.38400000000000001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5.835</v>
      </c>
      <c r="F237" s="82">
        <v>0.54</v>
      </c>
      <c r="G237" s="82">
        <v>0.38400000000000001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5.835</v>
      </c>
      <c r="F238" s="82">
        <v>0.54</v>
      </c>
      <c r="G238" s="82">
        <v>0.38400000000000001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5.835</v>
      </c>
      <c r="F239" s="82">
        <v>0.54</v>
      </c>
      <c r="G239" s="82">
        <v>0.38400000000000001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5.835</v>
      </c>
      <c r="F240" s="82">
        <v>0.54</v>
      </c>
      <c r="G240" s="82">
        <v>0.38400000000000001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5.835</v>
      </c>
      <c r="F241" s="82">
        <v>0.54</v>
      </c>
      <c r="G241" s="82">
        <v>0.38400000000000001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5.835</v>
      </c>
      <c r="F242" s="82">
        <v>0.54</v>
      </c>
      <c r="G242" s="82">
        <v>0.38400000000000001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5.835</v>
      </c>
      <c r="F243" s="82">
        <v>0.54</v>
      </c>
      <c r="G243" s="82">
        <v>0.38400000000000001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5.835</v>
      </c>
      <c r="F244" s="82">
        <v>0.54</v>
      </c>
      <c r="G244" s="82">
        <v>0.38400000000000001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5.835</v>
      </c>
      <c r="F245" s="82">
        <v>0.54</v>
      </c>
      <c r="G245" s="82">
        <v>0.38400000000000001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5.835</v>
      </c>
      <c r="F246" s="82">
        <v>0.54</v>
      </c>
      <c r="G246" s="82">
        <v>0.38400000000000001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5.835</v>
      </c>
      <c r="F247" s="82">
        <v>0.54</v>
      </c>
      <c r="G247" s="82">
        <v>0.38400000000000001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5.835</v>
      </c>
      <c r="F248" s="82">
        <v>0.54</v>
      </c>
      <c r="G248" s="82">
        <v>0.38400000000000001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5.835</v>
      </c>
      <c r="F249" s="82">
        <v>0.54</v>
      </c>
      <c r="G249" s="82">
        <v>0.38400000000000001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5.835</v>
      </c>
      <c r="F250" s="82">
        <v>0.54</v>
      </c>
      <c r="G250" s="82">
        <v>0.38400000000000001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5.835</v>
      </c>
      <c r="F251" s="82">
        <v>0.54</v>
      </c>
      <c r="G251" s="82">
        <v>0.38400000000000001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5.835</v>
      </c>
      <c r="F252" s="82">
        <v>0.54</v>
      </c>
      <c r="G252" s="82">
        <v>0.38400000000000001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5.835</v>
      </c>
      <c r="F253" s="82">
        <v>0.54</v>
      </c>
      <c r="G253" s="82">
        <v>0.38400000000000001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5.835</v>
      </c>
      <c r="F254" s="82">
        <v>0.54</v>
      </c>
      <c r="G254" s="82">
        <v>0.38400000000000001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5.835</v>
      </c>
      <c r="F255" s="82">
        <v>0.54</v>
      </c>
      <c r="G255" s="82">
        <v>0.38400000000000001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5.835</v>
      </c>
      <c r="F256" s="82">
        <v>0.54</v>
      </c>
      <c r="G256" s="82">
        <v>0.38400000000000001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5.835</v>
      </c>
      <c r="F257" s="82">
        <v>0.54</v>
      </c>
      <c r="G257" s="82">
        <v>0.38400000000000001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5.835</v>
      </c>
      <c r="F258" s="82">
        <v>0.54</v>
      </c>
      <c r="G258" s="82">
        <v>0.38400000000000001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5.835</v>
      </c>
      <c r="F259" s="82">
        <v>0.54</v>
      </c>
      <c r="G259" s="82">
        <v>0.38400000000000001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5.835</v>
      </c>
      <c r="F260" s="82">
        <v>0.54</v>
      </c>
      <c r="G260" s="82">
        <v>0.38400000000000001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5.835</v>
      </c>
      <c r="F261" s="82">
        <v>0.54</v>
      </c>
      <c r="G261" s="82">
        <v>0.38400000000000001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5.835</v>
      </c>
      <c r="F262" s="82">
        <v>0.54</v>
      </c>
      <c r="G262" s="82">
        <v>0.38400000000000001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5.835</v>
      </c>
      <c r="F263" s="82">
        <v>0.54</v>
      </c>
      <c r="G263" s="82">
        <v>0.38400000000000001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5.835</v>
      </c>
      <c r="F264" s="82">
        <v>0.54</v>
      </c>
      <c r="G264" s="82">
        <v>0.38400000000000001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5.835</v>
      </c>
      <c r="F265" s="82">
        <v>0.54</v>
      </c>
      <c r="G265" s="82">
        <v>0.38400000000000001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5.835</v>
      </c>
      <c r="F266" s="82">
        <v>0.54</v>
      </c>
      <c r="G266" s="82">
        <v>0.38400000000000001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5.835</v>
      </c>
      <c r="F267" s="82">
        <v>0.54</v>
      </c>
      <c r="G267" s="82">
        <v>0.38400000000000001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5.835</v>
      </c>
      <c r="F268" s="82">
        <v>0.54</v>
      </c>
      <c r="G268" s="82">
        <v>0.38400000000000001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5.835</v>
      </c>
      <c r="F269" s="82">
        <v>0.54</v>
      </c>
      <c r="G269" s="82">
        <v>0.38400000000000001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5.835</v>
      </c>
      <c r="F270" s="82">
        <v>0.54</v>
      </c>
      <c r="G270" s="82">
        <v>0.38400000000000001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5.835</v>
      </c>
      <c r="F271" s="82">
        <v>0.54</v>
      </c>
      <c r="G271" s="82">
        <v>0.38400000000000001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5.835</v>
      </c>
      <c r="F272" s="82">
        <v>0.54</v>
      </c>
      <c r="G272" s="82">
        <v>0.38400000000000001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5.835</v>
      </c>
      <c r="F273" s="82">
        <v>0.54</v>
      </c>
      <c r="G273" s="82">
        <v>0.38400000000000001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5.835</v>
      </c>
      <c r="F274" s="82">
        <v>0.54</v>
      </c>
      <c r="G274" s="82">
        <v>0.38400000000000001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5.835</v>
      </c>
      <c r="F275" s="82">
        <v>0.54</v>
      </c>
      <c r="G275" s="82">
        <v>0.38400000000000001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5.835</v>
      </c>
      <c r="F276" s="82">
        <v>0.54</v>
      </c>
      <c r="G276" s="82">
        <v>0.38400000000000001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5.835</v>
      </c>
      <c r="F277" s="82">
        <v>0.54</v>
      </c>
      <c r="G277" s="82">
        <v>0.38400000000000001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5.835</v>
      </c>
      <c r="F278" s="82">
        <v>0.54</v>
      </c>
      <c r="G278" s="82">
        <v>0.38400000000000001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5.835</v>
      </c>
      <c r="F279" s="82">
        <v>0.54</v>
      </c>
      <c r="G279" s="82">
        <v>0.38400000000000001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5.835</v>
      </c>
      <c r="F280" s="82">
        <v>0.54</v>
      </c>
      <c r="G280" s="82">
        <v>0.38400000000000001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5.835</v>
      </c>
      <c r="F281" s="82">
        <v>0.54</v>
      </c>
      <c r="G281" s="82">
        <v>0.38400000000000001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5.835</v>
      </c>
      <c r="F282" s="82">
        <v>0.54</v>
      </c>
      <c r="G282" s="82">
        <v>0.38400000000000001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5.835</v>
      </c>
      <c r="F283" s="82">
        <v>0.54</v>
      </c>
      <c r="G283" s="82">
        <v>0.38400000000000001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5.835</v>
      </c>
      <c r="F284" s="82">
        <v>0.54</v>
      </c>
      <c r="G284" s="82">
        <v>0.38400000000000001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5.835</v>
      </c>
      <c r="F285" s="82">
        <v>0.54</v>
      </c>
      <c r="G285" s="82">
        <v>0.38400000000000001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5.835</v>
      </c>
      <c r="F286" s="82">
        <v>0.54</v>
      </c>
      <c r="G286" s="82">
        <v>0.38400000000000001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5.835</v>
      </c>
      <c r="F287" s="82">
        <v>0.54</v>
      </c>
      <c r="G287" s="82">
        <v>0.38400000000000001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5.835</v>
      </c>
      <c r="F288" s="82">
        <v>0.54</v>
      </c>
      <c r="G288" s="82">
        <v>0.38400000000000001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5.835</v>
      </c>
      <c r="F289" s="82">
        <v>0.54</v>
      </c>
      <c r="G289" s="82">
        <v>0.38400000000000001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5.835</v>
      </c>
      <c r="F290" s="82">
        <v>0.54</v>
      </c>
      <c r="G290" s="82">
        <v>0.38400000000000001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5.835</v>
      </c>
      <c r="F291" s="82">
        <v>0.54</v>
      </c>
      <c r="G291" s="82">
        <v>0.38400000000000001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5.835</v>
      </c>
      <c r="F292" s="82">
        <v>0.54</v>
      </c>
      <c r="G292" s="82">
        <v>0.38400000000000001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5.835</v>
      </c>
      <c r="F293" s="82">
        <v>0.54</v>
      </c>
      <c r="G293" s="82">
        <v>0.38400000000000001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5.835</v>
      </c>
      <c r="F294" s="82">
        <v>0.54</v>
      </c>
      <c r="G294" s="82">
        <v>0.38400000000000001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5.835</v>
      </c>
      <c r="F295" s="82">
        <v>0.54</v>
      </c>
      <c r="G295" s="82">
        <v>0.38400000000000001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5.835</v>
      </c>
      <c r="F296" s="82">
        <v>0.54</v>
      </c>
      <c r="G296" s="82">
        <v>0.38400000000000001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5.835</v>
      </c>
      <c r="F297" s="82">
        <v>0.54</v>
      </c>
      <c r="G297" s="82">
        <v>0.38400000000000001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5.835</v>
      </c>
      <c r="F298" s="82">
        <v>0.54</v>
      </c>
      <c r="G298" s="82">
        <v>0.38400000000000001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5.835</v>
      </c>
      <c r="F299" s="82">
        <v>0.54</v>
      </c>
      <c r="G299" s="82">
        <v>0.38400000000000001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5.835</v>
      </c>
      <c r="F300" s="82">
        <v>0.54</v>
      </c>
      <c r="G300" s="82">
        <v>0.38400000000000001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5.835</v>
      </c>
      <c r="F301" s="82">
        <v>0.54</v>
      </c>
      <c r="G301" s="82">
        <v>0.38400000000000001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5.835</v>
      </c>
      <c r="F302" s="82">
        <v>0.54</v>
      </c>
      <c r="G302" s="82">
        <v>0.38400000000000001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5.835</v>
      </c>
      <c r="F303" s="82">
        <v>0.54</v>
      </c>
      <c r="G303" s="82">
        <v>0.38400000000000001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5.835</v>
      </c>
      <c r="F304" s="82">
        <v>0.54</v>
      </c>
      <c r="G304" s="82">
        <v>0.38400000000000001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5.835</v>
      </c>
      <c r="F305" s="82">
        <v>0.54</v>
      </c>
      <c r="G305" s="82">
        <v>0.38400000000000001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5.835</v>
      </c>
      <c r="F306" s="82">
        <v>0.54</v>
      </c>
      <c r="G306" s="82">
        <v>0.38400000000000001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5.835</v>
      </c>
      <c r="F307" s="82">
        <v>0.54</v>
      </c>
      <c r="G307" s="82">
        <v>0.38400000000000001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5.835</v>
      </c>
      <c r="F308" s="82">
        <v>0.54</v>
      </c>
      <c r="G308" s="82">
        <v>0.38400000000000001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5.835</v>
      </c>
      <c r="F309" s="82">
        <v>0.54</v>
      </c>
      <c r="G309" s="82">
        <v>0.38400000000000001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5.835</v>
      </c>
      <c r="F310" s="82">
        <v>0.54</v>
      </c>
      <c r="G310" s="82">
        <v>0.38400000000000001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5.835</v>
      </c>
      <c r="F311" s="82">
        <v>0.54</v>
      </c>
      <c r="G311" s="82">
        <v>0.38400000000000001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5.835</v>
      </c>
      <c r="F312" s="82">
        <v>0.54</v>
      </c>
      <c r="G312" s="82">
        <v>0.38400000000000001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5.835</v>
      </c>
      <c r="F313" s="82">
        <v>0.54</v>
      </c>
      <c r="G313" s="82">
        <v>0.38400000000000001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5.835</v>
      </c>
      <c r="F314" s="82">
        <v>0.54</v>
      </c>
      <c r="G314" s="82">
        <v>0.38400000000000001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5.835</v>
      </c>
      <c r="F315" s="82">
        <v>0.54</v>
      </c>
      <c r="G315" s="82">
        <v>0.38400000000000001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5.835</v>
      </c>
      <c r="F316" s="82">
        <v>0.54</v>
      </c>
      <c r="G316" s="82">
        <v>0.38400000000000001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5.835</v>
      </c>
      <c r="F317" s="82">
        <v>0.54</v>
      </c>
      <c r="G317" s="82">
        <v>0.38400000000000001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5.835</v>
      </c>
      <c r="F318" s="82">
        <v>0.54</v>
      </c>
      <c r="G318" s="82">
        <v>0.38400000000000001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5.835</v>
      </c>
      <c r="F319" s="82">
        <v>0.54</v>
      </c>
      <c r="G319" s="82">
        <v>0.38400000000000001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5.835</v>
      </c>
      <c r="F320" s="82">
        <v>0.54</v>
      </c>
      <c r="G320" s="82">
        <v>0.38400000000000001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5.835</v>
      </c>
      <c r="F321" s="82">
        <v>0.54</v>
      </c>
      <c r="G321" s="82">
        <v>0.38400000000000001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5.835</v>
      </c>
      <c r="F322" s="82">
        <v>0.54</v>
      </c>
      <c r="G322" s="82">
        <v>0.38400000000000001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5.835</v>
      </c>
      <c r="F323" s="82">
        <v>0.54</v>
      </c>
      <c r="G323" s="82">
        <v>0.38400000000000001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5.835</v>
      </c>
      <c r="F324" s="82">
        <v>0.54</v>
      </c>
      <c r="G324" s="82">
        <v>0.38400000000000001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5.835</v>
      </c>
      <c r="F325" s="82">
        <v>0.54</v>
      </c>
      <c r="G325" s="82">
        <v>0.38400000000000001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5.835</v>
      </c>
      <c r="F326" s="82">
        <v>0.54</v>
      </c>
      <c r="G326" s="82">
        <v>0.38400000000000001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5.835</v>
      </c>
      <c r="F327" s="82">
        <v>0.54</v>
      </c>
      <c r="G327" s="82">
        <v>0.38400000000000001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5.83</v>
      </c>
      <c r="F328" s="82">
        <v>0.54</v>
      </c>
      <c r="G328" s="82">
        <v>0.38400000000000001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5.83</v>
      </c>
      <c r="F329" s="82">
        <v>0.54</v>
      </c>
      <c r="G329" s="82">
        <v>0.38400000000000001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5.83</v>
      </c>
      <c r="F330" s="82">
        <v>0.54</v>
      </c>
      <c r="G330" s="82">
        <v>0.38400000000000001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10327.4</v>
      </c>
      <c r="D336" s="82">
        <v>8248.0300000000007</v>
      </c>
      <c r="E336" s="82">
        <v>2079.37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5882.17</v>
      </c>
      <c r="D337" s="82">
        <v>4687.9799999999996</v>
      </c>
      <c r="E337" s="82">
        <v>1194.19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5581.88</v>
      </c>
      <c r="D338" s="82">
        <v>4422.55</v>
      </c>
      <c r="E338" s="82">
        <v>1159.33</v>
      </c>
      <c r="F338" s="82">
        <v>0.79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7056.3</v>
      </c>
      <c r="D339" s="82">
        <v>5635.55</v>
      </c>
      <c r="E339" s="82">
        <v>1420.75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7798.32</v>
      </c>
      <c r="D340" s="82">
        <v>5499.81</v>
      </c>
      <c r="E340" s="82">
        <v>2298.5100000000002</v>
      </c>
      <c r="F340" s="82">
        <v>0.71</v>
      </c>
      <c r="G340" s="82">
        <v>2.93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3939.42</v>
      </c>
      <c r="D341" s="82">
        <v>2663.37</v>
      </c>
      <c r="E341" s="82">
        <v>1276.04</v>
      </c>
      <c r="F341" s="82">
        <v>0.68</v>
      </c>
      <c r="G341" s="82">
        <v>2.91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22496.79</v>
      </c>
      <c r="D342" s="82">
        <v>15209.7</v>
      </c>
      <c r="E342" s="82">
        <v>7287.09</v>
      </c>
      <c r="F342" s="82">
        <v>0.68</v>
      </c>
      <c r="G342" s="82">
        <v>2.91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11056.85</v>
      </c>
      <c r="D343" s="82">
        <v>7980.12</v>
      </c>
      <c r="E343" s="82">
        <v>3076.73</v>
      </c>
      <c r="F343" s="82">
        <v>0.72</v>
      </c>
      <c r="G343" s="82">
        <v>2.95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2423.27</v>
      </c>
      <c r="D344" s="82">
        <v>1793.79</v>
      </c>
      <c r="E344" s="82">
        <v>629.48</v>
      </c>
      <c r="F344" s="82">
        <v>0.74</v>
      </c>
      <c r="G344" s="82">
        <v>3.17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2482.06</v>
      </c>
      <c r="D345" s="82">
        <v>1845.33</v>
      </c>
      <c r="E345" s="82">
        <v>636.73</v>
      </c>
      <c r="F345" s="82">
        <v>0.74</v>
      </c>
      <c r="G345" s="82">
        <v>3.17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2654.74</v>
      </c>
      <c r="D346" s="82">
        <v>1998.74</v>
      </c>
      <c r="E346" s="82">
        <v>656</v>
      </c>
      <c r="F346" s="82">
        <v>0.75</v>
      </c>
      <c r="G346" s="82">
        <v>2.98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2622.22</v>
      </c>
      <c r="D347" s="82">
        <v>1999.64</v>
      </c>
      <c r="E347" s="82">
        <v>622.58000000000004</v>
      </c>
      <c r="F347" s="82">
        <v>0.76</v>
      </c>
      <c r="G347" s="82">
        <v>3.19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2568.25</v>
      </c>
      <c r="D348" s="82">
        <v>1951.47</v>
      </c>
      <c r="E348" s="82">
        <v>616.78</v>
      </c>
      <c r="F348" s="82">
        <v>0.76</v>
      </c>
      <c r="G348" s="82">
        <v>3.19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4135.38</v>
      </c>
      <c r="D349" s="82">
        <v>3206.03</v>
      </c>
      <c r="E349" s="82">
        <v>929.35</v>
      </c>
      <c r="F349" s="82">
        <v>0.78</v>
      </c>
      <c r="G349" s="82">
        <v>3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10121.16</v>
      </c>
      <c r="D350" s="82">
        <v>7620.76</v>
      </c>
      <c r="E350" s="82">
        <v>2500.4</v>
      </c>
      <c r="F350" s="82">
        <v>0.75</v>
      </c>
      <c r="G350" s="82">
        <v>2.98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8094.74</v>
      </c>
      <c r="D351" s="82">
        <v>6126.88</v>
      </c>
      <c r="E351" s="82">
        <v>1967.85</v>
      </c>
      <c r="F351" s="82">
        <v>0.76</v>
      </c>
      <c r="G351" s="82">
        <v>2.98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9954.74</v>
      </c>
      <c r="D352" s="82">
        <v>7466.66</v>
      </c>
      <c r="E352" s="82">
        <v>2488.08</v>
      </c>
      <c r="F352" s="82">
        <v>0.75</v>
      </c>
      <c r="G352" s="82">
        <v>2.98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2762.2</v>
      </c>
      <c r="D353" s="82">
        <v>2111.7399999999998</v>
      </c>
      <c r="E353" s="82">
        <v>650.47</v>
      </c>
      <c r="F353" s="82">
        <v>0.76</v>
      </c>
      <c r="G353" s="82">
        <v>2.99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2829.96</v>
      </c>
      <c r="D354" s="82">
        <v>2203.6799999999998</v>
      </c>
      <c r="E354" s="82">
        <v>626.28</v>
      </c>
      <c r="F354" s="82">
        <v>0.78</v>
      </c>
      <c r="G354" s="82">
        <v>3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10578.96</v>
      </c>
      <c r="D355" s="82">
        <v>8142.79</v>
      </c>
      <c r="E355" s="82">
        <v>2436.17</v>
      </c>
      <c r="F355" s="82">
        <v>0.77</v>
      </c>
      <c r="G355" s="82">
        <v>2.99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3039.65</v>
      </c>
      <c r="D356" s="82">
        <v>2391.62</v>
      </c>
      <c r="E356" s="82">
        <v>648.03</v>
      </c>
      <c r="F356" s="82">
        <v>0.79</v>
      </c>
      <c r="G356" s="82">
        <v>3.01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10111.61</v>
      </c>
      <c r="D357" s="82">
        <v>7724.07</v>
      </c>
      <c r="E357" s="82">
        <v>2387.5300000000002</v>
      </c>
      <c r="F357" s="82">
        <v>0.76</v>
      </c>
      <c r="G357" s="82">
        <v>2.99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2774.66</v>
      </c>
      <c r="D358" s="82">
        <v>2152.5100000000002</v>
      </c>
      <c r="E358" s="82">
        <v>622.15</v>
      </c>
      <c r="F358" s="82">
        <v>0.78</v>
      </c>
      <c r="G358" s="82">
        <v>3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4123.38</v>
      </c>
      <c r="D359" s="82">
        <v>3195.42</v>
      </c>
      <c r="E359" s="82">
        <v>927.96</v>
      </c>
      <c r="F359" s="82">
        <v>0.77</v>
      </c>
      <c r="G359" s="82">
        <v>3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10104.81</v>
      </c>
      <c r="D360" s="82">
        <v>7620.48</v>
      </c>
      <c r="E360" s="82">
        <v>2484.33</v>
      </c>
      <c r="F360" s="82">
        <v>0.75</v>
      </c>
      <c r="G360" s="82">
        <v>2.98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8167.7</v>
      </c>
      <c r="D361" s="82">
        <v>6202.73</v>
      </c>
      <c r="E361" s="82">
        <v>1964.97</v>
      </c>
      <c r="F361" s="82">
        <v>0.76</v>
      </c>
      <c r="G361" s="82">
        <v>2.98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10088.77</v>
      </c>
      <c r="D362" s="82">
        <v>7599.07</v>
      </c>
      <c r="E362" s="82">
        <v>2489.6999999999998</v>
      </c>
      <c r="F362" s="82">
        <v>0.75</v>
      </c>
      <c r="G362" s="82">
        <v>2.98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2771.01</v>
      </c>
      <c r="D363" s="82">
        <v>2122.46</v>
      </c>
      <c r="E363" s="82">
        <v>648.54999999999995</v>
      </c>
      <c r="F363" s="82">
        <v>0.77</v>
      </c>
      <c r="G363" s="82">
        <v>2.99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2860.21</v>
      </c>
      <c r="D364" s="82">
        <v>2230.9899999999998</v>
      </c>
      <c r="E364" s="82">
        <v>629.21</v>
      </c>
      <c r="F364" s="82">
        <v>0.78</v>
      </c>
      <c r="G364" s="82">
        <v>3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10324.719999999999</v>
      </c>
      <c r="D365" s="82">
        <v>7914.81</v>
      </c>
      <c r="E365" s="82">
        <v>2409.92</v>
      </c>
      <c r="F365" s="82">
        <v>0.77</v>
      </c>
      <c r="G365" s="82">
        <v>2.99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2699.69</v>
      </c>
      <c r="D366" s="82">
        <v>2085.0500000000002</v>
      </c>
      <c r="E366" s="82">
        <v>614.63</v>
      </c>
      <c r="F366" s="82">
        <v>0.77</v>
      </c>
      <c r="G366" s="82">
        <v>3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10220.969999999999</v>
      </c>
      <c r="D367" s="82">
        <v>7821.89</v>
      </c>
      <c r="E367" s="82">
        <v>2399.09</v>
      </c>
      <c r="F367" s="82">
        <v>0.77</v>
      </c>
      <c r="G367" s="82">
        <v>2.99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2788.26</v>
      </c>
      <c r="D368" s="82">
        <v>2166.08</v>
      </c>
      <c r="E368" s="82">
        <v>622.17999999999995</v>
      </c>
      <c r="F368" s="82">
        <v>0.78</v>
      </c>
      <c r="G368" s="82">
        <v>3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4378.1000000000004</v>
      </c>
      <c r="D369" s="82">
        <v>3426.64</v>
      </c>
      <c r="E369" s="82">
        <v>951.46</v>
      </c>
      <c r="F369" s="82">
        <v>0.78</v>
      </c>
      <c r="G369" s="82">
        <v>3.01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11296.51</v>
      </c>
      <c r="D370" s="82">
        <v>8707.8700000000008</v>
      </c>
      <c r="E370" s="82">
        <v>2588.63</v>
      </c>
      <c r="F370" s="82">
        <v>0.77</v>
      </c>
      <c r="G370" s="82">
        <v>3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9141.8700000000008</v>
      </c>
      <c r="D371" s="82">
        <v>7090.71</v>
      </c>
      <c r="E371" s="82">
        <v>2051.16</v>
      </c>
      <c r="F371" s="82">
        <v>0.78</v>
      </c>
      <c r="G371" s="82">
        <v>3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11295.53</v>
      </c>
      <c r="D372" s="82">
        <v>8696.6299999999992</v>
      </c>
      <c r="E372" s="82">
        <v>2598.9</v>
      </c>
      <c r="F372" s="82">
        <v>0.77</v>
      </c>
      <c r="G372" s="82">
        <v>2.99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3074.93</v>
      </c>
      <c r="D373" s="82">
        <v>2401.63</v>
      </c>
      <c r="E373" s="82">
        <v>673.3</v>
      </c>
      <c r="F373" s="82">
        <v>0.78</v>
      </c>
      <c r="G373" s="82">
        <v>3.01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3137.01</v>
      </c>
      <c r="D374" s="82">
        <v>2481.34</v>
      </c>
      <c r="E374" s="82">
        <v>655.67</v>
      </c>
      <c r="F374" s="82">
        <v>0.79</v>
      </c>
      <c r="G374" s="82">
        <v>3.02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11321.95</v>
      </c>
      <c r="D375" s="82">
        <v>8810.81</v>
      </c>
      <c r="E375" s="82">
        <v>2511.14</v>
      </c>
      <c r="F375" s="82">
        <v>0.78</v>
      </c>
      <c r="G375" s="82">
        <v>3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2937.98</v>
      </c>
      <c r="D376" s="82">
        <v>2299.69</v>
      </c>
      <c r="E376" s="82">
        <v>638.28</v>
      </c>
      <c r="F376" s="82">
        <v>0.78</v>
      </c>
      <c r="G376" s="82">
        <v>3.01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11251.31</v>
      </c>
      <c r="D377" s="82">
        <v>8747.16</v>
      </c>
      <c r="E377" s="82">
        <v>2504.15</v>
      </c>
      <c r="F377" s="82">
        <v>0.78</v>
      </c>
      <c r="G377" s="82">
        <v>3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3078.21</v>
      </c>
      <c r="D378" s="82">
        <v>2428.0500000000002</v>
      </c>
      <c r="E378" s="82">
        <v>650.16</v>
      </c>
      <c r="F378" s="82">
        <v>0.79</v>
      </c>
      <c r="G378" s="82">
        <v>3.01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29840.58</v>
      </c>
      <c r="D379" s="82">
        <v>23221.96</v>
      </c>
      <c r="E379" s="82">
        <v>6618.62</v>
      </c>
      <c r="F379" s="82">
        <v>0.78</v>
      </c>
      <c r="G379" s="82">
        <v>3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1324.64</v>
      </c>
      <c r="D380" s="82">
        <v>965.64</v>
      </c>
      <c r="E380" s="82">
        <v>359</v>
      </c>
      <c r="F380" s="82">
        <v>0.73</v>
      </c>
      <c r="G380" s="82">
        <v>3.16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12310.24</v>
      </c>
      <c r="D381" s="82">
        <v>8322.75</v>
      </c>
      <c r="E381" s="82">
        <v>3987.49</v>
      </c>
      <c r="F381" s="82">
        <v>0.68</v>
      </c>
      <c r="G381" s="82">
        <v>2.91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1623.14</v>
      </c>
      <c r="D382" s="82">
        <v>1296.33</v>
      </c>
      <c r="E382" s="82">
        <v>326.81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1847.85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1539.85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1231.8800000000001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1921.96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3457.36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4321.7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16639.5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3928.82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139.15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351.19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395.22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493.66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0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0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0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0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556.32000000000005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556.32000000000005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722.28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713.45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556.32000000000005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1204.4000000000001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2389.56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1782.7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2329.34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815.53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780.03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2225.2800000000002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556.32000000000005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2225.2800000000002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702.61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1267.21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2567.9299999999998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2043.66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2550.98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868.16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839.42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2497.9499999999998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595.66999999999996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2484.35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778.18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1489.85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3480.91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2798.98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3470.03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1094.6400000000001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1078.94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3460.64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927.79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3424.36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1039.22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7022.77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372.77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16865.37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70.349999999999994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243.02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274.72000000000003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364.51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0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191.35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217.94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227.69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177.96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0.62</v>
      </c>
      <c r="F450" s="82">
        <v>397.12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0.35</v>
      </c>
      <c r="F451" s="82">
        <v>225.16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0.33</v>
      </c>
      <c r="F452" s="82">
        <v>210.93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0.43</v>
      </c>
      <c r="F453" s="82">
        <v>271.33999999999997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0.35</v>
      </c>
      <c r="F454" s="82">
        <v>223.69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0.16</v>
      </c>
      <c r="F455" s="82">
        <v>100.98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0.91</v>
      </c>
      <c r="F456" s="82">
        <v>576.66999999999996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0.53</v>
      </c>
      <c r="F457" s="82">
        <v>336.22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</v>
      </c>
      <c r="F458" s="82">
        <v>0.43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0.01</v>
      </c>
      <c r="F459" s="82">
        <v>1.0900000000000001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0.01</v>
      </c>
      <c r="F460" s="82">
        <v>1.23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0.02</v>
      </c>
      <c r="F461" s="82">
        <v>1.53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</v>
      </c>
      <c r="F465" s="82">
        <v>0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0.12</v>
      </c>
      <c r="F466" s="82">
        <v>78.38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0.13</v>
      </c>
      <c r="F467" s="82">
        <v>81.12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0.14000000000000001</v>
      </c>
      <c r="F468" s="82">
        <v>89.38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0.14000000000000001</v>
      </c>
      <c r="F469" s="82">
        <v>90.94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0.14000000000000001</v>
      </c>
      <c r="F470" s="82">
        <v>88.33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0.23</v>
      </c>
      <c r="F471" s="82">
        <v>148.9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0.54</v>
      </c>
      <c r="F472" s="82">
        <v>340.81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0.43</v>
      </c>
      <c r="F473" s="82">
        <v>275.92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0.52</v>
      </c>
      <c r="F474" s="82">
        <v>332.2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0.15</v>
      </c>
      <c r="F475" s="82">
        <v>96.35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0.16</v>
      </c>
      <c r="F476" s="82">
        <v>102.91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0.59</v>
      </c>
      <c r="F477" s="82">
        <v>374.78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0.18</v>
      </c>
      <c r="F478" s="82">
        <v>113.12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0.55000000000000004</v>
      </c>
      <c r="F479" s="82">
        <v>352.05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0.16</v>
      </c>
      <c r="F480" s="82">
        <v>100.05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0.23</v>
      </c>
      <c r="F481" s="82">
        <v>148.34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0.54</v>
      </c>
      <c r="F482" s="82">
        <v>341.52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0.44</v>
      </c>
      <c r="F483" s="82">
        <v>280.56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0.53</v>
      </c>
      <c r="F484" s="82">
        <v>340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0.15</v>
      </c>
      <c r="F485" s="82">
        <v>97.08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0.16</v>
      </c>
      <c r="F486" s="82">
        <v>104.41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0.56999999999999995</v>
      </c>
      <c r="F487" s="82">
        <v>362.39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0.15</v>
      </c>
      <c r="F488" s="82">
        <v>96.38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0.56000000000000005</v>
      </c>
      <c r="F489" s="82">
        <v>357.35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0.16</v>
      </c>
      <c r="F490" s="82">
        <v>100.86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0.25</v>
      </c>
      <c r="F491" s="82">
        <v>161.04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0.63</v>
      </c>
      <c r="F492" s="82">
        <v>401.53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0.52</v>
      </c>
      <c r="F493" s="82">
        <v>329.52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0.63</v>
      </c>
      <c r="F494" s="82">
        <v>400.4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0.18</v>
      </c>
      <c r="F495" s="82">
        <v>112.57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0.19</v>
      </c>
      <c r="F496" s="82">
        <v>118.11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0.65</v>
      </c>
      <c r="F497" s="82">
        <v>411.15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0.17</v>
      </c>
      <c r="F498" s="82">
        <v>108.09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0.64</v>
      </c>
      <c r="F499" s="82">
        <v>407.68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0.18</v>
      </c>
      <c r="F500" s="82">
        <v>115.19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1.7</v>
      </c>
      <c r="F501" s="82">
        <v>1083.6300000000001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0.06</v>
      </c>
      <c r="F502" s="82">
        <v>41.28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</v>
      </c>
      <c r="F503" s="82">
        <v>315.55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</v>
      </c>
      <c r="F504" s="82">
        <v>0.22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0.01</v>
      </c>
      <c r="F505" s="82">
        <v>0.75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0.01</v>
      </c>
      <c r="F506" s="82">
        <v>0.85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0.01</v>
      </c>
      <c r="F507" s="82">
        <v>1.1299999999999999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</v>
      </c>
      <c r="F508" s="82">
        <v>0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0.01</v>
      </c>
      <c r="F509" s="82">
        <v>0.59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0.01</v>
      </c>
      <c r="F510" s="82">
        <v>0.68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0.01</v>
      </c>
      <c r="F511" s="82">
        <v>0.71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</v>
      </c>
      <c r="F512" s="82">
        <v>62.42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45446.473100000003</v>
      </c>
      <c r="C521" s="82">
        <v>77.797399999999996</v>
      </c>
      <c r="D521" s="82">
        <v>287.81180000000001</v>
      </c>
      <c r="E521" s="82">
        <v>0</v>
      </c>
      <c r="F521" s="82">
        <v>1.2999999999999999E-3</v>
      </c>
      <c r="G521" s="82">
        <v>35618.895799999998</v>
      </c>
      <c r="H521" s="82">
        <v>19390.914100000002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41546.459000000003</v>
      </c>
      <c r="C522" s="82">
        <v>71.165000000000006</v>
      </c>
      <c r="D522" s="82">
        <v>263.45839999999998</v>
      </c>
      <c r="E522" s="82">
        <v>0</v>
      </c>
      <c r="F522" s="82">
        <v>1.1999999999999999E-3</v>
      </c>
      <c r="G522" s="82">
        <v>32605.016299999999</v>
      </c>
      <c r="H522" s="82">
        <v>17731.268800000002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46131.918100000003</v>
      </c>
      <c r="C523" s="82">
        <v>79.090299999999999</v>
      </c>
      <c r="D523" s="82">
        <v>293.09359999999998</v>
      </c>
      <c r="E523" s="82">
        <v>0</v>
      </c>
      <c r="F523" s="82">
        <v>1.2999999999999999E-3</v>
      </c>
      <c r="G523" s="82">
        <v>36272.657099999997</v>
      </c>
      <c r="H523" s="82">
        <v>19695.355599999999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46891.9395</v>
      </c>
      <c r="C524" s="82">
        <v>80.596599999999995</v>
      </c>
      <c r="D524" s="82">
        <v>299.52210000000002</v>
      </c>
      <c r="E524" s="82">
        <v>0</v>
      </c>
      <c r="F524" s="82">
        <v>1.4E-3</v>
      </c>
      <c r="G524" s="82">
        <v>37068.389000000003</v>
      </c>
      <c r="H524" s="82">
        <v>20040.201799999999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50964.915200000003</v>
      </c>
      <c r="C525" s="82">
        <v>87.808099999999996</v>
      </c>
      <c r="D525" s="82">
        <v>327.19880000000001</v>
      </c>
      <c r="E525" s="82">
        <v>0</v>
      </c>
      <c r="F525" s="82">
        <v>1.5E-3</v>
      </c>
      <c r="G525" s="82">
        <v>40493.775099999999</v>
      </c>
      <c r="H525" s="82">
        <v>21802.008900000001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51216.696499999998</v>
      </c>
      <c r="C526" s="82">
        <v>88.391900000000007</v>
      </c>
      <c r="D526" s="82">
        <v>329.99639999999999</v>
      </c>
      <c r="E526" s="82">
        <v>0</v>
      </c>
      <c r="F526" s="82">
        <v>1.5E-3</v>
      </c>
      <c r="G526" s="82">
        <v>40840.119700000003</v>
      </c>
      <c r="H526" s="82">
        <v>21924.7539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54726.183900000004</v>
      </c>
      <c r="C527" s="82">
        <v>94.549700000000001</v>
      </c>
      <c r="D527" s="82">
        <v>353.4033</v>
      </c>
      <c r="E527" s="82">
        <v>0</v>
      </c>
      <c r="F527" s="82">
        <v>1.6000000000000001E-3</v>
      </c>
      <c r="G527" s="82">
        <v>43737.024899999997</v>
      </c>
      <c r="H527" s="82">
        <v>23437.207900000001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54488.965499999998</v>
      </c>
      <c r="C528" s="82">
        <v>94.110500000000002</v>
      </c>
      <c r="D528" s="82">
        <v>351.6397</v>
      </c>
      <c r="E528" s="82">
        <v>0</v>
      </c>
      <c r="F528" s="82">
        <v>1.6000000000000001E-3</v>
      </c>
      <c r="G528" s="82">
        <v>43518.739600000001</v>
      </c>
      <c r="H528" s="82">
        <v>23332.6659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51716.9931</v>
      </c>
      <c r="C529" s="82">
        <v>89.221400000000003</v>
      </c>
      <c r="D529" s="82">
        <v>332.95249999999999</v>
      </c>
      <c r="E529" s="82">
        <v>0</v>
      </c>
      <c r="F529" s="82">
        <v>1.5E-3</v>
      </c>
      <c r="G529" s="82">
        <v>41205.944100000001</v>
      </c>
      <c r="H529" s="82">
        <v>22135.5167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51445.5602</v>
      </c>
      <c r="C530" s="82">
        <v>88.580799999999996</v>
      </c>
      <c r="D530" s="82">
        <v>329.84870000000001</v>
      </c>
      <c r="E530" s="82">
        <v>0</v>
      </c>
      <c r="F530" s="82">
        <v>1.5E-3</v>
      </c>
      <c r="G530" s="82">
        <v>40821.689599999998</v>
      </c>
      <c r="H530" s="82">
        <v>22002.0733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46791.320699999997</v>
      </c>
      <c r="C531" s="82">
        <v>80.346900000000005</v>
      </c>
      <c r="D531" s="82">
        <v>298.2758</v>
      </c>
      <c r="E531" s="82">
        <v>0</v>
      </c>
      <c r="F531" s="82">
        <v>1.4E-3</v>
      </c>
      <c r="G531" s="82">
        <v>36914.085500000001</v>
      </c>
      <c r="H531" s="82">
        <v>19989.515800000001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45709.581700000002</v>
      </c>
      <c r="C532" s="82">
        <v>78.292199999999994</v>
      </c>
      <c r="D532" s="82">
        <v>289.82760000000002</v>
      </c>
      <c r="E532" s="82">
        <v>0</v>
      </c>
      <c r="F532" s="82">
        <v>1.2999999999999999E-3</v>
      </c>
      <c r="G532" s="82">
        <v>35868.401899999997</v>
      </c>
      <c r="H532" s="82">
        <v>19507.626100000001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587077.00650000002</v>
      </c>
      <c r="C534" s="82">
        <v>1009.9508</v>
      </c>
      <c r="D534" s="82">
        <v>3757.0286999999998</v>
      </c>
      <c r="E534" s="82">
        <v>0</v>
      </c>
      <c r="F534" s="82">
        <v>1.72E-2</v>
      </c>
      <c r="G534" s="82">
        <v>464964.73859999998</v>
      </c>
      <c r="H534" s="82">
        <v>250989.10889999999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41546.459000000003</v>
      </c>
      <c r="C535" s="82">
        <v>71.165000000000006</v>
      </c>
      <c r="D535" s="82">
        <v>263.45839999999998</v>
      </c>
      <c r="E535" s="82">
        <v>0</v>
      </c>
      <c r="F535" s="82">
        <v>1.1999999999999999E-3</v>
      </c>
      <c r="G535" s="82">
        <v>32605.016299999999</v>
      </c>
      <c r="H535" s="82">
        <v>17731.268800000002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54726.183900000004</v>
      </c>
      <c r="C536" s="82">
        <v>94.549700000000001</v>
      </c>
      <c r="D536" s="82">
        <v>353.4033</v>
      </c>
      <c r="E536" s="82">
        <v>0</v>
      </c>
      <c r="F536" s="82">
        <v>1.6000000000000001E-3</v>
      </c>
      <c r="G536" s="82">
        <v>43737.024899999997</v>
      </c>
      <c r="H536" s="82">
        <v>23437.207900000001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242050000000</v>
      </c>
      <c r="C539" s="82">
        <v>148307.64499999999</v>
      </c>
      <c r="D539" s="82" t="s">
        <v>1128</v>
      </c>
      <c r="E539" s="82">
        <v>57185.040999999997</v>
      </c>
      <c r="F539" s="82">
        <v>38824.769999999997</v>
      </c>
      <c r="G539" s="82">
        <v>4339.3329999999996</v>
      </c>
      <c r="H539" s="82">
        <v>0</v>
      </c>
      <c r="I539" s="82">
        <v>37223.722999999998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221569000000</v>
      </c>
      <c r="C540" s="82">
        <v>151689.87299999999</v>
      </c>
      <c r="D540" s="82" t="s">
        <v>1007</v>
      </c>
      <c r="E540" s="82">
        <v>41071.521000000001</v>
      </c>
      <c r="F540" s="82">
        <v>57998.832999999999</v>
      </c>
      <c r="G540" s="82">
        <v>5303.8509999999997</v>
      </c>
      <c r="H540" s="82">
        <v>0</v>
      </c>
      <c r="I540" s="82">
        <v>47230.89</v>
      </c>
      <c r="J540" s="82">
        <v>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246493000000</v>
      </c>
      <c r="C541" s="82">
        <v>154549.52499999999</v>
      </c>
      <c r="D541" s="82" t="s">
        <v>1129</v>
      </c>
      <c r="E541" s="82">
        <v>57185.040999999997</v>
      </c>
      <c r="F541" s="82">
        <v>38824.769999999997</v>
      </c>
      <c r="G541" s="82">
        <v>4938.0609999999997</v>
      </c>
      <c r="H541" s="82">
        <v>0</v>
      </c>
      <c r="I541" s="82">
        <v>42866.874000000003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251900000000</v>
      </c>
      <c r="C542" s="82">
        <v>159510.97500000001</v>
      </c>
      <c r="D542" s="82" t="s">
        <v>1008</v>
      </c>
      <c r="E542" s="82">
        <v>57040.442000000003</v>
      </c>
      <c r="F542" s="82">
        <v>38772.135999999999</v>
      </c>
      <c r="G542" s="82">
        <v>5414.8360000000002</v>
      </c>
      <c r="H542" s="82">
        <v>0</v>
      </c>
      <c r="I542" s="82">
        <v>47548.783000000003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275178000000</v>
      </c>
      <c r="C543" s="82">
        <v>163747.527</v>
      </c>
      <c r="D543" s="82" t="s">
        <v>1057</v>
      </c>
      <c r="E543" s="82">
        <v>57185.040999999997</v>
      </c>
      <c r="F543" s="82">
        <v>38824.769999999997</v>
      </c>
      <c r="G543" s="82">
        <v>5742.9210000000003</v>
      </c>
      <c r="H543" s="82">
        <v>0</v>
      </c>
      <c r="I543" s="82">
        <v>51260.017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277531000000</v>
      </c>
      <c r="C544" s="82">
        <v>176923.79399999999</v>
      </c>
      <c r="D544" s="82" t="s">
        <v>1009</v>
      </c>
      <c r="E544" s="82">
        <v>57185.040999999997</v>
      </c>
      <c r="F544" s="82">
        <v>38824.769999999997</v>
      </c>
      <c r="G544" s="82">
        <v>6793.3429999999998</v>
      </c>
      <c r="H544" s="82">
        <v>0</v>
      </c>
      <c r="I544" s="82">
        <v>63385.862000000001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297217000000</v>
      </c>
      <c r="C545" s="82">
        <v>170343.52900000001</v>
      </c>
      <c r="D545" s="82" t="s">
        <v>1130</v>
      </c>
      <c r="E545" s="82">
        <v>57112.741000000002</v>
      </c>
      <c r="F545" s="82">
        <v>38807.224999999999</v>
      </c>
      <c r="G545" s="82">
        <v>6332.8990000000003</v>
      </c>
      <c r="H545" s="82">
        <v>0</v>
      </c>
      <c r="I545" s="82">
        <v>57355.883999999998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295734000000</v>
      </c>
      <c r="C546" s="82">
        <v>171344.723</v>
      </c>
      <c r="D546" s="82" t="s">
        <v>1010</v>
      </c>
      <c r="E546" s="82">
        <v>57185.040999999997</v>
      </c>
      <c r="F546" s="82">
        <v>38824.769999999997</v>
      </c>
      <c r="G546" s="82">
        <v>6347.5330000000004</v>
      </c>
      <c r="H546" s="82">
        <v>0</v>
      </c>
      <c r="I546" s="82">
        <v>58252.601000000002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280017000000</v>
      </c>
      <c r="C547" s="82">
        <v>166104.853</v>
      </c>
      <c r="D547" s="82" t="s">
        <v>1035</v>
      </c>
      <c r="E547" s="82">
        <v>57112.741000000002</v>
      </c>
      <c r="F547" s="82">
        <v>38807.224999999999</v>
      </c>
      <c r="G547" s="82">
        <v>5954.6530000000002</v>
      </c>
      <c r="H547" s="82">
        <v>0</v>
      </c>
      <c r="I547" s="82">
        <v>53495.455000000002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277406000000</v>
      </c>
      <c r="C548" s="82">
        <v>164443.109</v>
      </c>
      <c r="D548" s="82" t="s">
        <v>1105</v>
      </c>
      <c r="E548" s="82">
        <v>57185.040999999997</v>
      </c>
      <c r="F548" s="82">
        <v>38824.769999999997</v>
      </c>
      <c r="G548" s="82">
        <v>5764.2070000000003</v>
      </c>
      <c r="H548" s="82">
        <v>0</v>
      </c>
      <c r="I548" s="82">
        <v>51934.311999999998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250852000000</v>
      </c>
      <c r="C549" s="82">
        <v>155849.16</v>
      </c>
      <c r="D549" s="82" t="s">
        <v>1131</v>
      </c>
      <c r="E549" s="82">
        <v>57185.040999999997</v>
      </c>
      <c r="F549" s="82">
        <v>38824.769999999997</v>
      </c>
      <c r="G549" s="82">
        <v>5011.62</v>
      </c>
      <c r="H549" s="82">
        <v>0</v>
      </c>
      <c r="I549" s="82">
        <v>44092.95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243746000000</v>
      </c>
      <c r="C550" s="82">
        <v>148301.90100000001</v>
      </c>
      <c r="D550" s="82" t="s">
        <v>1132</v>
      </c>
      <c r="E550" s="82">
        <v>57112.741000000002</v>
      </c>
      <c r="F550" s="82">
        <v>38807.224999999999</v>
      </c>
      <c r="G550" s="82">
        <v>4392.0330000000004</v>
      </c>
      <c r="H550" s="82">
        <v>0</v>
      </c>
      <c r="I550" s="82">
        <v>37255.123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3159690000000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221569000000</v>
      </c>
      <c r="C553" s="82">
        <v>148301.90100000001</v>
      </c>
      <c r="D553" s="82"/>
      <c r="E553" s="82">
        <v>41071.521000000001</v>
      </c>
      <c r="F553" s="82">
        <v>38772.135999999999</v>
      </c>
      <c r="G553" s="82">
        <v>4339.3329999999996</v>
      </c>
      <c r="H553" s="82">
        <v>0</v>
      </c>
      <c r="I553" s="82">
        <v>37223.722999999998</v>
      </c>
      <c r="J553" s="82">
        <v>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297217000000</v>
      </c>
      <c r="C554" s="82">
        <v>176923.79399999999</v>
      </c>
      <c r="D554" s="82"/>
      <c r="E554" s="82">
        <v>57185.040999999997</v>
      </c>
      <c r="F554" s="82">
        <v>57998.832999999999</v>
      </c>
      <c r="G554" s="82">
        <v>6793.3429999999998</v>
      </c>
      <c r="H554" s="82">
        <v>0</v>
      </c>
      <c r="I554" s="82">
        <v>63385.862000000001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69119.199999999997</v>
      </c>
      <c r="C557" s="82">
        <v>6533.03</v>
      </c>
      <c r="D557" s="82">
        <v>0</v>
      </c>
      <c r="E557" s="82">
        <v>75652.23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13.54</v>
      </c>
      <c r="C558" s="82">
        <v>1.28</v>
      </c>
      <c r="D558" s="82">
        <v>0</v>
      </c>
      <c r="E558" s="82">
        <v>14.82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17.48</v>
      </c>
      <c r="C559" s="82">
        <v>1.65</v>
      </c>
      <c r="D559" s="82">
        <v>0</v>
      </c>
      <c r="E559" s="82">
        <v>19.14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3565.25</v>
      </c>
      <c r="C2" s="82">
        <v>698.22</v>
      </c>
      <c r="D2" s="82">
        <v>901.82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3565.25</v>
      </c>
      <c r="C3" s="82">
        <v>698.22</v>
      </c>
      <c r="D3" s="82">
        <v>901.82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11302.88</v>
      </c>
      <c r="C4" s="82">
        <v>2213.56</v>
      </c>
      <c r="D4" s="82">
        <v>2859.04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11302.88</v>
      </c>
      <c r="C5" s="82">
        <v>2213.56</v>
      </c>
      <c r="D5" s="82">
        <v>2859.04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30.26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828.18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167.34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96.15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458.6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2917.17</v>
      </c>
      <c r="C28" s="82">
        <v>648.08000000000004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1.306</v>
      </c>
      <c r="E104" s="82">
        <v>1.623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1.306</v>
      </c>
      <c r="E105" s="82">
        <v>1.623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1.306</v>
      </c>
      <c r="E106" s="82">
        <v>1.623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1.306</v>
      </c>
      <c r="E107" s="82">
        <v>1.623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1.306</v>
      </c>
      <c r="E109" s="82">
        <v>1.623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1.306</v>
      </c>
      <c r="E110" s="82">
        <v>1.623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1.306</v>
      </c>
      <c r="E111" s="82">
        <v>1.623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1.306</v>
      </c>
      <c r="E112" s="82">
        <v>1.623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1.306</v>
      </c>
      <c r="E113" s="82">
        <v>1.623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1.306</v>
      </c>
      <c r="E114" s="82">
        <v>1.623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1.306</v>
      </c>
      <c r="E115" s="82">
        <v>1.623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1.306</v>
      </c>
      <c r="E116" s="82">
        <v>1.623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1.306</v>
      </c>
      <c r="E117" s="82">
        <v>1.623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1.306</v>
      </c>
      <c r="E118" s="82">
        <v>1.623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1.306</v>
      </c>
      <c r="E120" s="82">
        <v>1.623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1.306</v>
      </c>
      <c r="E121" s="82">
        <v>1.623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1.306</v>
      </c>
      <c r="E122" s="82">
        <v>1.623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1.306</v>
      </c>
      <c r="E123" s="82">
        <v>1.623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1.306</v>
      </c>
      <c r="E125" s="82">
        <v>1.623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1.306</v>
      </c>
      <c r="E127" s="82">
        <v>1.623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1.306</v>
      </c>
      <c r="E128" s="82">
        <v>1.623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1.306</v>
      </c>
      <c r="E130" s="82">
        <v>1.623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1.306</v>
      </c>
      <c r="E132" s="82">
        <v>1.623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1.306</v>
      </c>
      <c r="E133" s="82">
        <v>1.623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1.306</v>
      </c>
      <c r="E135" s="82">
        <v>1.623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1.306</v>
      </c>
      <c r="E136" s="82">
        <v>1.623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1.306</v>
      </c>
      <c r="E137" s="82">
        <v>1.623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1.306</v>
      </c>
      <c r="E138" s="82">
        <v>1.623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1.306</v>
      </c>
      <c r="E139" s="82">
        <v>1.623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1.306</v>
      </c>
      <c r="E140" s="82">
        <v>1.623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1.306</v>
      </c>
      <c r="E141" s="82">
        <v>1.623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1.306</v>
      </c>
      <c r="E143" s="82">
        <v>1.623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1.306</v>
      </c>
      <c r="E144" s="82">
        <v>1.623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1.306</v>
      </c>
      <c r="E145" s="82">
        <v>1.623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1.306</v>
      </c>
      <c r="E146" s="82">
        <v>1.623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1.306</v>
      </c>
      <c r="E148" s="82">
        <v>1.623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1.306</v>
      </c>
      <c r="E150" s="82">
        <v>1.623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1.306</v>
      </c>
      <c r="E152" s="82">
        <v>1.623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1.306</v>
      </c>
      <c r="E154" s="82">
        <v>1.623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1.306</v>
      </c>
      <c r="E156" s="82">
        <v>1.623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1.306</v>
      </c>
      <c r="E157" s="82">
        <v>1.623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1.306</v>
      </c>
      <c r="E158" s="82">
        <v>1.623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1.306</v>
      </c>
      <c r="E159" s="82">
        <v>1.623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1.306</v>
      </c>
      <c r="E160" s="82">
        <v>1.623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1.306</v>
      </c>
      <c r="E161" s="82">
        <v>1.623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1.306</v>
      </c>
      <c r="E162" s="82">
        <v>1.623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1.306</v>
      </c>
      <c r="E163" s="82">
        <v>1.623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1.306</v>
      </c>
      <c r="E164" s="82">
        <v>1.623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1.306</v>
      </c>
      <c r="E165" s="82">
        <v>1.623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1.306</v>
      </c>
      <c r="E166" s="82">
        <v>1.623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1.306</v>
      </c>
      <c r="E167" s="82">
        <v>1.623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1.306</v>
      </c>
      <c r="E168" s="82">
        <v>1.623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1.306</v>
      </c>
      <c r="E169" s="82">
        <v>1.623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1.306</v>
      </c>
      <c r="E170" s="82">
        <v>1.623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1.306</v>
      </c>
      <c r="E171" s="82">
        <v>1.623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1.306</v>
      </c>
      <c r="E172" s="82">
        <v>1.623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1.306</v>
      </c>
      <c r="E173" s="82">
        <v>1.623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1.306</v>
      </c>
      <c r="E174" s="82">
        <v>1.623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1.306</v>
      </c>
      <c r="E175" s="82">
        <v>1.623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1.306</v>
      </c>
      <c r="E176" s="82">
        <v>1.623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1.306</v>
      </c>
      <c r="E177" s="82">
        <v>1.623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1.306</v>
      </c>
      <c r="E178" s="82">
        <v>1.623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1.306</v>
      </c>
      <c r="E179" s="82">
        <v>1.623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1.306</v>
      </c>
      <c r="E180" s="82">
        <v>1.623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1.306</v>
      </c>
      <c r="E181" s="82">
        <v>1.623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1.306</v>
      </c>
      <c r="E182" s="82">
        <v>1.623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1.306</v>
      </c>
      <c r="E183" s="82">
        <v>1.623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1.306</v>
      </c>
      <c r="E184" s="82">
        <v>1.623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1.306</v>
      </c>
      <c r="E185" s="82">
        <v>1.623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1.306</v>
      </c>
      <c r="E186" s="82">
        <v>1.623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1.306</v>
      </c>
      <c r="E187" s="82">
        <v>1.623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1.306</v>
      </c>
      <c r="E188" s="82">
        <v>1.623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1.306</v>
      </c>
      <c r="E189" s="82">
        <v>1.623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1.306</v>
      </c>
      <c r="E191" s="82">
        <v>1.623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1.306</v>
      </c>
      <c r="E193" s="82">
        <v>1.623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1.306</v>
      </c>
      <c r="E195" s="82">
        <v>1.623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1.306</v>
      </c>
      <c r="E196" s="82">
        <v>1.623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1.306</v>
      </c>
      <c r="E198" s="82">
        <v>1.623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1.306</v>
      </c>
      <c r="E199" s="82">
        <v>1.623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1.306</v>
      </c>
      <c r="E200" s="82">
        <v>1.623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1.306</v>
      </c>
      <c r="E201" s="82">
        <v>1.623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1.306</v>
      </c>
      <c r="E202" s="82">
        <v>1.623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1.306</v>
      </c>
      <c r="E203" s="82">
        <v>1.623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1.306</v>
      </c>
      <c r="E204" s="82">
        <v>1.623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1.306</v>
      </c>
      <c r="E205" s="82">
        <v>1.623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1.306</v>
      </c>
      <c r="E207" s="82">
        <v>1.623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1.306</v>
      </c>
      <c r="E208" s="82">
        <v>1.623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1.306</v>
      </c>
      <c r="E209" s="82">
        <v>1.623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1.306</v>
      </c>
      <c r="E210" s="82">
        <v>1.623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1.306</v>
      </c>
      <c r="E211" s="82">
        <v>1.623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1.306</v>
      </c>
      <c r="E212" s="82">
        <v>1.623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1.306</v>
      </c>
      <c r="E213" s="82">
        <v>1.623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0.56799999999999995</v>
      </c>
      <c r="E215" s="82">
        <v>0.65900000000000003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0.56799999999999995</v>
      </c>
      <c r="E216" s="82">
        <v>0.65900000000000003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0.56799999999999995</v>
      </c>
      <c r="E217" s="82">
        <v>0.65900000000000003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0.56799999999999995</v>
      </c>
      <c r="E218" s="82">
        <v>0.65900000000000003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5.835</v>
      </c>
      <c r="F225" s="82">
        <v>0.54</v>
      </c>
      <c r="G225" s="82">
        <v>0.38400000000000001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5.835</v>
      </c>
      <c r="F226" s="82">
        <v>0.54</v>
      </c>
      <c r="G226" s="82">
        <v>0.38400000000000001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5.835</v>
      </c>
      <c r="F227" s="82">
        <v>0.54</v>
      </c>
      <c r="G227" s="82">
        <v>0.38400000000000001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5.835</v>
      </c>
      <c r="F228" s="82">
        <v>0.54</v>
      </c>
      <c r="G228" s="82">
        <v>0.38400000000000001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5.835</v>
      </c>
      <c r="F229" s="82">
        <v>0.54</v>
      </c>
      <c r="G229" s="82">
        <v>0.38400000000000001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5.835</v>
      </c>
      <c r="F230" s="82">
        <v>0.54</v>
      </c>
      <c r="G230" s="82">
        <v>0.38400000000000001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5.835</v>
      </c>
      <c r="F231" s="82">
        <v>0.54</v>
      </c>
      <c r="G231" s="82">
        <v>0.38400000000000001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5.835</v>
      </c>
      <c r="F232" s="82">
        <v>0.54</v>
      </c>
      <c r="G232" s="82">
        <v>0.38400000000000001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5.835</v>
      </c>
      <c r="F233" s="82">
        <v>0.54</v>
      </c>
      <c r="G233" s="82">
        <v>0.38400000000000001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5.835</v>
      </c>
      <c r="F234" s="82">
        <v>0.54</v>
      </c>
      <c r="G234" s="82">
        <v>0.38400000000000001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5.835</v>
      </c>
      <c r="F235" s="82">
        <v>0.54</v>
      </c>
      <c r="G235" s="82">
        <v>0.38400000000000001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5.835</v>
      </c>
      <c r="F236" s="82">
        <v>0.54</v>
      </c>
      <c r="G236" s="82">
        <v>0.38400000000000001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5.835</v>
      </c>
      <c r="F237" s="82">
        <v>0.54</v>
      </c>
      <c r="G237" s="82">
        <v>0.38400000000000001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5.835</v>
      </c>
      <c r="F238" s="82">
        <v>0.54</v>
      </c>
      <c r="G238" s="82">
        <v>0.38400000000000001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5.835</v>
      </c>
      <c r="F239" s="82">
        <v>0.54</v>
      </c>
      <c r="G239" s="82">
        <v>0.38400000000000001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5.835</v>
      </c>
      <c r="F240" s="82">
        <v>0.54</v>
      </c>
      <c r="G240" s="82">
        <v>0.38400000000000001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5.835</v>
      </c>
      <c r="F241" s="82">
        <v>0.54</v>
      </c>
      <c r="G241" s="82">
        <v>0.38400000000000001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5.835</v>
      </c>
      <c r="F242" s="82">
        <v>0.54</v>
      </c>
      <c r="G242" s="82">
        <v>0.38400000000000001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5.835</v>
      </c>
      <c r="F243" s="82">
        <v>0.54</v>
      </c>
      <c r="G243" s="82">
        <v>0.38400000000000001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5.835</v>
      </c>
      <c r="F244" s="82">
        <v>0.54</v>
      </c>
      <c r="G244" s="82">
        <v>0.38400000000000001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5.835</v>
      </c>
      <c r="F245" s="82">
        <v>0.54</v>
      </c>
      <c r="G245" s="82">
        <v>0.38400000000000001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5.835</v>
      </c>
      <c r="F246" s="82">
        <v>0.54</v>
      </c>
      <c r="G246" s="82">
        <v>0.38400000000000001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5.835</v>
      </c>
      <c r="F247" s="82">
        <v>0.54</v>
      </c>
      <c r="G247" s="82">
        <v>0.38400000000000001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5.835</v>
      </c>
      <c r="F248" s="82">
        <v>0.54</v>
      </c>
      <c r="G248" s="82">
        <v>0.38400000000000001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5.835</v>
      </c>
      <c r="F249" s="82">
        <v>0.54</v>
      </c>
      <c r="G249" s="82">
        <v>0.38400000000000001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5.835</v>
      </c>
      <c r="F250" s="82">
        <v>0.54</v>
      </c>
      <c r="G250" s="82">
        <v>0.38400000000000001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5.835</v>
      </c>
      <c r="F251" s="82">
        <v>0.54</v>
      </c>
      <c r="G251" s="82">
        <v>0.38400000000000001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5.835</v>
      </c>
      <c r="F252" s="82">
        <v>0.54</v>
      </c>
      <c r="G252" s="82">
        <v>0.38400000000000001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5.835</v>
      </c>
      <c r="F253" s="82">
        <v>0.54</v>
      </c>
      <c r="G253" s="82">
        <v>0.38400000000000001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5.835</v>
      </c>
      <c r="F254" s="82">
        <v>0.54</v>
      </c>
      <c r="G254" s="82">
        <v>0.38400000000000001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5.835</v>
      </c>
      <c r="F255" s="82">
        <v>0.54</v>
      </c>
      <c r="G255" s="82">
        <v>0.38400000000000001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5.835</v>
      </c>
      <c r="F256" s="82">
        <v>0.54</v>
      </c>
      <c r="G256" s="82">
        <v>0.38400000000000001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5.835</v>
      </c>
      <c r="F257" s="82">
        <v>0.54</v>
      </c>
      <c r="G257" s="82">
        <v>0.38400000000000001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5.835</v>
      </c>
      <c r="F258" s="82">
        <v>0.54</v>
      </c>
      <c r="G258" s="82">
        <v>0.38400000000000001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5.835</v>
      </c>
      <c r="F259" s="82">
        <v>0.54</v>
      </c>
      <c r="G259" s="82">
        <v>0.38400000000000001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5.835</v>
      </c>
      <c r="F260" s="82">
        <v>0.54</v>
      </c>
      <c r="G260" s="82">
        <v>0.38400000000000001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5.835</v>
      </c>
      <c r="F261" s="82">
        <v>0.54</v>
      </c>
      <c r="G261" s="82">
        <v>0.38400000000000001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5.835</v>
      </c>
      <c r="F262" s="82">
        <v>0.54</v>
      </c>
      <c r="G262" s="82">
        <v>0.38400000000000001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5.835</v>
      </c>
      <c r="F263" s="82">
        <v>0.54</v>
      </c>
      <c r="G263" s="82">
        <v>0.38400000000000001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5.835</v>
      </c>
      <c r="F264" s="82">
        <v>0.54</v>
      </c>
      <c r="G264" s="82">
        <v>0.38400000000000001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5.835</v>
      </c>
      <c r="F265" s="82">
        <v>0.54</v>
      </c>
      <c r="G265" s="82">
        <v>0.38400000000000001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5.835</v>
      </c>
      <c r="F266" s="82">
        <v>0.54</v>
      </c>
      <c r="G266" s="82">
        <v>0.38400000000000001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5.835</v>
      </c>
      <c r="F267" s="82">
        <v>0.54</v>
      </c>
      <c r="G267" s="82">
        <v>0.38400000000000001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5.835</v>
      </c>
      <c r="F268" s="82">
        <v>0.54</v>
      </c>
      <c r="G268" s="82">
        <v>0.38400000000000001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5.835</v>
      </c>
      <c r="F269" s="82">
        <v>0.54</v>
      </c>
      <c r="G269" s="82">
        <v>0.38400000000000001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5.835</v>
      </c>
      <c r="F270" s="82">
        <v>0.54</v>
      </c>
      <c r="G270" s="82">
        <v>0.38400000000000001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5.835</v>
      </c>
      <c r="F271" s="82">
        <v>0.54</v>
      </c>
      <c r="G271" s="82">
        <v>0.38400000000000001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5.835</v>
      </c>
      <c r="F272" s="82">
        <v>0.54</v>
      </c>
      <c r="G272" s="82">
        <v>0.38400000000000001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5.835</v>
      </c>
      <c r="F273" s="82">
        <v>0.54</v>
      </c>
      <c r="G273" s="82">
        <v>0.38400000000000001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5.835</v>
      </c>
      <c r="F274" s="82">
        <v>0.54</v>
      </c>
      <c r="G274" s="82">
        <v>0.38400000000000001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5.835</v>
      </c>
      <c r="F275" s="82">
        <v>0.54</v>
      </c>
      <c r="G275" s="82">
        <v>0.38400000000000001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5.835</v>
      </c>
      <c r="F276" s="82">
        <v>0.54</v>
      </c>
      <c r="G276" s="82">
        <v>0.38400000000000001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5.835</v>
      </c>
      <c r="F277" s="82">
        <v>0.54</v>
      </c>
      <c r="G277" s="82">
        <v>0.38400000000000001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5.835</v>
      </c>
      <c r="F278" s="82">
        <v>0.54</v>
      </c>
      <c r="G278" s="82">
        <v>0.38400000000000001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5.835</v>
      </c>
      <c r="F279" s="82">
        <v>0.54</v>
      </c>
      <c r="G279" s="82">
        <v>0.38400000000000001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5.835</v>
      </c>
      <c r="F280" s="82">
        <v>0.54</v>
      </c>
      <c r="G280" s="82">
        <v>0.38400000000000001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5.835</v>
      </c>
      <c r="F281" s="82">
        <v>0.54</v>
      </c>
      <c r="G281" s="82">
        <v>0.38400000000000001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5.835</v>
      </c>
      <c r="F282" s="82">
        <v>0.54</v>
      </c>
      <c r="G282" s="82">
        <v>0.38400000000000001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5.835</v>
      </c>
      <c r="F283" s="82">
        <v>0.54</v>
      </c>
      <c r="G283" s="82">
        <v>0.38400000000000001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5.835</v>
      </c>
      <c r="F284" s="82">
        <v>0.54</v>
      </c>
      <c r="G284" s="82">
        <v>0.38400000000000001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5.835</v>
      </c>
      <c r="F285" s="82">
        <v>0.54</v>
      </c>
      <c r="G285" s="82">
        <v>0.38400000000000001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5.835</v>
      </c>
      <c r="F286" s="82">
        <v>0.54</v>
      </c>
      <c r="G286" s="82">
        <v>0.38400000000000001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5.835</v>
      </c>
      <c r="F287" s="82">
        <v>0.54</v>
      </c>
      <c r="G287" s="82">
        <v>0.38400000000000001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5.835</v>
      </c>
      <c r="F288" s="82">
        <v>0.54</v>
      </c>
      <c r="G288" s="82">
        <v>0.38400000000000001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5.835</v>
      </c>
      <c r="F289" s="82">
        <v>0.54</v>
      </c>
      <c r="G289" s="82">
        <v>0.38400000000000001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5.835</v>
      </c>
      <c r="F290" s="82">
        <v>0.54</v>
      </c>
      <c r="G290" s="82">
        <v>0.38400000000000001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5.835</v>
      </c>
      <c r="F291" s="82">
        <v>0.54</v>
      </c>
      <c r="G291" s="82">
        <v>0.38400000000000001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5.835</v>
      </c>
      <c r="F292" s="82">
        <v>0.54</v>
      </c>
      <c r="G292" s="82">
        <v>0.38400000000000001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5.835</v>
      </c>
      <c r="F293" s="82">
        <v>0.54</v>
      </c>
      <c r="G293" s="82">
        <v>0.38400000000000001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5.835</v>
      </c>
      <c r="F294" s="82">
        <v>0.54</v>
      </c>
      <c r="G294" s="82">
        <v>0.38400000000000001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5.835</v>
      </c>
      <c r="F295" s="82">
        <v>0.54</v>
      </c>
      <c r="G295" s="82">
        <v>0.38400000000000001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5.835</v>
      </c>
      <c r="F296" s="82">
        <v>0.54</v>
      </c>
      <c r="G296" s="82">
        <v>0.38400000000000001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5.835</v>
      </c>
      <c r="F297" s="82">
        <v>0.54</v>
      </c>
      <c r="G297" s="82">
        <v>0.38400000000000001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5.835</v>
      </c>
      <c r="F298" s="82">
        <v>0.54</v>
      </c>
      <c r="G298" s="82">
        <v>0.38400000000000001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5.835</v>
      </c>
      <c r="F299" s="82">
        <v>0.54</v>
      </c>
      <c r="G299" s="82">
        <v>0.38400000000000001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5.835</v>
      </c>
      <c r="F300" s="82">
        <v>0.54</v>
      </c>
      <c r="G300" s="82">
        <v>0.38400000000000001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5.835</v>
      </c>
      <c r="F301" s="82">
        <v>0.54</v>
      </c>
      <c r="G301" s="82">
        <v>0.38400000000000001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5.835</v>
      </c>
      <c r="F302" s="82">
        <v>0.54</v>
      </c>
      <c r="G302" s="82">
        <v>0.38400000000000001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5.835</v>
      </c>
      <c r="F303" s="82">
        <v>0.54</v>
      </c>
      <c r="G303" s="82">
        <v>0.38400000000000001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5.835</v>
      </c>
      <c r="F304" s="82">
        <v>0.54</v>
      </c>
      <c r="G304" s="82">
        <v>0.38400000000000001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5.835</v>
      </c>
      <c r="F305" s="82">
        <v>0.54</v>
      </c>
      <c r="G305" s="82">
        <v>0.38400000000000001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5.835</v>
      </c>
      <c r="F306" s="82">
        <v>0.54</v>
      </c>
      <c r="G306" s="82">
        <v>0.38400000000000001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5.835</v>
      </c>
      <c r="F307" s="82">
        <v>0.54</v>
      </c>
      <c r="G307" s="82">
        <v>0.38400000000000001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5.835</v>
      </c>
      <c r="F308" s="82">
        <v>0.54</v>
      </c>
      <c r="G308" s="82">
        <v>0.38400000000000001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5.835</v>
      </c>
      <c r="F309" s="82">
        <v>0.54</v>
      </c>
      <c r="G309" s="82">
        <v>0.38400000000000001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5.835</v>
      </c>
      <c r="F310" s="82">
        <v>0.54</v>
      </c>
      <c r="G310" s="82">
        <v>0.38400000000000001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5.835</v>
      </c>
      <c r="F311" s="82">
        <v>0.54</v>
      </c>
      <c r="G311" s="82">
        <v>0.38400000000000001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5.835</v>
      </c>
      <c r="F312" s="82">
        <v>0.54</v>
      </c>
      <c r="G312" s="82">
        <v>0.38400000000000001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5.835</v>
      </c>
      <c r="F313" s="82">
        <v>0.54</v>
      </c>
      <c r="G313" s="82">
        <v>0.38400000000000001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5.835</v>
      </c>
      <c r="F314" s="82">
        <v>0.54</v>
      </c>
      <c r="G314" s="82">
        <v>0.38400000000000001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5.835</v>
      </c>
      <c r="F315" s="82">
        <v>0.54</v>
      </c>
      <c r="G315" s="82">
        <v>0.38400000000000001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5.835</v>
      </c>
      <c r="F316" s="82">
        <v>0.54</v>
      </c>
      <c r="G316" s="82">
        <v>0.38400000000000001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5.835</v>
      </c>
      <c r="F317" s="82">
        <v>0.54</v>
      </c>
      <c r="G317" s="82">
        <v>0.38400000000000001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5.835</v>
      </c>
      <c r="F318" s="82">
        <v>0.54</v>
      </c>
      <c r="G318" s="82">
        <v>0.38400000000000001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5.835</v>
      </c>
      <c r="F319" s="82">
        <v>0.54</v>
      </c>
      <c r="G319" s="82">
        <v>0.38400000000000001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5.835</v>
      </c>
      <c r="F320" s="82">
        <v>0.54</v>
      </c>
      <c r="G320" s="82">
        <v>0.38400000000000001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5.835</v>
      </c>
      <c r="F321" s="82">
        <v>0.54</v>
      </c>
      <c r="G321" s="82">
        <v>0.38400000000000001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5.835</v>
      </c>
      <c r="F322" s="82">
        <v>0.54</v>
      </c>
      <c r="G322" s="82">
        <v>0.38400000000000001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5.835</v>
      </c>
      <c r="F323" s="82">
        <v>0.54</v>
      </c>
      <c r="G323" s="82">
        <v>0.38400000000000001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5.835</v>
      </c>
      <c r="F324" s="82">
        <v>0.54</v>
      </c>
      <c r="G324" s="82">
        <v>0.38400000000000001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5.835</v>
      </c>
      <c r="F325" s="82">
        <v>0.54</v>
      </c>
      <c r="G325" s="82">
        <v>0.38400000000000001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5.835</v>
      </c>
      <c r="F326" s="82">
        <v>0.54</v>
      </c>
      <c r="G326" s="82">
        <v>0.38400000000000001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5.835</v>
      </c>
      <c r="F327" s="82">
        <v>0.54</v>
      </c>
      <c r="G327" s="82">
        <v>0.38400000000000001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5.83</v>
      </c>
      <c r="F328" s="82">
        <v>0.54</v>
      </c>
      <c r="G328" s="82">
        <v>0.38400000000000001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5.83</v>
      </c>
      <c r="F329" s="82">
        <v>0.54</v>
      </c>
      <c r="G329" s="82">
        <v>0.38400000000000001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5.83</v>
      </c>
      <c r="F330" s="82">
        <v>0.54</v>
      </c>
      <c r="G330" s="82">
        <v>0.38400000000000001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10384</v>
      </c>
      <c r="D336" s="82">
        <v>8293.24</v>
      </c>
      <c r="E336" s="82">
        <v>2090.7600000000002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5948.66</v>
      </c>
      <c r="D337" s="82">
        <v>4750.93</v>
      </c>
      <c r="E337" s="82">
        <v>1197.73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5651.73</v>
      </c>
      <c r="D338" s="82">
        <v>4483.87</v>
      </c>
      <c r="E338" s="82">
        <v>1167.8599999999999</v>
      </c>
      <c r="F338" s="82">
        <v>0.79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7389.41</v>
      </c>
      <c r="D339" s="82">
        <v>5901.59</v>
      </c>
      <c r="E339" s="82">
        <v>1487.82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7688.08</v>
      </c>
      <c r="D340" s="82">
        <v>5451.96</v>
      </c>
      <c r="E340" s="82">
        <v>2236.12</v>
      </c>
      <c r="F340" s="82">
        <v>0.71</v>
      </c>
      <c r="G340" s="82">
        <v>2.94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3916.57</v>
      </c>
      <c r="D341" s="82">
        <v>2647.93</v>
      </c>
      <c r="E341" s="82">
        <v>1268.6400000000001</v>
      </c>
      <c r="F341" s="82">
        <v>0.68</v>
      </c>
      <c r="G341" s="82">
        <v>2.91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24082.37</v>
      </c>
      <c r="D342" s="82">
        <v>16281.68</v>
      </c>
      <c r="E342" s="82">
        <v>7800.68</v>
      </c>
      <c r="F342" s="82">
        <v>0.68</v>
      </c>
      <c r="G342" s="82">
        <v>2.91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10813.95</v>
      </c>
      <c r="D343" s="82">
        <v>7857.77</v>
      </c>
      <c r="E343" s="82">
        <v>2956.18</v>
      </c>
      <c r="F343" s="82">
        <v>0.73</v>
      </c>
      <c r="G343" s="82">
        <v>2.95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2582.1</v>
      </c>
      <c r="D344" s="82">
        <v>1921.39</v>
      </c>
      <c r="E344" s="82">
        <v>660.71</v>
      </c>
      <c r="F344" s="82">
        <v>0.74</v>
      </c>
      <c r="G344" s="82">
        <v>3.17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2643.34</v>
      </c>
      <c r="D345" s="82">
        <v>1974.94</v>
      </c>
      <c r="E345" s="82">
        <v>668.4</v>
      </c>
      <c r="F345" s="82">
        <v>0.75</v>
      </c>
      <c r="G345" s="82">
        <v>2.97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2821.94</v>
      </c>
      <c r="D346" s="82">
        <v>2131.42</v>
      </c>
      <c r="E346" s="82">
        <v>690.52</v>
      </c>
      <c r="F346" s="82">
        <v>0.76</v>
      </c>
      <c r="G346" s="82">
        <v>2.98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2585.85</v>
      </c>
      <c r="D347" s="82">
        <v>1981.74</v>
      </c>
      <c r="E347" s="82">
        <v>604.11</v>
      </c>
      <c r="F347" s="82">
        <v>0.77</v>
      </c>
      <c r="G347" s="82">
        <v>3.2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2528.16</v>
      </c>
      <c r="D348" s="82">
        <v>1930.16</v>
      </c>
      <c r="E348" s="82">
        <v>598</v>
      </c>
      <c r="F348" s="82">
        <v>0.76</v>
      </c>
      <c r="G348" s="82">
        <v>3.19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4258.92</v>
      </c>
      <c r="D349" s="82">
        <v>3322.99</v>
      </c>
      <c r="E349" s="82">
        <v>935.92</v>
      </c>
      <c r="F349" s="82">
        <v>0.78</v>
      </c>
      <c r="G349" s="82">
        <v>3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10903.76</v>
      </c>
      <c r="D350" s="82">
        <v>8250.34</v>
      </c>
      <c r="E350" s="82">
        <v>2653.42</v>
      </c>
      <c r="F350" s="82">
        <v>0.76</v>
      </c>
      <c r="G350" s="82">
        <v>2.98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8750.19</v>
      </c>
      <c r="D351" s="82">
        <v>6663.43</v>
      </c>
      <c r="E351" s="82">
        <v>2086.7600000000002</v>
      </c>
      <c r="F351" s="82">
        <v>0.76</v>
      </c>
      <c r="G351" s="82">
        <v>2.99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10727.46</v>
      </c>
      <c r="D352" s="82">
        <v>8095.23</v>
      </c>
      <c r="E352" s="82">
        <v>2632.22</v>
      </c>
      <c r="F352" s="82">
        <v>0.75</v>
      </c>
      <c r="G352" s="82">
        <v>2.98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2973.96</v>
      </c>
      <c r="D353" s="82">
        <v>2281.5700000000002</v>
      </c>
      <c r="E353" s="82">
        <v>692.39</v>
      </c>
      <c r="F353" s="82">
        <v>0.77</v>
      </c>
      <c r="G353" s="82">
        <v>2.99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2811.4</v>
      </c>
      <c r="D354" s="82">
        <v>2200.0500000000002</v>
      </c>
      <c r="E354" s="82">
        <v>611.35</v>
      </c>
      <c r="F354" s="82">
        <v>0.78</v>
      </c>
      <c r="G354" s="82">
        <v>3.01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10480.92</v>
      </c>
      <c r="D355" s="82">
        <v>8110.47</v>
      </c>
      <c r="E355" s="82">
        <v>2370.4499999999998</v>
      </c>
      <c r="F355" s="82">
        <v>0.77</v>
      </c>
      <c r="G355" s="82">
        <v>3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3016.28</v>
      </c>
      <c r="D356" s="82">
        <v>2385.4899999999998</v>
      </c>
      <c r="E356" s="82">
        <v>630.79</v>
      </c>
      <c r="F356" s="82">
        <v>0.79</v>
      </c>
      <c r="G356" s="82">
        <v>3.02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10013.34</v>
      </c>
      <c r="D357" s="82">
        <v>7690.51</v>
      </c>
      <c r="E357" s="82">
        <v>2322.83</v>
      </c>
      <c r="F357" s="82">
        <v>0.77</v>
      </c>
      <c r="G357" s="82">
        <v>2.99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2748.34</v>
      </c>
      <c r="D358" s="82">
        <v>2143.1</v>
      </c>
      <c r="E358" s="82">
        <v>605.24</v>
      </c>
      <c r="F358" s="82">
        <v>0.78</v>
      </c>
      <c r="G358" s="82">
        <v>3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4237.6099999999997</v>
      </c>
      <c r="D359" s="82">
        <v>3304.11</v>
      </c>
      <c r="E359" s="82">
        <v>933.49</v>
      </c>
      <c r="F359" s="82">
        <v>0.78</v>
      </c>
      <c r="G359" s="82">
        <v>3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10674.92</v>
      </c>
      <c r="D360" s="82">
        <v>8048.44</v>
      </c>
      <c r="E360" s="82">
        <v>2626.48</v>
      </c>
      <c r="F360" s="82">
        <v>0.75</v>
      </c>
      <c r="G360" s="82">
        <v>2.98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8629.4500000000007</v>
      </c>
      <c r="D361" s="82">
        <v>6564.08</v>
      </c>
      <c r="E361" s="82">
        <v>2065.37</v>
      </c>
      <c r="F361" s="82">
        <v>0.76</v>
      </c>
      <c r="G361" s="82">
        <v>2.99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10657.74</v>
      </c>
      <c r="D362" s="82">
        <v>8033.37</v>
      </c>
      <c r="E362" s="82">
        <v>2624.37</v>
      </c>
      <c r="F362" s="82">
        <v>0.75</v>
      </c>
      <c r="G362" s="82">
        <v>2.98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2930.71</v>
      </c>
      <c r="D363" s="82">
        <v>2245.7800000000002</v>
      </c>
      <c r="E363" s="82">
        <v>684.93</v>
      </c>
      <c r="F363" s="82">
        <v>0.77</v>
      </c>
      <c r="G363" s="82">
        <v>2.99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2845.24</v>
      </c>
      <c r="D364" s="82">
        <v>2230.65</v>
      </c>
      <c r="E364" s="82">
        <v>614.59</v>
      </c>
      <c r="F364" s="82">
        <v>0.78</v>
      </c>
      <c r="G364" s="82">
        <v>3.01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10240.32</v>
      </c>
      <c r="D365" s="82">
        <v>7894.23</v>
      </c>
      <c r="E365" s="82">
        <v>2346.09</v>
      </c>
      <c r="F365" s="82">
        <v>0.77</v>
      </c>
      <c r="G365" s="82">
        <v>3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2679.01</v>
      </c>
      <c r="D366" s="82">
        <v>2080.58</v>
      </c>
      <c r="E366" s="82">
        <v>598.44000000000005</v>
      </c>
      <c r="F366" s="82">
        <v>0.78</v>
      </c>
      <c r="G366" s="82">
        <v>3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10136.67</v>
      </c>
      <c r="D367" s="82">
        <v>7801.16</v>
      </c>
      <c r="E367" s="82">
        <v>2335.5100000000002</v>
      </c>
      <c r="F367" s="82">
        <v>0.77</v>
      </c>
      <c r="G367" s="82">
        <v>2.99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2767.57</v>
      </c>
      <c r="D368" s="82">
        <v>2160.4699999999998</v>
      </c>
      <c r="E368" s="82">
        <v>607.1</v>
      </c>
      <c r="F368" s="82">
        <v>0.78</v>
      </c>
      <c r="G368" s="82">
        <v>3.01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4514.1499999999996</v>
      </c>
      <c r="D369" s="82">
        <v>3558.01</v>
      </c>
      <c r="E369" s="82">
        <v>956.14</v>
      </c>
      <c r="F369" s="82">
        <v>0.79</v>
      </c>
      <c r="G369" s="82">
        <v>3.01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11673.83</v>
      </c>
      <c r="D370" s="82">
        <v>9016.43</v>
      </c>
      <c r="E370" s="82">
        <v>2657.4</v>
      </c>
      <c r="F370" s="82">
        <v>0.77</v>
      </c>
      <c r="G370" s="82">
        <v>3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9431.0400000000009</v>
      </c>
      <c r="D371" s="82">
        <v>7334.17</v>
      </c>
      <c r="E371" s="82">
        <v>2096.87</v>
      </c>
      <c r="F371" s="82">
        <v>0.78</v>
      </c>
      <c r="G371" s="82">
        <v>3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11647.51</v>
      </c>
      <c r="D372" s="82">
        <v>8992.89</v>
      </c>
      <c r="E372" s="82">
        <v>2654.62</v>
      </c>
      <c r="F372" s="82">
        <v>0.77</v>
      </c>
      <c r="G372" s="82">
        <v>3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3184.74</v>
      </c>
      <c r="D373" s="82">
        <v>2491.8200000000002</v>
      </c>
      <c r="E373" s="82">
        <v>692.92</v>
      </c>
      <c r="F373" s="82">
        <v>0.78</v>
      </c>
      <c r="G373" s="82">
        <v>3.01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3173.01</v>
      </c>
      <c r="D374" s="82">
        <v>2527.67</v>
      </c>
      <c r="E374" s="82">
        <v>645.34</v>
      </c>
      <c r="F374" s="82">
        <v>0.8</v>
      </c>
      <c r="G374" s="82">
        <v>3.02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11428.34</v>
      </c>
      <c r="D375" s="82">
        <v>8947.58</v>
      </c>
      <c r="E375" s="82">
        <v>2480.7600000000002</v>
      </c>
      <c r="F375" s="82">
        <v>0.78</v>
      </c>
      <c r="G375" s="82">
        <v>3.01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2963.08</v>
      </c>
      <c r="D376" s="82">
        <v>2337.11</v>
      </c>
      <c r="E376" s="82">
        <v>625.97</v>
      </c>
      <c r="F376" s="82">
        <v>0.79</v>
      </c>
      <c r="G376" s="82">
        <v>3.01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11357.42</v>
      </c>
      <c r="D377" s="82">
        <v>8883.58</v>
      </c>
      <c r="E377" s="82">
        <v>2473.84</v>
      </c>
      <c r="F377" s="82">
        <v>0.78</v>
      </c>
      <c r="G377" s="82">
        <v>3.01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3106.1</v>
      </c>
      <c r="D378" s="82">
        <v>2466.92</v>
      </c>
      <c r="E378" s="82">
        <v>639.17999999999995</v>
      </c>
      <c r="F378" s="82">
        <v>0.79</v>
      </c>
      <c r="G378" s="82">
        <v>3.02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29509.200000000001</v>
      </c>
      <c r="D379" s="82">
        <v>23018.27</v>
      </c>
      <c r="E379" s="82">
        <v>6490.93</v>
      </c>
      <c r="F379" s="82">
        <v>0.78</v>
      </c>
      <c r="G379" s="82">
        <v>3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1437.59</v>
      </c>
      <c r="D380" s="82">
        <v>1059.05</v>
      </c>
      <c r="E380" s="82">
        <v>378.54</v>
      </c>
      <c r="F380" s="82">
        <v>0.74</v>
      </c>
      <c r="G380" s="82">
        <v>3.16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12948.06</v>
      </c>
      <c r="D381" s="82">
        <v>8753.9599999999991</v>
      </c>
      <c r="E381" s="82">
        <v>4194.09</v>
      </c>
      <c r="F381" s="82">
        <v>0.68</v>
      </c>
      <c r="G381" s="82">
        <v>2.91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1745.51</v>
      </c>
      <c r="D382" s="82">
        <v>1394.06</v>
      </c>
      <c r="E382" s="82">
        <v>351.45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1951.53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1633.85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2076.87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3818.14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4564.1899999999996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5705.24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21966.42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5922.51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1346.89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1299.3699999999999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1340.44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1535.04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0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0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0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123.26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1160.02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1181.77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1426.38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1406.68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1174.93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2199.04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4441.6899999999996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3434.91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4342.43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1358.7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1323.53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4075.15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839.47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4203.22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1268.67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2261.9699999999998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4583.88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3660.37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4550.08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1403.68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1376.45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4498.78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1147.56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4473.51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1331.84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2653.83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6167.88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4956.78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6142.75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1796.97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1789.95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6125.85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1665.04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6080.37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1752.12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7416.81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919.93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22264.6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1237.05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1149.07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1179.1400000000001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1368.35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801.9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830.51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849.46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861.18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645.73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0.63</v>
      </c>
      <c r="F450" s="82">
        <v>399.3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0.36</v>
      </c>
      <c r="F451" s="82">
        <v>228.75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0.34</v>
      </c>
      <c r="F452" s="82">
        <v>214.2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0.45</v>
      </c>
      <c r="F453" s="82">
        <v>284.14999999999998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0.35</v>
      </c>
      <c r="F454" s="82">
        <v>223.66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0.16</v>
      </c>
      <c r="F455" s="82">
        <v>100.4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0.97</v>
      </c>
      <c r="F456" s="82">
        <v>617.30999999999995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0.53</v>
      </c>
      <c r="F457" s="82">
        <v>334.37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0.05</v>
      </c>
      <c r="F458" s="82">
        <v>4.1900000000000004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0.04</v>
      </c>
      <c r="F459" s="82">
        <v>4.04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0.04</v>
      </c>
      <c r="F460" s="82">
        <v>4.17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0.05</v>
      </c>
      <c r="F461" s="82">
        <v>4.7699999999999996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</v>
      </c>
      <c r="F465" s="82">
        <v>0.38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0.13</v>
      </c>
      <c r="F466" s="82">
        <v>84.56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0.14000000000000001</v>
      </c>
      <c r="F467" s="82">
        <v>87.4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0.15</v>
      </c>
      <c r="F468" s="82">
        <v>95.72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0.14000000000000001</v>
      </c>
      <c r="F469" s="82">
        <v>90.71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0.14000000000000001</v>
      </c>
      <c r="F470" s="82">
        <v>87.91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0.24</v>
      </c>
      <c r="F471" s="82">
        <v>155.57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0.57999999999999996</v>
      </c>
      <c r="F472" s="82">
        <v>371.38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0.48</v>
      </c>
      <c r="F473" s="82">
        <v>302.49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0.56999999999999995</v>
      </c>
      <c r="F474" s="82">
        <v>363.11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0.16</v>
      </c>
      <c r="F475" s="82">
        <v>104.57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0.16</v>
      </c>
      <c r="F476" s="82">
        <v>103.37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0.59</v>
      </c>
      <c r="F477" s="82">
        <v>375.81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0.18</v>
      </c>
      <c r="F478" s="82">
        <v>113.53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0.55000000000000004</v>
      </c>
      <c r="F479" s="82">
        <v>352.97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0.16</v>
      </c>
      <c r="F480" s="82">
        <v>100.26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0.24</v>
      </c>
      <c r="F481" s="82">
        <v>154.55000000000001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0.56999999999999995</v>
      </c>
      <c r="F482" s="82">
        <v>360.58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0.47</v>
      </c>
      <c r="F483" s="82">
        <v>297.54000000000002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0.56999999999999995</v>
      </c>
      <c r="F484" s="82">
        <v>359.78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0.16</v>
      </c>
      <c r="F485" s="82">
        <v>102.78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0.17</v>
      </c>
      <c r="F486" s="82">
        <v>105.05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0.56999999999999995</v>
      </c>
      <c r="F487" s="82">
        <v>364.04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0.15</v>
      </c>
      <c r="F488" s="82">
        <v>96.84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0.56000000000000005</v>
      </c>
      <c r="F489" s="82">
        <v>358.98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0.16</v>
      </c>
      <c r="F490" s="82">
        <v>101.21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0.26</v>
      </c>
      <c r="F491" s="82">
        <v>168.64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0.65</v>
      </c>
      <c r="F492" s="82">
        <v>416.79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0.54</v>
      </c>
      <c r="F493" s="82">
        <v>341.95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0.65</v>
      </c>
      <c r="F494" s="82">
        <v>415.52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0.18</v>
      </c>
      <c r="F495" s="82">
        <v>117.06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0.19</v>
      </c>
      <c r="F496" s="82">
        <v>121.34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0.66</v>
      </c>
      <c r="F497" s="82">
        <v>420.66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0.17</v>
      </c>
      <c r="F498" s="82">
        <v>110.87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0.66</v>
      </c>
      <c r="F499" s="82">
        <v>417.16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0.19</v>
      </c>
      <c r="F500" s="82">
        <v>118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1.69</v>
      </c>
      <c r="F501" s="82">
        <v>1077.26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7.0000000000000007E-2</v>
      </c>
      <c r="F502" s="82">
        <v>45.96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0.52</v>
      </c>
      <c r="F503" s="82">
        <v>331.9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0.04</v>
      </c>
      <c r="F504" s="82">
        <v>3.85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0.04</v>
      </c>
      <c r="F505" s="82">
        <v>3.57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0.04</v>
      </c>
      <c r="F506" s="82">
        <v>3.67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0.05</v>
      </c>
      <c r="F507" s="82">
        <v>4.26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0.03</v>
      </c>
      <c r="F508" s="82">
        <v>2.4900000000000002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0.03</v>
      </c>
      <c r="F509" s="82">
        <v>2.58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0.03</v>
      </c>
      <c r="F510" s="82">
        <v>2.64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0.03</v>
      </c>
      <c r="F511" s="82">
        <v>2.68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0.11</v>
      </c>
      <c r="F512" s="82">
        <v>67.12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53898.9588</v>
      </c>
      <c r="C521" s="82">
        <v>69.506799999999998</v>
      </c>
      <c r="D521" s="82">
        <v>288.42110000000002</v>
      </c>
      <c r="E521" s="82">
        <v>0</v>
      </c>
      <c r="F521" s="82">
        <v>8.0000000000000004E-4</v>
      </c>
      <c r="G521" s="82">
        <v>98378.893100000001</v>
      </c>
      <c r="H521" s="82">
        <v>21307.275300000001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46093.758900000001</v>
      </c>
      <c r="C522" s="82">
        <v>59.383400000000002</v>
      </c>
      <c r="D522" s="82">
        <v>245.8407</v>
      </c>
      <c r="E522" s="82">
        <v>0</v>
      </c>
      <c r="F522" s="82">
        <v>6.9999999999999999E-4</v>
      </c>
      <c r="G522" s="82">
        <v>83854.697199999995</v>
      </c>
      <c r="H522" s="82">
        <v>18214.244600000002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52938.738899999997</v>
      </c>
      <c r="C523" s="82">
        <v>68.299499999999995</v>
      </c>
      <c r="D523" s="82">
        <v>283.71589999999998</v>
      </c>
      <c r="E523" s="82">
        <v>0</v>
      </c>
      <c r="F523" s="82">
        <v>8.0000000000000004E-4</v>
      </c>
      <c r="G523" s="82">
        <v>96774.1201</v>
      </c>
      <c r="H523" s="82">
        <v>20931.668099999999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56388.940799999997</v>
      </c>
      <c r="C524" s="82">
        <v>72.956000000000003</v>
      </c>
      <c r="D524" s="82">
        <v>305.07990000000001</v>
      </c>
      <c r="E524" s="82">
        <v>0</v>
      </c>
      <c r="F524" s="82">
        <v>8.9999999999999998E-4</v>
      </c>
      <c r="G524" s="82">
        <v>104062.21120000001</v>
      </c>
      <c r="H524" s="82">
        <v>22322.301299999999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63322.254200000003</v>
      </c>
      <c r="C525" s="82">
        <v>82.120699999999999</v>
      </c>
      <c r="D525" s="82">
        <v>345.31420000000003</v>
      </c>
      <c r="E525" s="82">
        <v>0</v>
      </c>
      <c r="F525" s="82">
        <v>1E-3</v>
      </c>
      <c r="G525" s="82">
        <v>117786.9697</v>
      </c>
      <c r="H525" s="82">
        <v>25092.0072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66128.915500000003</v>
      </c>
      <c r="C526" s="82">
        <v>85.918999999999997</v>
      </c>
      <c r="D526" s="82">
        <v>362.83769999999998</v>
      </c>
      <c r="E526" s="82">
        <v>0</v>
      </c>
      <c r="F526" s="82">
        <v>1E-3</v>
      </c>
      <c r="G526" s="82">
        <v>123764.9724</v>
      </c>
      <c r="H526" s="82">
        <v>26224.584900000002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72043.420400000003</v>
      </c>
      <c r="C527" s="82">
        <v>93.700999999999993</v>
      </c>
      <c r="D527" s="82">
        <v>396.65519999999998</v>
      </c>
      <c r="E527" s="82">
        <v>0</v>
      </c>
      <c r="F527" s="82">
        <v>1.1000000000000001E-3</v>
      </c>
      <c r="G527" s="82">
        <v>135300.62830000001</v>
      </c>
      <c r="H527" s="82">
        <v>28582.653900000001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70553.199800000002</v>
      </c>
      <c r="C528" s="82">
        <v>91.734999999999999</v>
      </c>
      <c r="D528" s="82">
        <v>388.06130000000002</v>
      </c>
      <c r="E528" s="82">
        <v>0</v>
      </c>
      <c r="F528" s="82">
        <v>1.1000000000000001E-3</v>
      </c>
      <c r="G528" s="82">
        <v>132369.08840000001</v>
      </c>
      <c r="H528" s="82">
        <v>27987.839800000002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64628.630700000002</v>
      </c>
      <c r="C529" s="82">
        <v>83.931399999999996</v>
      </c>
      <c r="D529" s="82">
        <v>354.06939999999997</v>
      </c>
      <c r="E529" s="82">
        <v>0</v>
      </c>
      <c r="F529" s="82">
        <v>1E-3</v>
      </c>
      <c r="G529" s="82">
        <v>120773.9013</v>
      </c>
      <c r="H529" s="82">
        <v>25624.682700000001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60969.769</v>
      </c>
      <c r="C530" s="82">
        <v>79.006</v>
      </c>
      <c r="D530" s="82">
        <v>331.59160000000003</v>
      </c>
      <c r="E530" s="82">
        <v>0</v>
      </c>
      <c r="F530" s="82">
        <v>8.9999999999999998E-4</v>
      </c>
      <c r="G530" s="82">
        <v>113105.8832</v>
      </c>
      <c r="H530" s="82">
        <v>24151.5874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53701.190399999999</v>
      </c>
      <c r="C531" s="82">
        <v>69.400599999999997</v>
      </c>
      <c r="D531" s="82">
        <v>289.44729999999998</v>
      </c>
      <c r="E531" s="82">
        <v>0</v>
      </c>
      <c r="F531" s="82">
        <v>8.0000000000000004E-4</v>
      </c>
      <c r="G531" s="82">
        <v>98729.621700000003</v>
      </c>
      <c r="H531" s="82">
        <v>21248.278399999999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51340.224199999997</v>
      </c>
      <c r="C532" s="82">
        <v>66.183400000000006</v>
      </c>
      <c r="D532" s="82">
        <v>274.39589999999998</v>
      </c>
      <c r="E532" s="82">
        <v>0</v>
      </c>
      <c r="F532" s="82">
        <v>8.0000000000000004E-4</v>
      </c>
      <c r="G532" s="82">
        <v>93594.878800000006</v>
      </c>
      <c r="H532" s="82">
        <v>20292.694500000001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712008.00150000001</v>
      </c>
      <c r="C534" s="82">
        <v>922.14269999999999</v>
      </c>
      <c r="D534" s="82">
        <v>3865.4301999999998</v>
      </c>
      <c r="E534" s="82">
        <v>0</v>
      </c>
      <c r="F534" s="82">
        <v>1.09E-2</v>
      </c>
      <c r="G534" s="83">
        <v>1318500</v>
      </c>
      <c r="H534" s="82">
        <v>281979.81809999997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46093.758900000001</v>
      </c>
      <c r="C535" s="82">
        <v>59.383400000000002</v>
      </c>
      <c r="D535" s="82">
        <v>245.8407</v>
      </c>
      <c r="E535" s="82">
        <v>0</v>
      </c>
      <c r="F535" s="82">
        <v>6.9999999999999999E-4</v>
      </c>
      <c r="G535" s="82">
        <v>83854.697199999995</v>
      </c>
      <c r="H535" s="82">
        <v>18214.244600000002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72043.420400000003</v>
      </c>
      <c r="C536" s="82">
        <v>93.700999999999993</v>
      </c>
      <c r="D536" s="82">
        <v>396.65519999999998</v>
      </c>
      <c r="E536" s="82">
        <v>0</v>
      </c>
      <c r="F536" s="82">
        <v>1.1000000000000001E-3</v>
      </c>
      <c r="G536" s="82">
        <v>135300.62830000001</v>
      </c>
      <c r="H536" s="82">
        <v>28582.653900000001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217663000000</v>
      </c>
      <c r="C539" s="82">
        <v>158631.247</v>
      </c>
      <c r="D539" s="82" t="s">
        <v>1011</v>
      </c>
      <c r="E539" s="82">
        <v>29080.703000000001</v>
      </c>
      <c r="F539" s="82">
        <v>25635.382000000001</v>
      </c>
      <c r="G539" s="82">
        <v>4886.1059999999998</v>
      </c>
      <c r="H539" s="82">
        <v>88294.277000000002</v>
      </c>
      <c r="I539" s="82">
        <v>0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185529000000</v>
      </c>
      <c r="C540" s="82">
        <v>137770.783</v>
      </c>
      <c r="D540" s="82" t="s">
        <v>1012</v>
      </c>
      <c r="E540" s="82">
        <v>57112.741000000002</v>
      </c>
      <c r="F540" s="82">
        <v>38807.224999999999</v>
      </c>
      <c r="G540" s="82">
        <v>3364.1419999999998</v>
      </c>
      <c r="H540" s="82">
        <v>0</v>
      </c>
      <c r="I540" s="82">
        <v>27751.895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214113000000</v>
      </c>
      <c r="C541" s="82">
        <v>148812.22399999999</v>
      </c>
      <c r="D541" s="82" t="s">
        <v>1013</v>
      </c>
      <c r="E541" s="82">
        <v>57112.741000000002</v>
      </c>
      <c r="F541" s="82">
        <v>38807.224999999999</v>
      </c>
      <c r="G541" s="82">
        <v>4540.9679999999998</v>
      </c>
      <c r="H541" s="82">
        <v>0</v>
      </c>
      <c r="I541" s="82">
        <v>37616.510999999999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230238000000</v>
      </c>
      <c r="C542" s="82">
        <v>158308.33600000001</v>
      </c>
      <c r="D542" s="82" t="s">
        <v>1014</v>
      </c>
      <c r="E542" s="82">
        <v>57112.741000000002</v>
      </c>
      <c r="F542" s="82">
        <v>38807.224999999999</v>
      </c>
      <c r="G542" s="82">
        <v>5361.8370000000004</v>
      </c>
      <c r="H542" s="82">
        <v>0</v>
      </c>
      <c r="I542" s="82">
        <v>46291.754000000001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260604000000</v>
      </c>
      <c r="C543" s="82">
        <v>170901.80300000001</v>
      </c>
      <c r="D543" s="82" t="s">
        <v>1015</v>
      </c>
      <c r="E543" s="82">
        <v>57185.040999999997</v>
      </c>
      <c r="F543" s="82">
        <v>38824.769999999997</v>
      </c>
      <c r="G543" s="82">
        <v>6392.6130000000003</v>
      </c>
      <c r="H543" s="82">
        <v>0</v>
      </c>
      <c r="I543" s="82">
        <v>57764.601000000002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273830000000</v>
      </c>
      <c r="C544" s="82">
        <v>168256.035</v>
      </c>
      <c r="D544" s="82" t="s">
        <v>1016</v>
      </c>
      <c r="E544" s="82">
        <v>57185.040999999997</v>
      </c>
      <c r="F544" s="82">
        <v>38824.769999999997</v>
      </c>
      <c r="G544" s="82">
        <v>6227.3530000000001</v>
      </c>
      <c r="H544" s="82">
        <v>0</v>
      </c>
      <c r="I544" s="82">
        <v>55284.091999999997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299353000000</v>
      </c>
      <c r="C545" s="82">
        <v>176259.91800000001</v>
      </c>
      <c r="D545" s="82" t="s">
        <v>1017</v>
      </c>
      <c r="E545" s="82">
        <v>57185.040999999997</v>
      </c>
      <c r="F545" s="82">
        <v>38824.769999999997</v>
      </c>
      <c r="G545" s="82">
        <v>6821.3959999999997</v>
      </c>
      <c r="H545" s="82">
        <v>0</v>
      </c>
      <c r="I545" s="82">
        <v>62693.932999999997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292867000000</v>
      </c>
      <c r="C546" s="82">
        <v>182811.21900000001</v>
      </c>
      <c r="D546" s="82" t="s">
        <v>1018</v>
      </c>
      <c r="E546" s="82">
        <v>57112.741000000002</v>
      </c>
      <c r="F546" s="82">
        <v>38807.224999999999</v>
      </c>
      <c r="G546" s="82">
        <v>7367.683</v>
      </c>
      <c r="H546" s="82">
        <v>0</v>
      </c>
      <c r="I546" s="82">
        <v>68788.790999999997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267212000000</v>
      </c>
      <c r="C547" s="82">
        <v>167211.761</v>
      </c>
      <c r="D547" s="82" t="s">
        <v>1133</v>
      </c>
      <c r="E547" s="82">
        <v>57185.040999999997</v>
      </c>
      <c r="F547" s="82">
        <v>38824.769999999997</v>
      </c>
      <c r="G547" s="82">
        <v>6035.817</v>
      </c>
      <c r="H547" s="82">
        <v>0</v>
      </c>
      <c r="I547" s="82">
        <v>54431.355000000003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250247000000</v>
      </c>
      <c r="C548" s="82">
        <v>158591.109</v>
      </c>
      <c r="D548" s="82" t="s">
        <v>1019</v>
      </c>
      <c r="E548" s="82">
        <v>57112.741000000002</v>
      </c>
      <c r="F548" s="82">
        <v>38807.224999999999</v>
      </c>
      <c r="G548" s="82">
        <v>5316.1819999999998</v>
      </c>
      <c r="H548" s="82">
        <v>0</v>
      </c>
      <c r="I548" s="82">
        <v>46620.182000000001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218439000000</v>
      </c>
      <c r="C549" s="82">
        <v>147707.41699999999</v>
      </c>
      <c r="D549" s="82" t="s">
        <v>1134</v>
      </c>
      <c r="E549" s="82">
        <v>57112.741000000002</v>
      </c>
      <c r="F549" s="82">
        <v>38807.224999999999</v>
      </c>
      <c r="G549" s="82">
        <v>4340.3540000000003</v>
      </c>
      <c r="H549" s="82">
        <v>0</v>
      </c>
      <c r="I549" s="82">
        <v>36712.319000000003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207079000000</v>
      </c>
      <c r="C550" s="82">
        <v>146401.09599999999</v>
      </c>
      <c r="D550" s="82" t="s">
        <v>1135</v>
      </c>
      <c r="E550" s="82">
        <v>57040.442000000003</v>
      </c>
      <c r="F550" s="82">
        <v>38772.135999999999</v>
      </c>
      <c r="G550" s="82">
        <v>4161.37</v>
      </c>
      <c r="H550" s="82">
        <v>0</v>
      </c>
      <c r="I550" s="82">
        <v>35692.370000000003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2917170000000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185529000000</v>
      </c>
      <c r="C553" s="82">
        <v>137770.783</v>
      </c>
      <c r="D553" s="82"/>
      <c r="E553" s="82">
        <v>29080.703000000001</v>
      </c>
      <c r="F553" s="82">
        <v>25635.382000000001</v>
      </c>
      <c r="G553" s="82">
        <v>3364.1419999999998</v>
      </c>
      <c r="H553" s="82">
        <v>0</v>
      </c>
      <c r="I553" s="82">
        <v>0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299353000000</v>
      </c>
      <c r="C554" s="82">
        <v>182811.21900000001</v>
      </c>
      <c r="D554" s="82"/>
      <c r="E554" s="82">
        <v>57185.040999999997</v>
      </c>
      <c r="F554" s="82">
        <v>38824.769999999997</v>
      </c>
      <c r="G554" s="82">
        <v>7367.683</v>
      </c>
      <c r="H554" s="82">
        <v>88294.277000000002</v>
      </c>
      <c r="I554" s="82">
        <v>68788.790999999997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87608.69</v>
      </c>
      <c r="C557" s="82">
        <v>5312.33</v>
      </c>
      <c r="D557" s="82">
        <v>0</v>
      </c>
      <c r="E557" s="82">
        <v>92921.02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17.16</v>
      </c>
      <c r="C558" s="82">
        <v>1.04</v>
      </c>
      <c r="D558" s="82">
        <v>0</v>
      </c>
      <c r="E558" s="82">
        <v>18.2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22.16</v>
      </c>
      <c r="C559" s="82">
        <v>1.34</v>
      </c>
      <c r="D559" s="82">
        <v>0</v>
      </c>
      <c r="E559" s="82">
        <v>23.5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3543.3</v>
      </c>
      <c r="C2" s="82">
        <v>693.92</v>
      </c>
      <c r="D2" s="82">
        <v>896.27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3543.3</v>
      </c>
      <c r="C3" s="82">
        <v>693.92</v>
      </c>
      <c r="D3" s="82">
        <v>896.27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9957.92</v>
      </c>
      <c r="C4" s="82">
        <v>1950.16</v>
      </c>
      <c r="D4" s="82">
        <v>2518.83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9957.92</v>
      </c>
      <c r="C5" s="82">
        <v>1950.16</v>
      </c>
      <c r="D5" s="82">
        <v>2518.83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8.17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862.22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167.3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107.03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413.87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2939.95</v>
      </c>
      <c r="C28" s="82">
        <v>603.35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1.306</v>
      </c>
      <c r="E104" s="82">
        <v>1.623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1.306</v>
      </c>
      <c r="E105" s="82">
        <v>1.623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1.306</v>
      </c>
      <c r="E106" s="82">
        <v>1.623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1.306</v>
      </c>
      <c r="E107" s="82">
        <v>1.623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1.306</v>
      </c>
      <c r="E109" s="82">
        <v>1.623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1.306</v>
      </c>
      <c r="E110" s="82">
        <v>1.623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1.306</v>
      </c>
      <c r="E111" s="82">
        <v>1.623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1.306</v>
      </c>
      <c r="E112" s="82">
        <v>1.623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1.306</v>
      </c>
      <c r="E113" s="82">
        <v>1.623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1.306</v>
      </c>
      <c r="E114" s="82">
        <v>1.623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1.306</v>
      </c>
      <c r="E115" s="82">
        <v>1.623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1.306</v>
      </c>
      <c r="E116" s="82">
        <v>1.623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1.306</v>
      </c>
      <c r="E117" s="82">
        <v>1.623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1.306</v>
      </c>
      <c r="E118" s="82">
        <v>1.623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1.306</v>
      </c>
      <c r="E120" s="82">
        <v>1.623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1.306</v>
      </c>
      <c r="E121" s="82">
        <v>1.623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1.306</v>
      </c>
      <c r="E122" s="82">
        <v>1.623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1.306</v>
      </c>
      <c r="E123" s="82">
        <v>1.623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1.306</v>
      </c>
      <c r="E125" s="82">
        <v>1.623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1.306</v>
      </c>
      <c r="E127" s="82">
        <v>1.623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1.306</v>
      </c>
      <c r="E128" s="82">
        <v>1.623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1.306</v>
      </c>
      <c r="E130" s="82">
        <v>1.623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1.306</v>
      </c>
      <c r="E132" s="82">
        <v>1.623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1.306</v>
      </c>
      <c r="E133" s="82">
        <v>1.623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1.306</v>
      </c>
      <c r="E135" s="82">
        <v>1.623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1.306</v>
      </c>
      <c r="E136" s="82">
        <v>1.623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1.306</v>
      </c>
      <c r="E137" s="82">
        <v>1.623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1.306</v>
      </c>
      <c r="E138" s="82">
        <v>1.623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1.306</v>
      </c>
      <c r="E139" s="82">
        <v>1.623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1.306</v>
      </c>
      <c r="E140" s="82">
        <v>1.623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1.306</v>
      </c>
      <c r="E141" s="82">
        <v>1.623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1.306</v>
      </c>
      <c r="E143" s="82">
        <v>1.623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1.306</v>
      </c>
      <c r="E144" s="82">
        <v>1.623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1.306</v>
      </c>
      <c r="E145" s="82">
        <v>1.623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1.306</v>
      </c>
      <c r="E146" s="82">
        <v>1.623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1.306</v>
      </c>
      <c r="E148" s="82">
        <v>1.623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1.306</v>
      </c>
      <c r="E150" s="82">
        <v>1.623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1.306</v>
      </c>
      <c r="E152" s="82">
        <v>1.623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1.306</v>
      </c>
      <c r="E154" s="82">
        <v>1.623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1.306</v>
      </c>
      <c r="E156" s="82">
        <v>1.623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1.306</v>
      </c>
      <c r="E157" s="82">
        <v>1.623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1.306</v>
      </c>
      <c r="E158" s="82">
        <v>1.623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1.306</v>
      </c>
      <c r="E159" s="82">
        <v>1.623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1.306</v>
      </c>
      <c r="E160" s="82">
        <v>1.623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1.306</v>
      </c>
      <c r="E161" s="82">
        <v>1.623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1.306</v>
      </c>
      <c r="E162" s="82">
        <v>1.623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1.306</v>
      </c>
      <c r="E163" s="82">
        <v>1.623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1.306</v>
      </c>
      <c r="E164" s="82">
        <v>1.623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1.306</v>
      </c>
      <c r="E165" s="82">
        <v>1.623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1.306</v>
      </c>
      <c r="E166" s="82">
        <v>1.623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1.306</v>
      </c>
      <c r="E167" s="82">
        <v>1.623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1.306</v>
      </c>
      <c r="E168" s="82">
        <v>1.623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1.306</v>
      </c>
      <c r="E169" s="82">
        <v>1.623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1.306</v>
      </c>
      <c r="E170" s="82">
        <v>1.623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1.306</v>
      </c>
      <c r="E171" s="82">
        <v>1.623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1.306</v>
      </c>
      <c r="E172" s="82">
        <v>1.623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1.306</v>
      </c>
      <c r="E173" s="82">
        <v>1.623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1.306</v>
      </c>
      <c r="E174" s="82">
        <v>1.623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1.306</v>
      </c>
      <c r="E175" s="82">
        <v>1.623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1.306</v>
      </c>
      <c r="E176" s="82">
        <v>1.623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1.306</v>
      </c>
      <c r="E177" s="82">
        <v>1.623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1.306</v>
      </c>
      <c r="E178" s="82">
        <v>1.623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1.306</v>
      </c>
      <c r="E179" s="82">
        <v>1.623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1.306</v>
      </c>
      <c r="E180" s="82">
        <v>1.623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1.306</v>
      </c>
      <c r="E181" s="82">
        <v>1.623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1.306</v>
      </c>
      <c r="E182" s="82">
        <v>1.623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1.306</v>
      </c>
      <c r="E183" s="82">
        <v>1.623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1.306</v>
      </c>
      <c r="E184" s="82">
        <v>1.623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1.306</v>
      </c>
      <c r="E185" s="82">
        <v>1.623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1.306</v>
      </c>
      <c r="E186" s="82">
        <v>1.623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1.306</v>
      </c>
      <c r="E187" s="82">
        <v>1.623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1.306</v>
      </c>
      <c r="E188" s="82">
        <v>1.623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1.306</v>
      </c>
      <c r="E189" s="82">
        <v>1.623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1.306</v>
      </c>
      <c r="E191" s="82">
        <v>1.623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1.306</v>
      </c>
      <c r="E193" s="82">
        <v>1.623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1.306</v>
      </c>
      <c r="E195" s="82">
        <v>1.623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1.306</v>
      </c>
      <c r="E196" s="82">
        <v>1.623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1.306</v>
      </c>
      <c r="E198" s="82">
        <v>1.623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1.306</v>
      </c>
      <c r="E199" s="82">
        <v>1.623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1.306</v>
      </c>
      <c r="E200" s="82">
        <v>1.623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1.306</v>
      </c>
      <c r="E201" s="82">
        <v>1.623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1.306</v>
      </c>
      <c r="E202" s="82">
        <v>1.623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1.306</v>
      </c>
      <c r="E203" s="82">
        <v>1.623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1.306</v>
      </c>
      <c r="E204" s="82">
        <v>1.623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1.306</v>
      </c>
      <c r="E205" s="82">
        <v>1.623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1.306</v>
      </c>
      <c r="E207" s="82">
        <v>1.623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1.306</v>
      </c>
      <c r="E208" s="82">
        <v>1.623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1.306</v>
      </c>
      <c r="E209" s="82">
        <v>1.623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1.306</v>
      </c>
      <c r="E210" s="82">
        <v>1.623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1.306</v>
      </c>
      <c r="E211" s="82">
        <v>1.623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1.306</v>
      </c>
      <c r="E212" s="82">
        <v>1.623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1.306</v>
      </c>
      <c r="E213" s="82">
        <v>1.623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0.56799999999999995</v>
      </c>
      <c r="E215" s="82">
        <v>0.65900000000000003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0.56799999999999995</v>
      </c>
      <c r="E216" s="82">
        <v>0.65900000000000003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0.56799999999999995</v>
      </c>
      <c r="E217" s="82">
        <v>0.65900000000000003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0.56799999999999995</v>
      </c>
      <c r="E218" s="82">
        <v>0.65900000000000003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5.835</v>
      </c>
      <c r="F225" s="82">
        <v>0.54</v>
      </c>
      <c r="G225" s="82">
        <v>0.38400000000000001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5.835</v>
      </c>
      <c r="F226" s="82">
        <v>0.54</v>
      </c>
      <c r="G226" s="82">
        <v>0.38400000000000001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5.835</v>
      </c>
      <c r="F227" s="82">
        <v>0.54</v>
      </c>
      <c r="G227" s="82">
        <v>0.38400000000000001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5.835</v>
      </c>
      <c r="F228" s="82">
        <v>0.54</v>
      </c>
      <c r="G228" s="82">
        <v>0.38400000000000001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5.835</v>
      </c>
      <c r="F229" s="82">
        <v>0.54</v>
      </c>
      <c r="G229" s="82">
        <v>0.38400000000000001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5.835</v>
      </c>
      <c r="F230" s="82">
        <v>0.54</v>
      </c>
      <c r="G230" s="82">
        <v>0.38400000000000001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5.835</v>
      </c>
      <c r="F231" s="82">
        <v>0.54</v>
      </c>
      <c r="G231" s="82">
        <v>0.38400000000000001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5.835</v>
      </c>
      <c r="F232" s="82">
        <v>0.54</v>
      </c>
      <c r="G232" s="82">
        <v>0.38400000000000001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5.835</v>
      </c>
      <c r="F233" s="82">
        <v>0.54</v>
      </c>
      <c r="G233" s="82">
        <v>0.38400000000000001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5.835</v>
      </c>
      <c r="F234" s="82">
        <v>0.54</v>
      </c>
      <c r="G234" s="82">
        <v>0.38400000000000001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5.835</v>
      </c>
      <c r="F235" s="82">
        <v>0.54</v>
      </c>
      <c r="G235" s="82">
        <v>0.38400000000000001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5.835</v>
      </c>
      <c r="F236" s="82">
        <v>0.54</v>
      </c>
      <c r="G236" s="82">
        <v>0.38400000000000001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5.835</v>
      </c>
      <c r="F237" s="82">
        <v>0.54</v>
      </c>
      <c r="G237" s="82">
        <v>0.38400000000000001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5.835</v>
      </c>
      <c r="F238" s="82">
        <v>0.54</v>
      </c>
      <c r="G238" s="82">
        <v>0.38400000000000001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5.835</v>
      </c>
      <c r="F239" s="82">
        <v>0.54</v>
      </c>
      <c r="G239" s="82">
        <v>0.38400000000000001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5.835</v>
      </c>
      <c r="F240" s="82">
        <v>0.54</v>
      </c>
      <c r="G240" s="82">
        <v>0.38400000000000001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5.835</v>
      </c>
      <c r="F241" s="82">
        <v>0.54</v>
      </c>
      <c r="G241" s="82">
        <v>0.38400000000000001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5.835</v>
      </c>
      <c r="F242" s="82">
        <v>0.54</v>
      </c>
      <c r="G242" s="82">
        <v>0.38400000000000001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5.835</v>
      </c>
      <c r="F243" s="82">
        <v>0.54</v>
      </c>
      <c r="G243" s="82">
        <v>0.38400000000000001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5.835</v>
      </c>
      <c r="F244" s="82">
        <v>0.54</v>
      </c>
      <c r="G244" s="82">
        <v>0.38400000000000001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5.835</v>
      </c>
      <c r="F245" s="82">
        <v>0.54</v>
      </c>
      <c r="G245" s="82">
        <v>0.38400000000000001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5.835</v>
      </c>
      <c r="F246" s="82">
        <v>0.54</v>
      </c>
      <c r="G246" s="82">
        <v>0.38400000000000001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5.835</v>
      </c>
      <c r="F247" s="82">
        <v>0.54</v>
      </c>
      <c r="G247" s="82">
        <v>0.38400000000000001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5.835</v>
      </c>
      <c r="F248" s="82">
        <v>0.54</v>
      </c>
      <c r="G248" s="82">
        <v>0.38400000000000001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5.835</v>
      </c>
      <c r="F249" s="82">
        <v>0.54</v>
      </c>
      <c r="G249" s="82">
        <v>0.38400000000000001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5.835</v>
      </c>
      <c r="F250" s="82">
        <v>0.54</v>
      </c>
      <c r="G250" s="82">
        <v>0.38400000000000001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5.835</v>
      </c>
      <c r="F251" s="82">
        <v>0.54</v>
      </c>
      <c r="G251" s="82">
        <v>0.38400000000000001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5.835</v>
      </c>
      <c r="F252" s="82">
        <v>0.54</v>
      </c>
      <c r="G252" s="82">
        <v>0.38400000000000001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5.835</v>
      </c>
      <c r="F253" s="82">
        <v>0.54</v>
      </c>
      <c r="G253" s="82">
        <v>0.38400000000000001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5.835</v>
      </c>
      <c r="F254" s="82">
        <v>0.54</v>
      </c>
      <c r="G254" s="82">
        <v>0.38400000000000001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5.835</v>
      </c>
      <c r="F255" s="82">
        <v>0.54</v>
      </c>
      <c r="G255" s="82">
        <v>0.38400000000000001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5.835</v>
      </c>
      <c r="F256" s="82">
        <v>0.54</v>
      </c>
      <c r="G256" s="82">
        <v>0.38400000000000001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5.835</v>
      </c>
      <c r="F257" s="82">
        <v>0.54</v>
      </c>
      <c r="G257" s="82">
        <v>0.38400000000000001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5.835</v>
      </c>
      <c r="F258" s="82">
        <v>0.54</v>
      </c>
      <c r="G258" s="82">
        <v>0.38400000000000001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5.835</v>
      </c>
      <c r="F259" s="82">
        <v>0.54</v>
      </c>
      <c r="G259" s="82">
        <v>0.38400000000000001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5.835</v>
      </c>
      <c r="F260" s="82">
        <v>0.54</v>
      </c>
      <c r="G260" s="82">
        <v>0.38400000000000001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5.835</v>
      </c>
      <c r="F261" s="82">
        <v>0.54</v>
      </c>
      <c r="G261" s="82">
        <v>0.38400000000000001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5.835</v>
      </c>
      <c r="F262" s="82">
        <v>0.54</v>
      </c>
      <c r="G262" s="82">
        <v>0.38400000000000001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5.835</v>
      </c>
      <c r="F263" s="82">
        <v>0.54</v>
      </c>
      <c r="G263" s="82">
        <v>0.38400000000000001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5.835</v>
      </c>
      <c r="F264" s="82">
        <v>0.54</v>
      </c>
      <c r="G264" s="82">
        <v>0.38400000000000001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5.835</v>
      </c>
      <c r="F265" s="82">
        <v>0.54</v>
      </c>
      <c r="G265" s="82">
        <v>0.38400000000000001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5.835</v>
      </c>
      <c r="F266" s="82">
        <v>0.54</v>
      </c>
      <c r="G266" s="82">
        <v>0.38400000000000001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5.835</v>
      </c>
      <c r="F267" s="82">
        <v>0.54</v>
      </c>
      <c r="G267" s="82">
        <v>0.38400000000000001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5.835</v>
      </c>
      <c r="F268" s="82">
        <v>0.54</v>
      </c>
      <c r="G268" s="82">
        <v>0.38400000000000001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5.835</v>
      </c>
      <c r="F269" s="82">
        <v>0.54</v>
      </c>
      <c r="G269" s="82">
        <v>0.38400000000000001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5.835</v>
      </c>
      <c r="F270" s="82">
        <v>0.54</v>
      </c>
      <c r="G270" s="82">
        <v>0.38400000000000001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5.835</v>
      </c>
      <c r="F271" s="82">
        <v>0.54</v>
      </c>
      <c r="G271" s="82">
        <v>0.38400000000000001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5.835</v>
      </c>
      <c r="F272" s="82">
        <v>0.54</v>
      </c>
      <c r="G272" s="82">
        <v>0.38400000000000001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5.835</v>
      </c>
      <c r="F273" s="82">
        <v>0.54</v>
      </c>
      <c r="G273" s="82">
        <v>0.38400000000000001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5.835</v>
      </c>
      <c r="F274" s="82">
        <v>0.54</v>
      </c>
      <c r="G274" s="82">
        <v>0.38400000000000001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5.835</v>
      </c>
      <c r="F275" s="82">
        <v>0.54</v>
      </c>
      <c r="G275" s="82">
        <v>0.38400000000000001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5.835</v>
      </c>
      <c r="F276" s="82">
        <v>0.54</v>
      </c>
      <c r="G276" s="82">
        <v>0.38400000000000001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5.835</v>
      </c>
      <c r="F277" s="82">
        <v>0.54</v>
      </c>
      <c r="G277" s="82">
        <v>0.38400000000000001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5.835</v>
      </c>
      <c r="F278" s="82">
        <v>0.54</v>
      </c>
      <c r="G278" s="82">
        <v>0.38400000000000001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5.835</v>
      </c>
      <c r="F279" s="82">
        <v>0.54</v>
      </c>
      <c r="G279" s="82">
        <v>0.38400000000000001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5.835</v>
      </c>
      <c r="F280" s="82">
        <v>0.54</v>
      </c>
      <c r="G280" s="82">
        <v>0.38400000000000001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5.835</v>
      </c>
      <c r="F281" s="82">
        <v>0.54</v>
      </c>
      <c r="G281" s="82">
        <v>0.38400000000000001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5.835</v>
      </c>
      <c r="F282" s="82">
        <v>0.54</v>
      </c>
      <c r="G282" s="82">
        <v>0.38400000000000001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5.835</v>
      </c>
      <c r="F283" s="82">
        <v>0.54</v>
      </c>
      <c r="G283" s="82">
        <v>0.38400000000000001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5.835</v>
      </c>
      <c r="F284" s="82">
        <v>0.54</v>
      </c>
      <c r="G284" s="82">
        <v>0.38400000000000001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5.835</v>
      </c>
      <c r="F285" s="82">
        <v>0.54</v>
      </c>
      <c r="G285" s="82">
        <v>0.38400000000000001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5.835</v>
      </c>
      <c r="F286" s="82">
        <v>0.54</v>
      </c>
      <c r="G286" s="82">
        <v>0.38400000000000001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5.835</v>
      </c>
      <c r="F287" s="82">
        <v>0.54</v>
      </c>
      <c r="G287" s="82">
        <v>0.38400000000000001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5.835</v>
      </c>
      <c r="F288" s="82">
        <v>0.54</v>
      </c>
      <c r="G288" s="82">
        <v>0.38400000000000001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5.835</v>
      </c>
      <c r="F289" s="82">
        <v>0.54</v>
      </c>
      <c r="G289" s="82">
        <v>0.38400000000000001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5.835</v>
      </c>
      <c r="F290" s="82">
        <v>0.54</v>
      </c>
      <c r="G290" s="82">
        <v>0.38400000000000001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5.835</v>
      </c>
      <c r="F291" s="82">
        <v>0.54</v>
      </c>
      <c r="G291" s="82">
        <v>0.38400000000000001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5.835</v>
      </c>
      <c r="F292" s="82">
        <v>0.54</v>
      </c>
      <c r="G292" s="82">
        <v>0.38400000000000001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5.835</v>
      </c>
      <c r="F293" s="82">
        <v>0.54</v>
      </c>
      <c r="G293" s="82">
        <v>0.38400000000000001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5.835</v>
      </c>
      <c r="F294" s="82">
        <v>0.54</v>
      </c>
      <c r="G294" s="82">
        <v>0.38400000000000001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5.835</v>
      </c>
      <c r="F295" s="82">
        <v>0.54</v>
      </c>
      <c r="G295" s="82">
        <v>0.38400000000000001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5.835</v>
      </c>
      <c r="F296" s="82">
        <v>0.54</v>
      </c>
      <c r="G296" s="82">
        <v>0.38400000000000001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5.835</v>
      </c>
      <c r="F297" s="82">
        <v>0.54</v>
      </c>
      <c r="G297" s="82">
        <v>0.38400000000000001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5.835</v>
      </c>
      <c r="F298" s="82">
        <v>0.54</v>
      </c>
      <c r="G298" s="82">
        <v>0.38400000000000001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5.835</v>
      </c>
      <c r="F299" s="82">
        <v>0.54</v>
      </c>
      <c r="G299" s="82">
        <v>0.38400000000000001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5.835</v>
      </c>
      <c r="F300" s="82">
        <v>0.54</v>
      </c>
      <c r="G300" s="82">
        <v>0.38400000000000001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5.835</v>
      </c>
      <c r="F301" s="82">
        <v>0.54</v>
      </c>
      <c r="G301" s="82">
        <v>0.38400000000000001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5.835</v>
      </c>
      <c r="F302" s="82">
        <v>0.54</v>
      </c>
      <c r="G302" s="82">
        <v>0.38400000000000001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5.835</v>
      </c>
      <c r="F303" s="82">
        <v>0.54</v>
      </c>
      <c r="G303" s="82">
        <v>0.38400000000000001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5.835</v>
      </c>
      <c r="F304" s="82">
        <v>0.54</v>
      </c>
      <c r="G304" s="82">
        <v>0.38400000000000001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5.835</v>
      </c>
      <c r="F305" s="82">
        <v>0.54</v>
      </c>
      <c r="G305" s="82">
        <v>0.38400000000000001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5.835</v>
      </c>
      <c r="F306" s="82">
        <v>0.54</v>
      </c>
      <c r="G306" s="82">
        <v>0.38400000000000001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5.835</v>
      </c>
      <c r="F307" s="82">
        <v>0.54</v>
      </c>
      <c r="G307" s="82">
        <v>0.38400000000000001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5.835</v>
      </c>
      <c r="F308" s="82">
        <v>0.54</v>
      </c>
      <c r="G308" s="82">
        <v>0.38400000000000001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5.835</v>
      </c>
      <c r="F309" s="82">
        <v>0.54</v>
      </c>
      <c r="G309" s="82">
        <v>0.38400000000000001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5.835</v>
      </c>
      <c r="F310" s="82">
        <v>0.54</v>
      </c>
      <c r="G310" s="82">
        <v>0.38400000000000001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5.835</v>
      </c>
      <c r="F311" s="82">
        <v>0.54</v>
      </c>
      <c r="G311" s="82">
        <v>0.38400000000000001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5.835</v>
      </c>
      <c r="F312" s="82">
        <v>0.54</v>
      </c>
      <c r="G312" s="82">
        <v>0.38400000000000001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5.835</v>
      </c>
      <c r="F313" s="82">
        <v>0.54</v>
      </c>
      <c r="G313" s="82">
        <v>0.38400000000000001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5.835</v>
      </c>
      <c r="F314" s="82">
        <v>0.54</v>
      </c>
      <c r="G314" s="82">
        <v>0.38400000000000001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5.835</v>
      </c>
      <c r="F315" s="82">
        <v>0.54</v>
      </c>
      <c r="G315" s="82">
        <v>0.38400000000000001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5.835</v>
      </c>
      <c r="F316" s="82">
        <v>0.54</v>
      </c>
      <c r="G316" s="82">
        <v>0.38400000000000001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5.835</v>
      </c>
      <c r="F317" s="82">
        <v>0.54</v>
      </c>
      <c r="G317" s="82">
        <v>0.38400000000000001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5.835</v>
      </c>
      <c r="F318" s="82">
        <v>0.54</v>
      </c>
      <c r="G318" s="82">
        <v>0.38400000000000001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5.835</v>
      </c>
      <c r="F319" s="82">
        <v>0.54</v>
      </c>
      <c r="G319" s="82">
        <v>0.38400000000000001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5.835</v>
      </c>
      <c r="F320" s="82">
        <v>0.54</v>
      </c>
      <c r="G320" s="82">
        <v>0.38400000000000001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5.835</v>
      </c>
      <c r="F321" s="82">
        <v>0.54</v>
      </c>
      <c r="G321" s="82">
        <v>0.38400000000000001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5.835</v>
      </c>
      <c r="F322" s="82">
        <v>0.54</v>
      </c>
      <c r="G322" s="82">
        <v>0.38400000000000001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5.835</v>
      </c>
      <c r="F323" s="82">
        <v>0.54</v>
      </c>
      <c r="G323" s="82">
        <v>0.38400000000000001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5.835</v>
      </c>
      <c r="F324" s="82">
        <v>0.54</v>
      </c>
      <c r="G324" s="82">
        <v>0.38400000000000001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5.835</v>
      </c>
      <c r="F325" s="82">
        <v>0.54</v>
      </c>
      <c r="G325" s="82">
        <v>0.38400000000000001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5.835</v>
      </c>
      <c r="F326" s="82">
        <v>0.54</v>
      </c>
      <c r="G326" s="82">
        <v>0.38400000000000001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5.835</v>
      </c>
      <c r="F327" s="82">
        <v>0.54</v>
      </c>
      <c r="G327" s="82">
        <v>0.38400000000000001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5.83</v>
      </c>
      <c r="F328" s="82">
        <v>0.54</v>
      </c>
      <c r="G328" s="82">
        <v>0.38400000000000001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5.83</v>
      </c>
      <c r="F329" s="82">
        <v>0.54</v>
      </c>
      <c r="G329" s="82">
        <v>0.38400000000000001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5.83</v>
      </c>
      <c r="F330" s="82">
        <v>0.54</v>
      </c>
      <c r="G330" s="82">
        <v>0.38400000000000001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10411.700000000001</v>
      </c>
      <c r="D336" s="82">
        <v>8315.36</v>
      </c>
      <c r="E336" s="82">
        <v>2096.34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6534.65</v>
      </c>
      <c r="D337" s="82">
        <v>5218.93</v>
      </c>
      <c r="E337" s="82">
        <v>1315.72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6232.61</v>
      </c>
      <c r="D338" s="82">
        <v>4977.7</v>
      </c>
      <c r="E338" s="82">
        <v>1254.9000000000001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8416.4500000000007</v>
      </c>
      <c r="D339" s="82">
        <v>6721.84</v>
      </c>
      <c r="E339" s="82">
        <v>1694.61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7107.67</v>
      </c>
      <c r="D340" s="82">
        <v>5248.04</v>
      </c>
      <c r="E340" s="82">
        <v>1859.63</v>
      </c>
      <c r="F340" s="82">
        <v>0.74</v>
      </c>
      <c r="G340" s="82">
        <v>2.96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3984.6</v>
      </c>
      <c r="D341" s="82">
        <v>2693.92</v>
      </c>
      <c r="E341" s="82">
        <v>1290.68</v>
      </c>
      <c r="F341" s="82">
        <v>0.68</v>
      </c>
      <c r="G341" s="82">
        <v>2.91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26134.560000000001</v>
      </c>
      <c r="D342" s="82">
        <v>17669.14</v>
      </c>
      <c r="E342" s="82">
        <v>8465.42</v>
      </c>
      <c r="F342" s="82">
        <v>0.68</v>
      </c>
      <c r="G342" s="82">
        <v>2.91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9958.2199999999993</v>
      </c>
      <c r="D343" s="82">
        <v>7507.91</v>
      </c>
      <c r="E343" s="82">
        <v>2450.31</v>
      </c>
      <c r="F343" s="82">
        <v>0.75</v>
      </c>
      <c r="G343" s="82">
        <v>2.98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2571.27</v>
      </c>
      <c r="D344" s="82">
        <v>1969.3</v>
      </c>
      <c r="E344" s="82">
        <v>601.97</v>
      </c>
      <c r="F344" s="82">
        <v>0.77</v>
      </c>
      <c r="G344" s="82">
        <v>3.2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2641.7</v>
      </c>
      <c r="D345" s="82">
        <v>2030.86</v>
      </c>
      <c r="E345" s="82">
        <v>610.84</v>
      </c>
      <c r="F345" s="82">
        <v>0.77</v>
      </c>
      <c r="G345" s="82">
        <v>2.99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2876.72</v>
      </c>
      <c r="D346" s="82">
        <v>2236.6799999999998</v>
      </c>
      <c r="E346" s="82">
        <v>640.04</v>
      </c>
      <c r="F346" s="82">
        <v>0.78</v>
      </c>
      <c r="G346" s="82">
        <v>3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2483.1799999999998</v>
      </c>
      <c r="D347" s="82">
        <v>1969.63</v>
      </c>
      <c r="E347" s="82">
        <v>513.55999999999995</v>
      </c>
      <c r="F347" s="82">
        <v>0.79</v>
      </c>
      <c r="G347" s="82">
        <v>3.23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2366.0300000000002</v>
      </c>
      <c r="D348" s="82">
        <v>1864.35</v>
      </c>
      <c r="E348" s="82">
        <v>501.68</v>
      </c>
      <c r="F348" s="82">
        <v>0.79</v>
      </c>
      <c r="G348" s="82">
        <v>3.22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4541.12</v>
      </c>
      <c r="D349" s="82">
        <v>3626.79</v>
      </c>
      <c r="E349" s="82">
        <v>914.33</v>
      </c>
      <c r="F349" s="82">
        <v>0.8</v>
      </c>
      <c r="G349" s="82">
        <v>3.02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11488.56</v>
      </c>
      <c r="D350" s="82">
        <v>8970.43</v>
      </c>
      <c r="E350" s="82">
        <v>2518.13</v>
      </c>
      <c r="F350" s="82">
        <v>0.78</v>
      </c>
      <c r="G350" s="82">
        <v>3.01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9275.74</v>
      </c>
      <c r="D351" s="82">
        <v>7283.47</v>
      </c>
      <c r="E351" s="82">
        <v>1992.27</v>
      </c>
      <c r="F351" s="82">
        <v>0.79</v>
      </c>
      <c r="G351" s="82">
        <v>3.01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11288.91</v>
      </c>
      <c r="D352" s="82">
        <v>8794.6299999999992</v>
      </c>
      <c r="E352" s="82">
        <v>2494.2800000000002</v>
      </c>
      <c r="F352" s="82">
        <v>0.78</v>
      </c>
      <c r="G352" s="82">
        <v>3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3207.62</v>
      </c>
      <c r="D353" s="82">
        <v>2538.08</v>
      </c>
      <c r="E353" s="82">
        <v>669.54</v>
      </c>
      <c r="F353" s="82">
        <v>0.79</v>
      </c>
      <c r="G353" s="82">
        <v>3.02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2994.99</v>
      </c>
      <c r="D354" s="82">
        <v>2391.96</v>
      </c>
      <c r="E354" s="82">
        <v>603.03</v>
      </c>
      <c r="F354" s="82">
        <v>0.8</v>
      </c>
      <c r="G354" s="82">
        <v>3.02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10530.89</v>
      </c>
      <c r="D355" s="82">
        <v>8410.5499999999993</v>
      </c>
      <c r="E355" s="82">
        <v>2120.34</v>
      </c>
      <c r="F355" s="82">
        <v>0.8</v>
      </c>
      <c r="G355" s="82">
        <v>3.02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3175.33</v>
      </c>
      <c r="D356" s="82">
        <v>2535.9899999999998</v>
      </c>
      <c r="E356" s="82">
        <v>639.34</v>
      </c>
      <c r="F356" s="82">
        <v>0.8</v>
      </c>
      <c r="G356" s="82">
        <v>3.02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10012.19</v>
      </c>
      <c r="D357" s="82">
        <v>7957.58</v>
      </c>
      <c r="E357" s="82">
        <v>2054.61</v>
      </c>
      <c r="F357" s="82">
        <v>0.79</v>
      </c>
      <c r="G357" s="82">
        <v>3.02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2863.93</v>
      </c>
      <c r="D358" s="82">
        <v>2287.3000000000002</v>
      </c>
      <c r="E358" s="82">
        <v>576.64</v>
      </c>
      <c r="F358" s="82">
        <v>0.8</v>
      </c>
      <c r="G358" s="82">
        <v>3.02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4532.24</v>
      </c>
      <c r="D359" s="82">
        <v>3619.7</v>
      </c>
      <c r="E359" s="82">
        <v>912.54</v>
      </c>
      <c r="F359" s="82">
        <v>0.8</v>
      </c>
      <c r="G359" s="82">
        <v>3.02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11532.25</v>
      </c>
      <c r="D360" s="82">
        <v>9008.6299999999992</v>
      </c>
      <c r="E360" s="82">
        <v>2523.62</v>
      </c>
      <c r="F360" s="82">
        <v>0.78</v>
      </c>
      <c r="G360" s="82">
        <v>3.01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9416.1299999999992</v>
      </c>
      <c r="D361" s="82">
        <v>7407.18</v>
      </c>
      <c r="E361" s="82">
        <v>2008.95</v>
      </c>
      <c r="F361" s="82">
        <v>0.79</v>
      </c>
      <c r="G361" s="82">
        <v>3.01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11511.66</v>
      </c>
      <c r="D362" s="82">
        <v>8990.5400000000009</v>
      </c>
      <c r="E362" s="82">
        <v>2521.12</v>
      </c>
      <c r="F362" s="82">
        <v>0.78</v>
      </c>
      <c r="G362" s="82">
        <v>3.01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3250.86</v>
      </c>
      <c r="D363" s="82">
        <v>2576.2600000000002</v>
      </c>
      <c r="E363" s="82">
        <v>674.6</v>
      </c>
      <c r="F363" s="82">
        <v>0.79</v>
      </c>
      <c r="G363" s="82">
        <v>3.02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3072.83</v>
      </c>
      <c r="D364" s="82">
        <v>2454.13</v>
      </c>
      <c r="E364" s="82">
        <v>618.70000000000005</v>
      </c>
      <c r="F364" s="82">
        <v>0.8</v>
      </c>
      <c r="G364" s="82">
        <v>3.02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10295.299999999999</v>
      </c>
      <c r="D365" s="82">
        <v>8222.4</v>
      </c>
      <c r="E365" s="82">
        <v>2072.91</v>
      </c>
      <c r="F365" s="82">
        <v>0.8</v>
      </c>
      <c r="G365" s="82">
        <v>3.02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2747.29</v>
      </c>
      <c r="D366" s="82">
        <v>2194.14</v>
      </c>
      <c r="E366" s="82">
        <v>553.15</v>
      </c>
      <c r="F366" s="82">
        <v>0.8</v>
      </c>
      <c r="G366" s="82">
        <v>3.02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10154.870000000001</v>
      </c>
      <c r="D367" s="82">
        <v>8110.24</v>
      </c>
      <c r="E367" s="82">
        <v>2044.63</v>
      </c>
      <c r="F367" s="82">
        <v>0.8</v>
      </c>
      <c r="G367" s="82">
        <v>3.02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2926.6</v>
      </c>
      <c r="D368" s="82">
        <v>2337.35</v>
      </c>
      <c r="E368" s="82">
        <v>589.26</v>
      </c>
      <c r="F368" s="82">
        <v>0.8</v>
      </c>
      <c r="G368" s="82">
        <v>3.02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4951.34</v>
      </c>
      <c r="D369" s="82">
        <v>3954.41</v>
      </c>
      <c r="E369" s="82">
        <v>996.93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12212.86</v>
      </c>
      <c r="D370" s="82">
        <v>9718.2800000000007</v>
      </c>
      <c r="E370" s="82">
        <v>2494.58</v>
      </c>
      <c r="F370" s="82">
        <v>0.8</v>
      </c>
      <c r="G370" s="82">
        <v>3.02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9951.61</v>
      </c>
      <c r="D371" s="82">
        <v>7947.91</v>
      </c>
      <c r="E371" s="82">
        <v>2003.7</v>
      </c>
      <c r="F371" s="82">
        <v>0.8</v>
      </c>
      <c r="G371" s="82">
        <v>3.02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12186.09</v>
      </c>
      <c r="D372" s="82">
        <v>9694.4</v>
      </c>
      <c r="E372" s="82">
        <v>2491.69</v>
      </c>
      <c r="F372" s="82">
        <v>0.8</v>
      </c>
      <c r="G372" s="82">
        <v>3.02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3486.25</v>
      </c>
      <c r="D373" s="82">
        <v>2784.31</v>
      </c>
      <c r="E373" s="82">
        <v>701.94</v>
      </c>
      <c r="F373" s="82">
        <v>0.8</v>
      </c>
      <c r="G373" s="82">
        <v>3.02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3587.14</v>
      </c>
      <c r="D374" s="82">
        <v>2864.89</v>
      </c>
      <c r="E374" s="82">
        <v>722.25</v>
      </c>
      <c r="F374" s="82">
        <v>0.8</v>
      </c>
      <c r="G374" s="82">
        <v>3.02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12090.4</v>
      </c>
      <c r="D375" s="82">
        <v>9656.07</v>
      </c>
      <c r="E375" s="82">
        <v>2434.34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3202.42</v>
      </c>
      <c r="D376" s="82">
        <v>2557.63</v>
      </c>
      <c r="E376" s="82">
        <v>644.79</v>
      </c>
      <c r="F376" s="82">
        <v>0.8</v>
      </c>
      <c r="G376" s="82">
        <v>3.02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11991.71</v>
      </c>
      <c r="D377" s="82">
        <v>9577.24</v>
      </c>
      <c r="E377" s="82">
        <v>2414.4699999999998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3456.24</v>
      </c>
      <c r="D378" s="82">
        <v>2760.34</v>
      </c>
      <c r="E378" s="82">
        <v>695.9</v>
      </c>
      <c r="F378" s="82">
        <v>0.8</v>
      </c>
      <c r="G378" s="82">
        <v>3.02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29295.97</v>
      </c>
      <c r="D379" s="82">
        <v>23195.82</v>
      </c>
      <c r="E379" s="82">
        <v>6100.15</v>
      </c>
      <c r="F379" s="82">
        <v>0.79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1381.17</v>
      </c>
      <c r="D380" s="82">
        <v>1057.9100000000001</v>
      </c>
      <c r="E380" s="82">
        <v>323.27</v>
      </c>
      <c r="F380" s="82">
        <v>0.77</v>
      </c>
      <c r="G380" s="82">
        <v>3.2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13691.67</v>
      </c>
      <c r="D381" s="82">
        <v>9256.7099999999991</v>
      </c>
      <c r="E381" s="82">
        <v>4434.96</v>
      </c>
      <c r="F381" s="82">
        <v>0.68</v>
      </c>
      <c r="G381" s="82">
        <v>2.91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1826.25</v>
      </c>
      <c r="D382" s="82">
        <v>1458.54</v>
      </c>
      <c r="E382" s="82">
        <v>367.71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1646.49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1372.06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1449.74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2883.1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3850.79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4813.4799999999996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18532.96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4758.88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816.31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798.66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832.28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992.9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0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0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0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27.92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946.74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966.7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1198.07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1184.03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965.59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1672.32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3368.76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2581.4699999999998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3288.86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1077.67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1045.3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3032.77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619.63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3166.87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983.35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1718.98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3470.2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2766.02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3444.66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1110.95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1086.4000000000001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3411.82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851.83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3390.85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1034.6300000000001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2036.95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4763.97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3826.91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4745.82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1431.97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1425.85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4749.57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1287.24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4709.0200000000004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1397.68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6257.53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771.61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18784.54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721.93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672.26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693.09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835.62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471.07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502.56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516.84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525.34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551.85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0.63</v>
      </c>
      <c r="F450" s="82">
        <v>400.36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0.39</v>
      </c>
      <c r="F451" s="82">
        <v>251.28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0.38</v>
      </c>
      <c r="F452" s="82">
        <v>239.66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0.51</v>
      </c>
      <c r="F453" s="82">
        <v>323.64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0.36</v>
      </c>
      <c r="F454" s="82">
        <v>228.49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0.16</v>
      </c>
      <c r="F455" s="82">
        <v>102.14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1.05</v>
      </c>
      <c r="F456" s="82">
        <v>669.92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0.53</v>
      </c>
      <c r="F457" s="82">
        <v>336.36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0.03</v>
      </c>
      <c r="F458" s="82">
        <v>2.63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0.03</v>
      </c>
      <c r="F459" s="82">
        <v>2.58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0.03</v>
      </c>
      <c r="F460" s="82">
        <v>2.69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0.03</v>
      </c>
      <c r="F461" s="82">
        <v>3.2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</v>
      </c>
      <c r="F465" s="82">
        <v>0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0.14000000000000001</v>
      </c>
      <c r="F466" s="82">
        <v>90.06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0.15</v>
      </c>
      <c r="F467" s="82">
        <v>93.33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0.16</v>
      </c>
      <c r="F468" s="82">
        <v>104.26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0.15</v>
      </c>
      <c r="F469" s="82">
        <v>94.07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0.14000000000000001</v>
      </c>
      <c r="F470" s="82">
        <v>88.34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0.27</v>
      </c>
      <c r="F471" s="82">
        <v>174.62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0.66</v>
      </c>
      <c r="F472" s="82">
        <v>420.33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0.54</v>
      </c>
      <c r="F473" s="82">
        <v>343.65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0.65</v>
      </c>
      <c r="F474" s="82">
        <v>410.95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0.19</v>
      </c>
      <c r="F475" s="82">
        <v>120.86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0.18</v>
      </c>
      <c r="F476" s="82">
        <v>115.17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0.64</v>
      </c>
      <c r="F477" s="82">
        <v>404.95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0.19</v>
      </c>
      <c r="F478" s="82">
        <v>122.1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0.6</v>
      </c>
      <c r="F479" s="82">
        <v>380.95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0.17</v>
      </c>
      <c r="F480" s="82">
        <v>110.13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0.27</v>
      </c>
      <c r="F481" s="82">
        <v>174.28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0.66</v>
      </c>
      <c r="F482" s="82">
        <v>422.36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0.55000000000000004</v>
      </c>
      <c r="F483" s="82">
        <v>350.26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0.66</v>
      </c>
      <c r="F484" s="82">
        <v>421.4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0.19</v>
      </c>
      <c r="F485" s="82">
        <v>122.91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0.19</v>
      </c>
      <c r="F486" s="82">
        <v>118.16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0.62</v>
      </c>
      <c r="F487" s="82">
        <v>395.89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0.17</v>
      </c>
      <c r="F488" s="82">
        <v>105.64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0.61</v>
      </c>
      <c r="F489" s="82">
        <v>390.49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0.18</v>
      </c>
      <c r="F490" s="82">
        <v>112.54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0.3</v>
      </c>
      <c r="F491" s="82">
        <v>190.4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0.73</v>
      </c>
      <c r="F492" s="82">
        <v>465.9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0.6</v>
      </c>
      <c r="F493" s="82">
        <v>382.67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0.73</v>
      </c>
      <c r="F494" s="82">
        <v>464.61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0.21</v>
      </c>
      <c r="F495" s="82">
        <v>134.06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0.22</v>
      </c>
      <c r="F496" s="82">
        <v>137.94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0.73</v>
      </c>
      <c r="F497" s="82">
        <v>464.92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0.19</v>
      </c>
      <c r="F498" s="82">
        <v>123.14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0.72</v>
      </c>
      <c r="F499" s="82">
        <v>461.12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0.21</v>
      </c>
      <c r="F500" s="82">
        <v>132.9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1.74</v>
      </c>
      <c r="F501" s="82">
        <v>1105.45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0.08</v>
      </c>
      <c r="F502" s="82">
        <v>48.39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0.55000000000000004</v>
      </c>
      <c r="F503" s="82">
        <v>350.96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0.03</v>
      </c>
      <c r="F504" s="82">
        <v>2.33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0.02</v>
      </c>
      <c r="F505" s="82">
        <v>2.17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0.02</v>
      </c>
      <c r="F506" s="82">
        <v>2.2400000000000002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0.03</v>
      </c>
      <c r="F507" s="82">
        <v>2.7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0.02</v>
      </c>
      <c r="F508" s="82">
        <v>1.52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0.02</v>
      </c>
      <c r="F509" s="82">
        <v>1.62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0.02</v>
      </c>
      <c r="F510" s="82">
        <v>1.67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0.02</v>
      </c>
      <c r="F511" s="82">
        <v>1.7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0.11</v>
      </c>
      <c r="F512" s="82">
        <v>70.23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42833.9784</v>
      </c>
      <c r="C521" s="82">
        <v>69.847700000000003</v>
      </c>
      <c r="D521" s="82">
        <v>224.18709999999999</v>
      </c>
      <c r="E521" s="82">
        <v>0</v>
      </c>
      <c r="F521" s="82">
        <v>5.9999999999999995E-4</v>
      </c>
      <c r="G521" s="83">
        <v>1655940</v>
      </c>
      <c r="H521" s="82">
        <v>17956.332299999998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38878.715700000001</v>
      </c>
      <c r="C522" s="82">
        <v>63.441600000000001</v>
      </c>
      <c r="D522" s="82">
        <v>203.80119999999999</v>
      </c>
      <c r="E522" s="82">
        <v>0</v>
      </c>
      <c r="F522" s="82">
        <v>5.9999999999999995E-4</v>
      </c>
      <c r="G522" s="83">
        <v>1505360</v>
      </c>
      <c r="H522" s="82">
        <v>16302.6638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46682.177900000002</v>
      </c>
      <c r="C523" s="82">
        <v>76.529799999999994</v>
      </c>
      <c r="D523" s="82">
        <v>247.2724</v>
      </c>
      <c r="E523" s="82">
        <v>0</v>
      </c>
      <c r="F523" s="82">
        <v>6.9999999999999999E-4</v>
      </c>
      <c r="G523" s="83">
        <v>1826470</v>
      </c>
      <c r="H523" s="82">
        <v>19610.685000000001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47545.1878</v>
      </c>
      <c r="C524" s="82">
        <v>78.281999999999996</v>
      </c>
      <c r="D524" s="82">
        <v>254.2842</v>
      </c>
      <c r="E524" s="82">
        <v>0</v>
      </c>
      <c r="F524" s="82">
        <v>6.9999999999999999E-4</v>
      </c>
      <c r="G524" s="83">
        <v>1878280</v>
      </c>
      <c r="H524" s="82">
        <v>20007.341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52360.444100000001</v>
      </c>
      <c r="C525" s="82">
        <v>86.5886</v>
      </c>
      <c r="D525" s="82">
        <v>282.7749</v>
      </c>
      <c r="E525" s="82">
        <v>0</v>
      </c>
      <c r="F525" s="82">
        <v>8.0000000000000004E-4</v>
      </c>
      <c r="G525" s="83">
        <v>2088750</v>
      </c>
      <c r="H525" s="82">
        <v>22071.8995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58485.798499999997</v>
      </c>
      <c r="C526" s="82">
        <v>97.185599999999994</v>
      </c>
      <c r="D526" s="82">
        <v>319.23700000000002</v>
      </c>
      <c r="E526" s="82">
        <v>0</v>
      </c>
      <c r="F526" s="82">
        <v>8.9999999999999998E-4</v>
      </c>
      <c r="G526" s="83">
        <v>2358110</v>
      </c>
      <c r="H526" s="82">
        <v>24701.240600000001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64267.974800000004</v>
      </c>
      <c r="C527" s="82">
        <v>106.99420000000001</v>
      </c>
      <c r="D527" s="82">
        <v>352.2484</v>
      </c>
      <c r="E527" s="82">
        <v>0</v>
      </c>
      <c r="F527" s="82">
        <v>1E-3</v>
      </c>
      <c r="G527" s="83">
        <v>2601960</v>
      </c>
      <c r="H527" s="82">
        <v>27163.590400000001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62666.280299999999</v>
      </c>
      <c r="C528" s="82">
        <v>104.2505</v>
      </c>
      <c r="D528" s="82">
        <v>342.91120000000001</v>
      </c>
      <c r="E528" s="82">
        <v>0</v>
      </c>
      <c r="F528" s="82">
        <v>8.9999999999999998E-4</v>
      </c>
      <c r="G528" s="83">
        <v>2532990</v>
      </c>
      <c r="H528" s="82">
        <v>26478.810700000002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57611.674599999998</v>
      </c>
      <c r="C529" s="82">
        <v>95.617900000000006</v>
      </c>
      <c r="D529" s="82">
        <v>313.6327</v>
      </c>
      <c r="E529" s="82">
        <v>0</v>
      </c>
      <c r="F529" s="82">
        <v>8.9999999999999998E-4</v>
      </c>
      <c r="G529" s="83">
        <v>2316700</v>
      </c>
      <c r="H529" s="82">
        <v>24320.4136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51625.1731</v>
      </c>
      <c r="C530" s="82">
        <v>85.217399999999998</v>
      </c>
      <c r="D530" s="82">
        <v>277.6807</v>
      </c>
      <c r="E530" s="82">
        <v>0</v>
      </c>
      <c r="F530" s="82">
        <v>8.0000000000000004E-4</v>
      </c>
      <c r="G530" s="83">
        <v>2051110</v>
      </c>
      <c r="H530" s="82">
        <v>21746.251700000001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45128.911999999997</v>
      </c>
      <c r="C531" s="82">
        <v>74.072599999999994</v>
      </c>
      <c r="D531" s="82">
        <v>239.6902</v>
      </c>
      <c r="E531" s="82">
        <v>0</v>
      </c>
      <c r="F531" s="82">
        <v>6.9999999999999999E-4</v>
      </c>
      <c r="G531" s="83">
        <v>1770470</v>
      </c>
      <c r="H531" s="82">
        <v>18967.195599999999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43106.5118</v>
      </c>
      <c r="C532" s="82">
        <v>70.396299999999997</v>
      </c>
      <c r="D532" s="82">
        <v>226.3672</v>
      </c>
      <c r="E532" s="82">
        <v>0</v>
      </c>
      <c r="F532" s="82">
        <v>5.9999999999999995E-4</v>
      </c>
      <c r="G532" s="83">
        <v>1672040</v>
      </c>
      <c r="H532" s="82">
        <v>18081.115699999998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611192.82900000003</v>
      </c>
      <c r="C534" s="82">
        <v>1008.4241</v>
      </c>
      <c r="D534" s="82">
        <v>3284.0871999999999</v>
      </c>
      <c r="E534" s="82">
        <v>0</v>
      </c>
      <c r="F534" s="82">
        <v>8.9999999999999993E-3</v>
      </c>
      <c r="G534" s="83">
        <v>24258200</v>
      </c>
      <c r="H534" s="82">
        <v>257407.54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38878.715700000001</v>
      </c>
      <c r="C535" s="82">
        <v>63.441600000000001</v>
      </c>
      <c r="D535" s="82">
        <v>203.80119999999999</v>
      </c>
      <c r="E535" s="82">
        <v>0</v>
      </c>
      <c r="F535" s="82">
        <v>5.9999999999999995E-4</v>
      </c>
      <c r="G535" s="83">
        <v>1505360</v>
      </c>
      <c r="H535" s="82">
        <v>16302.6638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64267.974800000004</v>
      </c>
      <c r="C536" s="82">
        <v>106.99420000000001</v>
      </c>
      <c r="D536" s="82">
        <v>352.2484</v>
      </c>
      <c r="E536" s="82">
        <v>0</v>
      </c>
      <c r="F536" s="82">
        <v>1E-3</v>
      </c>
      <c r="G536" s="83">
        <v>2601960</v>
      </c>
      <c r="H536" s="82">
        <v>27163.590400000001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200690000000</v>
      </c>
      <c r="C539" s="82">
        <v>131634.86499999999</v>
      </c>
      <c r="D539" s="82" t="s">
        <v>1020</v>
      </c>
      <c r="E539" s="82">
        <v>57112.741000000002</v>
      </c>
      <c r="F539" s="82">
        <v>38807.224999999999</v>
      </c>
      <c r="G539" s="82">
        <v>3044.57</v>
      </c>
      <c r="H539" s="82">
        <v>0</v>
      </c>
      <c r="I539" s="82">
        <v>21935.55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182441000000</v>
      </c>
      <c r="C540" s="82">
        <v>131520.51300000001</v>
      </c>
      <c r="D540" s="82" t="s">
        <v>1021</v>
      </c>
      <c r="E540" s="82">
        <v>57185.040999999997</v>
      </c>
      <c r="F540" s="82">
        <v>38824.769999999997</v>
      </c>
      <c r="G540" s="82">
        <v>3075.45</v>
      </c>
      <c r="H540" s="82">
        <v>0</v>
      </c>
      <c r="I540" s="82">
        <v>21700.473000000002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221358000000</v>
      </c>
      <c r="C541" s="82">
        <v>149556.883</v>
      </c>
      <c r="D541" s="82" t="s">
        <v>1022</v>
      </c>
      <c r="E541" s="82">
        <v>57185.040999999997</v>
      </c>
      <c r="F541" s="82">
        <v>38824.769999999997</v>
      </c>
      <c r="G541" s="82">
        <v>4934.473</v>
      </c>
      <c r="H541" s="82">
        <v>0</v>
      </c>
      <c r="I541" s="82">
        <v>37877.821000000004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227637000000</v>
      </c>
      <c r="C542" s="82">
        <v>150308.886</v>
      </c>
      <c r="D542" s="82" t="s">
        <v>1023</v>
      </c>
      <c r="E542" s="82">
        <v>57112.741000000002</v>
      </c>
      <c r="F542" s="82">
        <v>38807.224999999999</v>
      </c>
      <c r="G542" s="82">
        <v>5038.9160000000002</v>
      </c>
      <c r="H542" s="82">
        <v>0</v>
      </c>
      <c r="I542" s="82">
        <v>38615.224999999999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253144000000</v>
      </c>
      <c r="C543" s="82">
        <v>173568.03400000001</v>
      </c>
      <c r="D543" s="82" t="s">
        <v>1136</v>
      </c>
      <c r="E543" s="82">
        <v>57112.741000000002</v>
      </c>
      <c r="F543" s="82">
        <v>38807.224999999999</v>
      </c>
      <c r="G543" s="82">
        <v>7166.4570000000003</v>
      </c>
      <c r="H543" s="82">
        <v>0</v>
      </c>
      <c r="I543" s="82">
        <v>59746.832000000002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285789000000</v>
      </c>
      <c r="C544" s="82">
        <v>198744.764</v>
      </c>
      <c r="D544" s="82" t="s">
        <v>1137</v>
      </c>
      <c r="E544" s="82">
        <v>57185.040999999997</v>
      </c>
      <c r="F544" s="82">
        <v>38824.769999999997</v>
      </c>
      <c r="G544" s="82">
        <v>8866.6530000000002</v>
      </c>
      <c r="H544" s="82">
        <v>0</v>
      </c>
      <c r="I544" s="82">
        <v>83133.521999999997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315343000000</v>
      </c>
      <c r="C545" s="82">
        <v>193558.76699999999</v>
      </c>
      <c r="D545" s="82" t="s">
        <v>1138</v>
      </c>
      <c r="E545" s="82">
        <v>57185.040999999997</v>
      </c>
      <c r="F545" s="82">
        <v>38824.769999999997</v>
      </c>
      <c r="G545" s="82">
        <v>8490.6509999999998</v>
      </c>
      <c r="H545" s="82">
        <v>0</v>
      </c>
      <c r="I545" s="82">
        <v>78323.527000000002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306983000000</v>
      </c>
      <c r="C546" s="82">
        <v>198194.334</v>
      </c>
      <c r="D546" s="82" t="s">
        <v>1139</v>
      </c>
      <c r="E546" s="82">
        <v>57185.040999999997</v>
      </c>
      <c r="F546" s="82">
        <v>38824.769999999997</v>
      </c>
      <c r="G546" s="82">
        <v>8825.652</v>
      </c>
      <c r="H546" s="82">
        <v>0</v>
      </c>
      <c r="I546" s="82">
        <v>82624.092999999993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280771000000</v>
      </c>
      <c r="C547" s="82">
        <v>180139.14300000001</v>
      </c>
      <c r="D547" s="82" t="s">
        <v>1025</v>
      </c>
      <c r="E547" s="82">
        <v>57040.442000000003</v>
      </c>
      <c r="F547" s="82">
        <v>38772.135999999999</v>
      </c>
      <c r="G547" s="82">
        <v>7541.2250000000004</v>
      </c>
      <c r="H547" s="82">
        <v>0</v>
      </c>
      <c r="I547" s="82">
        <v>66050.562000000005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248583000000</v>
      </c>
      <c r="C548" s="82">
        <v>154072.66099999999</v>
      </c>
      <c r="D548" s="82" t="s">
        <v>1026</v>
      </c>
      <c r="E548" s="82">
        <v>57185.040999999997</v>
      </c>
      <c r="F548" s="82">
        <v>38824.769999999997</v>
      </c>
      <c r="G548" s="82">
        <v>5333.4279999999999</v>
      </c>
      <c r="H548" s="82">
        <v>0</v>
      </c>
      <c r="I548" s="82">
        <v>41994.642999999996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214571000000</v>
      </c>
      <c r="C549" s="82">
        <v>135597.08799999999</v>
      </c>
      <c r="D549" s="82" t="s">
        <v>1027</v>
      </c>
      <c r="E549" s="82">
        <v>57185.040999999997</v>
      </c>
      <c r="F549" s="82">
        <v>38824.769999999997</v>
      </c>
      <c r="G549" s="82">
        <v>3497.6210000000001</v>
      </c>
      <c r="H549" s="82">
        <v>0</v>
      </c>
      <c r="I549" s="82">
        <v>25354.878000000001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202642000000</v>
      </c>
      <c r="C550" s="82">
        <v>131049.644</v>
      </c>
      <c r="D550" s="82" t="s">
        <v>1028</v>
      </c>
      <c r="E550" s="82">
        <v>57185.040999999997</v>
      </c>
      <c r="F550" s="82">
        <v>38824.769999999997</v>
      </c>
      <c r="G550" s="82">
        <v>2879.4690000000001</v>
      </c>
      <c r="H550" s="82">
        <v>0</v>
      </c>
      <c r="I550" s="82">
        <v>21425.584999999999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2939950000000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182441000000</v>
      </c>
      <c r="C553" s="82">
        <v>131049.644</v>
      </c>
      <c r="D553" s="82"/>
      <c r="E553" s="82">
        <v>57040.442000000003</v>
      </c>
      <c r="F553" s="82">
        <v>38772.135999999999</v>
      </c>
      <c r="G553" s="82">
        <v>2879.4690000000001</v>
      </c>
      <c r="H553" s="82">
        <v>0</v>
      </c>
      <c r="I553" s="82">
        <v>21425.584999999999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315343000000</v>
      </c>
      <c r="C554" s="82">
        <v>198744.764</v>
      </c>
      <c r="D554" s="82"/>
      <c r="E554" s="82">
        <v>57185.040999999997</v>
      </c>
      <c r="F554" s="82">
        <v>38824.769999999997</v>
      </c>
      <c r="G554" s="82">
        <v>8866.6530000000002</v>
      </c>
      <c r="H554" s="82">
        <v>0</v>
      </c>
      <c r="I554" s="82">
        <v>83133.521999999997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71197.58</v>
      </c>
      <c r="C557" s="82">
        <v>5186.74</v>
      </c>
      <c r="D557" s="82">
        <v>0</v>
      </c>
      <c r="E557" s="82">
        <v>76384.320000000007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13.94</v>
      </c>
      <c r="C558" s="82">
        <v>1.02</v>
      </c>
      <c r="D558" s="82">
        <v>0</v>
      </c>
      <c r="E558" s="82">
        <v>14.96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18.010000000000002</v>
      </c>
      <c r="C559" s="82">
        <v>1.31</v>
      </c>
      <c r="D559" s="82">
        <v>0</v>
      </c>
      <c r="E559" s="82">
        <v>19.32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3425.62</v>
      </c>
      <c r="C2" s="82">
        <v>670.87</v>
      </c>
      <c r="D2" s="82">
        <v>866.5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3425.62</v>
      </c>
      <c r="C3" s="82">
        <v>670.87</v>
      </c>
      <c r="D3" s="82">
        <v>866.5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9880.7800000000007</v>
      </c>
      <c r="C4" s="82">
        <v>1935.05</v>
      </c>
      <c r="D4" s="82">
        <v>2499.3200000000002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9880.7800000000007</v>
      </c>
      <c r="C5" s="82">
        <v>1935.05</v>
      </c>
      <c r="D5" s="82">
        <v>2499.3200000000002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85.88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577.72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167.57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76.06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533.67999999999995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2702.47</v>
      </c>
      <c r="C28" s="82">
        <v>723.15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1.278</v>
      </c>
      <c r="E104" s="82">
        <v>1.58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1.278</v>
      </c>
      <c r="E105" s="82">
        <v>1.58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1.278</v>
      </c>
      <c r="E106" s="82">
        <v>1.58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1.278</v>
      </c>
      <c r="E107" s="82">
        <v>1.58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1.278</v>
      </c>
      <c r="E109" s="82">
        <v>1.58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1.278</v>
      </c>
      <c r="E110" s="82">
        <v>1.58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1.278</v>
      </c>
      <c r="E111" s="82">
        <v>1.58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1.278</v>
      </c>
      <c r="E112" s="82">
        <v>1.58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1.278</v>
      </c>
      <c r="E113" s="82">
        <v>1.58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1.278</v>
      </c>
      <c r="E114" s="82">
        <v>1.58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1.278</v>
      </c>
      <c r="E115" s="82">
        <v>1.58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1.278</v>
      </c>
      <c r="E116" s="82">
        <v>1.58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1.278</v>
      </c>
      <c r="E117" s="82">
        <v>1.58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1.278</v>
      </c>
      <c r="E118" s="82">
        <v>1.58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1.278</v>
      </c>
      <c r="E120" s="82">
        <v>1.58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1.278</v>
      </c>
      <c r="E121" s="82">
        <v>1.58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1.278</v>
      </c>
      <c r="E122" s="82">
        <v>1.58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1.278</v>
      </c>
      <c r="E123" s="82">
        <v>1.58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1.278</v>
      </c>
      <c r="E125" s="82">
        <v>1.58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1.278</v>
      </c>
      <c r="E127" s="82">
        <v>1.58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1.278</v>
      </c>
      <c r="E128" s="82">
        <v>1.58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1.278</v>
      </c>
      <c r="E130" s="82">
        <v>1.58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1.278</v>
      </c>
      <c r="E132" s="82">
        <v>1.58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1.278</v>
      </c>
      <c r="E133" s="82">
        <v>1.58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1.278</v>
      </c>
      <c r="E135" s="82">
        <v>1.58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1.278</v>
      </c>
      <c r="E136" s="82">
        <v>1.58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1.278</v>
      </c>
      <c r="E137" s="82">
        <v>1.58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1.278</v>
      </c>
      <c r="E138" s="82">
        <v>1.58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1.278</v>
      </c>
      <c r="E139" s="82">
        <v>1.58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1.278</v>
      </c>
      <c r="E140" s="82">
        <v>1.58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1.278</v>
      </c>
      <c r="E141" s="82">
        <v>1.58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1.278</v>
      </c>
      <c r="E143" s="82">
        <v>1.58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1.278</v>
      </c>
      <c r="E144" s="82">
        <v>1.58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1.278</v>
      </c>
      <c r="E145" s="82">
        <v>1.58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1.278</v>
      </c>
      <c r="E146" s="82">
        <v>1.58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1.278</v>
      </c>
      <c r="E148" s="82">
        <v>1.58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1.278</v>
      </c>
      <c r="E150" s="82">
        <v>1.58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1.278</v>
      </c>
      <c r="E152" s="82">
        <v>1.58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1.278</v>
      </c>
      <c r="E154" s="82">
        <v>1.58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1.278</v>
      </c>
      <c r="E156" s="82">
        <v>1.58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1.278</v>
      </c>
      <c r="E157" s="82">
        <v>1.58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1.278</v>
      </c>
      <c r="E158" s="82">
        <v>1.58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1.278</v>
      </c>
      <c r="E159" s="82">
        <v>1.58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1.278</v>
      </c>
      <c r="E160" s="82">
        <v>1.58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1.278</v>
      </c>
      <c r="E161" s="82">
        <v>1.58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1.278</v>
      </c>
      <c r="E162" s="82">
        <v>1.58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1.278</v>
      </c>
      <c r="E163" s="82">
        <v>1.58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1.278</v>
      </c>
      <c r="E164" s="82">
        <v>1.58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1.278</v>
      </c>
      <c r="E165" s="82">
        <v>1.58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1.278</v>
      </c>
      <c r="E166" s="82">
        <v>1.58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1.278</v>
      </c>
      <c r="E167" s="82">
        <v>1.58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1.278</v>
      </c>
      <c r="E168" s="82">
        <v>1.58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1.278</v>
      </c>
      <c r="E169" s="82">
        <v>1.58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1.278</v>
      </c>
      <c r="E170" s="82">
        <v>1.58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1.278</v>
      </c>
      <c r="E171" s="82">
        <v>1.58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1.278</v>
      </c>
      <c r="E172" s="82">
        <v>1.58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1.278</v>
      </c>
      <c r="E173" s="82">
        <v>1.58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1.278</v>
      </c>
      <c r="E174" s="82">
        <v>1.58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1.278</v>
      </c>
      <c r="E175" s="82">
        <v>1.58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1.278</v>
      </c>
      <c r="E176" s="82">
        <v>1.58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1.278</v>
      </c>
      <c r="E177" s="82">
        <v>1.58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1.278</v>
      </c>
      <c r="E178" s="82">
        <v>1.58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1.278</v>
      </c>
      <c r="E179" s="82">
        <v>1.58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1.278</v>
      </c>
      <c r="E180" s="82">
        <v>1.58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1.278</v>
      </c>
      <c r="E181" s="82">
        <v>1.58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1.278</v>
      </c>
      <c r="E182" s="82">
        <v>1.58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1.278</v>
      </c>
      <c r="E183" s="82">
        <v>1.58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1.278</v>
      </c>
      <c r="E184" s="82">
        <v>1.58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1.278</v>
      </c>
      <c r="E185" s="82">
        <v>1.58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1.278</v>
      </c>
      <c r="E186" s="82">
        <v>1.58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1.278</v>
      </c>
      <c r="E187" s="82">
        <v>1.58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1.278</v>
      </c>
      <c r="E188" s="82">
        <v>1.58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1.278</v>
      </c>
      <c r="E189" s="82">
        <v>1.58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1.278</v>
      </c>
      <c r="E191" s="82">
        <v>1.58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1.278</v>
      </c>
      <c r="E193" s="82">
        <v>1.58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1.278</v>
      </c>
      <c r="E195" s="82">
        <v>1.58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1.278</v>
      </c>
      <c r="E196" s="82">
        <v>1.58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1.278</v>
      </c>
      <c r="E198" s="82">
        <v>1.58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1.278</v>
      </c>
      <c r="E199" s="82">
        <v>1.58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1.278</v>
      </c>
      <c r="E200" s="82">
        <v>1.58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1.278</v>
      </c>
      <c r="E201" s="82">
        <v>1.58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1.278</v>
      </c>
      <c r="E202" s="82">
        <v>1.58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1.278</v>
      </c>
      <c r="E203" s="82">
        <v>1.58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1.278</v>
      </c>
      <c r="E204" s="82">
        <v>1.58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1.278</v>
      </c>
      <c r="E205" s="82">
        <v>1.58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1.278</v>
      </c>
      <c r="E207" s="82">
        <v>1.58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1.278</v>
      </c>
      <c r="E208" s="82">
        <v>1.58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1.278</v>
      </c>
      <c r="E209" s="82">
        <v>1.58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1.278</v>
      </c>
      <c r="E210" s="82">
        <v>1.58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1.278</v>
      </c>
      <c r="E211" s="82">
        <v>1.58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1.278</v>
      </c>
      <c r="E212" s="82">
        <v>1.58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1.278</v>
      </c>
      <c r="E213" s="82">
        <v>1.58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0.56799999999999995</v>
      </c>
      <c r="E215" s="82">
        <v>0.65900000000000003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0.56799999999999995</v>
      </c>
      <c r="E216" s="82">
        <v>0.65900000000000003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0.56799999999999995</v>
      </c>
      <c r="E217" s="82">
        <v>0.65900000000000003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0.56799999999999995</v>
      </c>
      <c r="E218" s="82">
        <v>0.65900000000000003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5.835</v>
      </c>
      <c r="F225" s="82">
        <v>0.54</v>
      </c>
      <c r="G225" s="82">
        <v>0.38400000000000001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5.835</v>
      </c>
      <c r="F226" s="82">
        <v>0.54</v>
      </c>
      <c r="G226" s="82">
        <v>0.38400000000000001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5.835</v>
      </c>
      <c r="F227" s="82">
        <v>0.54</v>
      </c>
      <c r="G227" s="82">
        <v>0.38400000000000001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5.835</v>
      </c>
      <c r="F228" s="82">
        <v>0.54</v>
      </c>
      <c r="G228" s="82">
        <v>0.38400000000000001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5.835</v>
      </c>
      <c r="F229" s="82">
        <v>0.54</v>
      </c>
      <c r="G229" s="82">
        <v>0.38400000000000001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5.835</v>
      </c>
      <c r="F230" s="82">
        <v>0.54</v>
      </c>
      <c r="G230" s="82">
        <v>0.38400000000000001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5.835</v>
      </c>
      <c r="F231" s="82">
        <v>0.54</v>
      </c>
      <c r="G231" s="82">
        <v>0.38400000000000001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5.835</v>
      </c>
      <c r="F232" s="82">
        <v>0.54</v>
      </c>
      <c r="G232" s="82">
        <v>0.38400000000000001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5.835</v>
      </c>
      <c r="F233" s="82">
        <v>0.54</v>
      </c>
      <c r="G233" s="82">
        <v>0.38400000000000001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5.835</v>
      </c>
      <c r="F234" s="82">
        <v>0.54</v>
      </c>
      <c r="G234" s="82">
        <v>0.38400000000000001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5.835</v>
      </c>
      <c r="F235" s="82">
        <v>0.54</v>
      </c>
      <c r="G235" s="82">
        <v>0.38400000000000001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5.835</v>
      </c>
      <c r="F236" s="82">
        <v>0.54</v>
      </c>
      <c r="G236" s="82">
        <v>0.38400000000000001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5.835</v>
      </c>
      <c r="F237" s="82">
        <v>0.54</v>
      </c>
      <c r="G237" s="82">
        <v>0.38400000000000001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5.835</v>
      </c>
      <c r="F238" s="82">
        <v>0.54</v>
      </c>
      <c r="G238" s="82">
        <v>0.38400000000000001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5.835</v>
      </c>
      <c r="F239" s="82">
        <v>0.54</v>
      </c>
      <c r="G239" s="82">
        <v>0.38400000000000001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5.835</v>
      </c>
      <c r="F240" s="82">
        <v>0.54</v>
      </c>
      <c r="G240" s="82">
        <v>0.38400000000000001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5.835</v>
      </c>
      <c r="F241" s="82">
        <v>0.54</v>
      </c>
      <c r="G241" s="82">
        <v>0.38400000000000001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5.835</v>
      </c>
      <c r="F242" s="82">
        <v>0.54</v>
      </c>
      <c r="G242" s="82">
        <v>0.38400000000000001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5.835</v>
      </c>
      <c r="F243" s="82">
        <v>0.54</v>
      </c>
      <c r="G243" s="82">
        <v>0.38400000000000001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5.835</v>
      </c>
      <c r="F244" s="82">
        <v>0.54</v>
      </c>
      <c r="G244" s="82">
        <v>0.38400000000000001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5.835</v>
      </c>
      <c r="F245" s="82">
        <v>0.54</v>
      </c>
      <c r="G245" s="82">
        <v>0.38400000000000001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5.835</v>
      </c>
      <c r="F246" s="82">
        <v>0.54</v>
      </c>
      <c r="G246" s="82">
        <v>0.38400000000000001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5.835</v>
      </c>
      <c r="F247" s="82">
        <v>0.54</v>
      </c>
      <c r="G247" s="82">
        <v>0.38400000000000001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5.835</v>
      </c>
      <c r="F248" s="82">
        <v>0.54</v>
      </c>
      <c r="G248" s="82">
        <v>0.38400000000000001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5.835</v>
      </c>
      <c r="F249" s="82">
        <v>0.54</v>
      </c>
      <c r="G249" s="82">
        <v>0.38400000000000001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5.835</v>
      </c>
      <c r="F250" s="82">
        <v>0.54</v>
      </c>
      <c r="G250" s="82">
        <v>0.38400000000000001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5.835</v>
      </c>
      <c r="F251" s="82">
        <v>0.54</v>
      </c>
      <c r="G251" s="82">
        <v>0.38400000000000001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5.835</v>
      </c>
      <c r="F252" s="82">
        <v>0.54</v>
      </c>
      <c r="G252" s="82">
        <v>0.38400000000000001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5.835</v>
      </c>
      <c r="F253" s="82">
        <v>0.54</v>
      </c>
      <c r="G253" s="82">
        <v>0.38400000000000001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5.835</v>
      </c>
      <c r="F254" s="82">
        <v>0.54</v>
      </c>
      <c r="G254" s="82">
        <v>0.38400000000000001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5.835</v>
      </c>
      <c r="F255" s="82">
        <v>0.54</v>
      </c>
      <c r="G255" s="82">
        <v>0.38400000000000001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5.835</v>
      </c>
      <c r="F256" s="82">
        <v>0.54</v>
      </c>
      <c r="G256" s="82">
        <v>0.38400000000000001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5.835</v>
      </c>
      <c r="F257" s="82">
        <v>0.54</v>
      </c>
      <c r="G257" s="82">
        <v>0.38400000000000001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5.835</v>
      </c>
      <c r="F258" s="82">
        <v>0.54</v>
      </c>
      <c r="G258" s="82">
        <v>0.38400000000000001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5.835</v>
      </c>
      <c r="F259" s="82">
        <v>0.54</v>
      </c>
      <c r="G259" s="82">
        <v>0.38400000000000001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5.835</v>
      </c>
      <c r="F260" s="82">
        <v>0.54</v>
      </c>
      <c r="G260" s="82">
        <v>0.38400000000000001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5.835</v>
      </c>
      <c r="F261" s="82">
        <v>0.54</v>
      </c>
      <c r="G261" s="82">
        <v>0.38400000000000001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5.835</v>
      </c>
      <c r="F262" s="82">
        <v>0.54</v>
      </c>
      <c r="G262" s="82">
        <v>0.38400000000000001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5.835</v>
      </c>
      <c r="F263" s="82">
        <v>0.54</v>
      </c>
      <c r="G263" s="82">
        <v>0.38400000000000001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5.835</v>
      </c>
      <c r="F264" s="82">
        <v>0.54</v>
      </c>
      <c r="G264" s="82">
        <v>0.38400000000000001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5.835</v>
      </c>
      <c r="F265" s="82">
        <v>0.54</v>
      </c>
      <c r="G265" s="82">
        <v>0.38400000000000001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5.835</v>
      </c>
      <c r="F266" s="82">
        <v>0.54</v>
      </c>
      <c r="G266" s="82">
        <v>0.38400000000000001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5.835</v>
      </c>
      <c r="F267" s="82">
        <v>0.54</v>
      </c>
      <c r="G267" s="82">
        <v>0.38400000000000001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5.835</v>
      </c>
      <c r="F268" s="82">
        <v>0.54</v>
      </c>
      <c r="G268" s="82">
        <v>0.38400000000000001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5.835</v>
      </c>
      <c r="F269" s="82">
        <v>0.54</v>
      </c>
      <c r="G269" s="82">
        <v>0.38400000000000001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5.835</v>
      </c>
      <c r="F270" s="82">
        <v>0.54</v>
      </c>
      <c r="G270" s="82">
        <v>0.38400000000000001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5.835</v>
      </c>
      <c r="F271" s="82">
        <v>0.54</v>
      </c>
      <c r="G271" s="82">
        <v>0.38400000000000001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5.835</v>
      </c>
      <c r="F272" s="82">
        <v>0.54</v>
      </c>
      <c r="G272" s="82">
        <v>0.38400000000000001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5.835</v>
      </c>
      <c r="F273" s="82">
        <v>0.54</v>
      </c>
      <c r="G273" s="82">
        <v>0.38400000000000001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5.835</v>
      </c>
      <c r="F274" s="82">
        <v>0.54</v>
      </c>
      <c r="G274" s="82">
        <v>0.38400000000000001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5.835</v>
      </c>
      <c r="F275" s="82">
        <v>0.54</v>
      </c>
      <c r="G275" s="82">
        <v>0.38400000000000001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5.835</v>
      </c>
      <c r="F276" s="82">
        <v>0.54</v>
      </c>
      <c r="G276" s="82">
        <v>0.38400000000000001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5.835</v>
      </c>
      <c r="F277" s="82">
        <v>0.54</v>
      </c>
      <c r="G277" s="82">
        <v>0.38400000000000001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5.835</v>
      </c>
      <c r="F278" s="82">
        <v>0.54</v>
      </c>
      <c r="G278" s="82">
        <v>0.38400000000000001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5.835</v>
      </c>
      <c r="F279" s="82">
        <v>0.54</v>
      </c>
      <c r="G279" s="82">
        <v>0.38400000000000001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5.835</v>
      </c>
      <c r="F280" s="82">
        <v>0.54</v>
      </c>
      <c r="G280" s="82">
        <v>0.38400000000000001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5.835</v>
      </c>
      <c r="F281" s="82">
        <v>0.54</v>
      </c>
      <c r="G281" s="82">
        <v>0.38400000000000001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5.835</v>
      </c>
      <c r="F282" s="82">
        <v>0.54</v>
      </c>
      <c r="G282" s="82">
        <v>0.38400000000000001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5.835</v>
      </c>
      <c r="F283" s="82">
        <v>0.54</v>
      </c>
      <c r="G283" s="82">
        <v>0.38400000000000001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5.835</v>
      </c>
      <c r="F284" s="82">
        <v>0.54</v>
      </c>
      <c r="G284" s="82">
        <v>0.38400000000000001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5.835</v>
      </c>
      <c r="F285" s="82">
        <v>0.54</v>
      </c>
      <c r="G285" s="82">
        <v>0.38400000000000001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5.835</v>
      </c>
      <c r="F286" s="82">
        <v>0.54</v>
      </c>
      <c r="G286" s="82">
        <v>0.38400000000000001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5.835</v>
      </c>
      <c r="F287" s="82">
        <v>0.54</v>
      </c>
      <c r="G287" s="82">
        <v>0.38400000000000001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5.835</v>
      </c>
      <c r="F288" s="82">
        <v>0.54</v>
      </c>
      <c r="G288" s="82">
        <v>0.38400000000000001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5.835</v>
      </c>
      <c r="F289" s="82">
        <v>0.54</v>
      </c>
      <c r="G289" s="82">
        <v>0.38400000000000001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5.835</v>
      </c>
      <c r="F290" s="82">
        <v>0.54</v>
      </c>
      <c r="G290" s="82">
        <v>0.38400000000000001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5.835</v>
      </c>
      <c r="F291" s="82">
        <v>0.54</v>
      </c>
      <c r="G291" s="82">
        <v>0.38400000000000001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5.835</v>
      </c>
      <c r="F292" s="82">
        <v>0.54</v>
      </c>
      <c r="G292" s="82">
        <v>0.38400000000000001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5.835</v>
      </c>
      <c r="F293" s="82">
        <v>0.54</v>
      </c>
      <c r="G293" s="82">
        <v>0.38400000000000001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5.835</v>
      </c>
      <c r="F294" s="82">
        <v>0.54</v>
      </c>
      <c r="G294" s="82">
        <v>0.38400000000000001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5.835</v>
      </c>
      <c r="F295" s="82">
        <v>0.54</v>
      </c>
      <c r="G295" s="82">
        <v>0.38400000000000001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5.835</v>
      </c>
      <c r="F296" s="82">
        <v>0.54</v>
      </c>
      <c r="G296" s="82">
        <v>0.38400000000000001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5.835</v>
      </c>
      <c r="F297" s="82">
        <v>0.54</v>
      </c>
      <c r="G297" s="82">
        <v>0.38400000000000001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5.835</v>
      </c>
      <c r="F298" s="82">
        <v>0.54</v>
      </c>
      <c r="G298" s="82">
        <v>0.38400000000000001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5.835</v>
      </c>
      <c r="F299" s="82">
        <v>0.54</v>
      </c>
      <c r="G299" s="82">
        <v>0.38400000000000001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5.835</v>
      </c>
      <c r="F300" s="82">
        <v>0.54</v>
      </c>
      <c r="G300" s="82">
        <v>0.38400000000000001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5.835</v>
      </c>
      <c r="F301" s="82">
        <v>0.54</v>
      </c>
      <c r="G301" s="82">
        <v>0.38400000000000001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5.835</v>
      </c>
      <c r="F302" s="82">
        <v>0.54</v>
      </c>
      <c r="G302" s="82">
        <v>0.38400000000000001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5.835</v>
      </c>
      <c r="F303" s="82">
        <v>0.54</v>
      </c>
      <c r="G303" s="82">
        <v>0.38400000000000001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5.835</v>
      </c>
      <c r="F304" s="82">
        <v>0.54</v>
      </c>
      <c r="G304" s="82">
        <v>0.38400000000000001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5.835</v>
      </c>
      <c r="F305" s="82">
        <v>0.54</v>
      </c>
      <c r="G305" s="82">
        <v>0.38400000000000001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5.835</v>
      </c>
      <c r="F306" s="82">
        <v>0.54</v>
      </c>
      <c r="G306" s="82">
        <v>0.38400000000000001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5.835</v>
      </c>
      <c r="F307" s="82">
        <v>0.54</v>
      </c>
      <c r="G307" s="82">
        <v>0.38400000000000001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5.835</v>
      </c>
      <c r="F308" s="82">
        <v>0.54</v>
      </c>
      <c r="G308" s="82">
        <v>0.38400000000000001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5.835</v>
      </c>
      <c r="F309" s="82">
        <v>0.54</v>
      </c>
      <c r="G309" s="82">
        <v>0.38400000000000001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5.835</v>
      </c>
      <c r="F310" s="82">
        <v>0.54</v>
      </c>
      <c r="G310" s="82">
        <v>0.38400000000000001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5.835</v>
      </c>
      <c r="F311" s="82">
        <v>0.54</v>
      </c>
      <c r="G311" s="82">
        <v>0.38400000000000001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5.835</v>
      </c>
      <c r="F312" s="82">
        <v>0.54</v>
      </c>
      <c r="G312" s="82">
        <v>0.38400000000000001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5.835</v>
      </c>
      <c r="F313" s="82">
        <v>0.54</v>
      </c>
      <c r="G313" s="82">
        <v>0.38400000000000001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5.835</v>
      </c>
      <c r="F314" s="82">
        <v>0.54</v>
      </c>
      <c r="G314" s="82">
        <v>0.38400000000000001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5.835</v>
      </c>
      <c r="F315" s="82">
        <v>0.54</v>
      </c>
      <c r="G315" s="82">
        <v>0.38400000000000001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5.835</v>
      </c>
      <c r="F316" s="82">
        <v>0.54</v>
      </c>
      <c r="G316" s="82">
        <v>0.38400000000000001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5.835</v>
      </c>
      <c r="F317" s="82">
        <v>0.54</v>
      </c>
      <c r="G317" s="82">
        <v>0.38400000000000001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5.835</v>
      </c>
      <c r="F318" s="82">
        <v>0.54</v>
      </c>
      <c r="G318" s="82">
        <v>0.38400000000000001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5.835</v>
      </c>
      <c r="F319" s="82">
        <v>0.54</v>
      </c>
      <c r="G319" s="82">
        <v>0.38400000000000001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5.835</v>
      </c>
      <c r="F320" s="82">
        <v>0.54</v>
      </c>
      <c r="G320" s="82">
        <v>0.38400000000000001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5.835</v>
      </c>
      <c r="F321" s="82">
        <v>0.54</v>
      </c>
      <c r="G321" s="82">
        <v>0.38400000000000001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5.835</v>
      </c>
      <c r="F322" s="82">
        <v>0.54</v>
      </c>
      <c r="G322" s="82">
        <v>0.38400000000000001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5.835</v>
      </c>
      <c r="F323" s="82">
        <v>0.54</v>
      </c>
      <c r="G323" s="82">
        <v>0.38400000000000001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5.835</v>
      </c>
      <c r="F324" s="82">
        <v>0.54</v>
      </c>
      <c r="G324" s="82">
        <v>0.38400000000000001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5.835</v>
      </c>
      <c r="F325" s="82">
        <v>0.54</v>
      </c>
      <c r="G325" s="82">
        <v>0.38400000000000001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5.835</v>
      </c>
      <c r="F326" s="82">
        <v>0.54</v>
      </c>
      <c r="G326" s="82">
        <v>0.38400000000000001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5.835</v>
      </c>
      <c r="F327" s="82">
        <v>0.54</v>
      </c>
      <c r="G327" s="82">
        <v>0.38400000000000001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5.83</v>
      </c>
      <c r="F328" s="82">
        <v>0.54</v>
      </c>
      <c r="G328" s="82">
        <v>0.38400000000000001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5.83</v>
      </c>
      <c r="F329" s="82">
        <v>0.54</v>
      </c>
      <c r="G329" s="82">
        <v>0.38400000000000001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5.83</v>
      </c>
      <c r="F330" s="82">
        <v>0.54</v>
      </c>
      <c r="G330" s="82">
        <v>0.38400000000000001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10607.58</v>
      </c>
      <c r="D336" s="82">
        <v>8471.7999999999993</v>
      </c>
      <c r="E336" s="82">
        <v>2135.7800000000002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6066.28</v>
      </c>
      <c r="D337" s="82">
        <v>4844.8599999999997</v>
      </c>
      <c r="E337" s="82">
        <v>1221.4100000000001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5681.03</v>
      </c>
      <c r="D338" s="82">
        <v>4537.1899999999996</v>
      </c>
      <c r="E338" s="82">
        <v>1143.8499999999999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7490.14</v>
      </c>
      <c r="D339" s="82">
        <v>5982.04</v>
      </c>
      <c r="E339" s="82">
        <v>1508.1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7176.61</v>
      </c>
      <c r="D340" s="82">
        <v>5274.43</v>
      </c>
      <c r="E340" s="82">
        <v>1902.19</v>
      </c>
      <c r="F340" s="82">
        <v>0.73</v>
      </c>
      <c r="G340" s="82">
        <v>2.96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4033.98</v>
      </c>
      <c r="D341" s="82">
        <v>2727.31</v>
      </c>
      <c r="E341" s="82">
        <v>1306.67</v>
      </c>
      <c r="F341" s="82">
        <v>0.68</v>
      </c>
      <c r="G341" s="82">
        <v>2.91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25326.26</v>
      </c>
      <c r="D342" s="82">
        <v>17122.66</v>
      </c>
      <c r="E342" s="82">
        <v>8203.6</v>
      </c>
      <c r="F342" s="82">
        <v>0.68</v>
      </c>
      <c r="G342" s="82">
        <v>2.91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10008.94</v>
      </c>
      <c r="D343" s="82">
        <v>7500.45</v>
      </c>
      <c r="E343" s="82">
        <v>2508.4899999999998</v>
      </c>
      <c r="F343" s="82">
        <v>0.75</v>
      </c>
      <c r="G343" s="82">
        <v>2.97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2526.11</v>
      </c>
      <c r="D344" s="82">
        <v>1942.63</v>
      </c>
      <c r="E344" s="82">
        <v>583.48</v>
      </c>
      <c r="F344" s="82">
        <v>0.77</v>
      </c>
      <c r="G344" s="82">
        <v>3.2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2588.62</v>
      </c>
      <c r="D345" s="82">
        <v>1998.51</v>
      </c>
      <c r="E345" s="82">
        <v>590.11</v>
      </c>
      <c r="F345" s="82">
        <v>0.77</v>
      </c>
      <c r="G345" s="82">
        <v>3.2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2760.84</v>
      </c>
      <c r="D346" s="82">
        <v>2152.73</v>
      </c>
      <c r="E346" s="82">
        <v>608.11</v>
      </c>
      <c r="F346" s="82">
        <v>0.78</v>
      </c>
      <c r="G346" s="82">
        <v>3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2406.88</v>
      </c>
      <c r="D347" s="82">
        <v>1896.18</v>
      </c>
      <c r="E347" s="82">
        <v>510.7</v>
      </c>
      <c r="F347" s="82">
        <v>0.79</v>
      </c>
      <c r="G347" s="82">
        <v>3.22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2366.65</v>
      </c>
      <c r="D348" s="82">
        <v>1859.39</v>
      </c>
      <c r="E348" s="82">
        <v>507.26</v>
      </c>
      <c r="F348" s="82">
        <v>0.79</v>
      </c>
      <c r="G348" s="82">
        <v>3.22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4100.8599999999997</v>
      </c>
      <c r="D349" s="82">
        <v>3275.18</v>
      </c>
      <c r="E349" s="82">
        <v>825.69</v>
      </c>
      <c r="F349" s="82">
        <v>0.8</v>
      </c>
      <c r="G349" s="82">
        <v>3.02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10770.41</v>
      </c>
      <c r="D350" s="82">
        <v>8422.4599999999991</v>
      </c>
      <c r="E350" s="82">
        <v>2347.94</v>
      </c>
      <c r="F350" s="82">
        <v>0.78</v>
      </c>
      <c r="G350" s="82">
        <v>3.01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8683.36</v>
      </c>
      <c r="D351" s="82">
        <v>6833.22</v>
      </c>
      <c r="E351" s="82">
        <v>1850.14</v>
      </c>
      <c r="F351" s="82">
        <v>0.79</v>
      </c>
      <c r="G351" s="82">
        <v>3.01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10590.61</v>
      </c>
      <c r="D352" s="82">
        <v>8260.91</v>
      </c>
      <c r="E352" s="82">
        <v>2329.6999999999998</v>
      </c>
      <c r="F352" s="82">
        <v>0.78</v>
      </c>
      <c r="G352" s="82">
        <v>3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2938.27</v>
      </c>
      <c r="D353" s="82">
        <v>2326.89</v>
      </c>
      <c r="E353" s="82">
        <v>611.37</v>
      </c>
      <c r="F353" s="82">
        <v>0.79</v>
      </c>
      <c r="G353" s="82">
        <v>3.02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2713.57</v>
      </c>
      <c r="D354" s="82">
        <v>2167.21</v>
      </c>
      <c r="E354" s="82">
        <v>546.36</v>
      </c>
      <c r="F354" s="82">
        <v>0.8</v>
      </c>
      <c r="G354" s="82">
        <v>3.02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9984.18</v>
      </c>
      <c r="D355" s="82">
        <v>7948.05</v>
      </c>
      <c r="E355" s="82">
        <v>2036.13</v>
      </c>
      <c r="F355" s="82">
        <v>0.8</v>
      </c>
      <c r="G355" s="82">
        <v>3.02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3006.1</v>
      </c>
      <c r="D356" s="82">
        <v>2400.84</v>
      </c>
      <c r="E356" s="82">
        <v>605.26</v>
      </c>
      <c r="F356" s="82">
        <v>0.8</v>
      </c>
      <c r="G356" s="82">
        <v>3.02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9519.89</v>
      </c>
      <c r="D357" s="82">
        <v>7522.64</v>
      </c>
      <c r="E357" s="82">
        <v>1997.25</v>
      </c>
      <c r="F357" s="82">
        <v>0.79</v>
      </c>
      <c r="G357" s="82">
        <v>3.01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2640.4</v>
      </c>
      <c r="D358" s="82">
        <v>2108.77</v>
      </c>
      <c r="E358" s="82">
        <v>531.63</v>
      </c>
      <c r="F358" s="82">
        <v>0.8</v>
      </c>
      <c r="G358" s="82">
        <v>3.02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4069.82</v>
      </c>
      <c r="D359" s="82">
        <v>3250.38</v>
      </c>
      <c r="E359" s="82">
        <v>819.44</v>
      </c>
      <c r="F359" s="82">
        <v>0.8</v>
      </c>
      <c r="G359" s="82">
        <v>3.02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10763.39</v>
      </c>
      <c r="D360" s="82">
        <v>8416.26</v>
      </c>
      <c r="E360" s="82">
        <v>2347.13</v>
      </c>
      <c r="F360" s="82">
        <v>0.78</v>
      </c>
      <c r="G360" s="82">
        <v>3.01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8772.18</v>
      </c>
      <c r="D361" s="82">
        <v>6913.26</v>
      </c>
      <c r="E361" s="82">
        <v>1858.92</v>
      </c>
      <c r="F361" s="82">
        <v>0.79</v>
      </c>
      <c r="G361" s="82">
        <v>3.01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10747.31</v>
      </c>
      <c r="D362" s="82">
        <v>8401.3799999999992</v>
      </c>
      <c r="E362" s="82">
        <v>2345.94</v>
      </c>
      <c r="F362" s="82">
        <v>0.78</v>
      </c>
      <c r="G362" s="82">
        <v>3.01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2959.58</v>
      </c>
      <c r="D363" s="82">
        <v>2346.14</v>
      </c>
      <c r="E363" s="82">
        <v>613.44000000000005</v>
      </c>
      <c r="F363" s="82">
        <v>0.79</v>
      </c>
      <c r="G363" s="82">
        <v>3.02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2761.84</v>
      </c>
      <c r="D364" s="82">
        <v>2205.7600000000002</v>
      </c>
      <c r="E364" s="82">
        <v>556.08000000000004</v>
      </c>
      <c r="F364" s="82">
        <v>0.8</v>
      </c>
      <c r="G364" s="82">
        <v>3.02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9710.77</v>
      </c>
      <c r="D365" s="82">
        <v>7714.11</v>
      </c>
      <c r="E365" s="82">
        <v>1996.66</v>
      </c>
      <c r="F365" s="82">
        <v>0.79</v>
      </c>
      <c r="G365" s="82">
        <v>3.02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2553.1999999999998</v>
      </c>
      <c r="D366" s="82">
        <v>2039.13</v>
      </c>
      <c r="E366" s="82">
        <v>514.07000000000005</v>
      </c>
      <c r="F366" s="82">
        <v>0.8</v>
      </c>
      <c r="G366" s="82">
        <v>3.23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9643.7999999999993</v>
      </c>
      <c r="D367" s="82">
        <v>7636.05</v>
      </c>
      <c r="E367" s="82">
        <v>2007.76</v>
      </c>
      <c r="F367" s="82">
        <v>0.79</v>
      </c>
      <c r="G367" s="82">
        <v>3.02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2668.85</v>
      </c>
      <c r="D368" s="82">
        <v>2131.4899999999998</v>
      </c>
      <c r="E368" s="82">
        <v>537.36</v>
      </c>
      <c r="F368" s="82">
        <v>0.8</v>
      </c>
      <c r="G368" s="82">
        <v>3.02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4399.43</v>
      </c>
      <c r="D369" s="82">
        <v>3513.62</v>
      </c>
      <c r="E369" s="82">
        <v>885.8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11171.51</v>
      </c>
      <c r="D370" s="82">
        <v>8879.23</v>
      </c>
      <c r="E370" s="82">
        <v>2292.2800000000002</v>
      </c>
      <c r="F370" s="82">
        <v>0.79</v>
      </c>
      <c r="G370" s="82">
        <v>3.02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9074.34</v>
      </c>
      <c r="D371" s="82">
        <v>7247.27</v>
      </c>
      <c r="E371" s="82">
        <v>1827.07</v>
      </c>
      <c r="F371" s="82">
        <v>0.8</v>
      </c>
      <c r="G371" s="82">
        <v>3.02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11146.8</v>
      </c>
      <c r="D372" s="82">
        <v>8856.74</v>
      </c>
      <c r="E372" s="82">
        <v>2290.06</v>
      </c>
      <c r="F372" s="82">
        <v>0.79</v>
      </c>
      <c r="G372" s="82">
        <v>3.02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3099.5</v>
      </c>
      <c r="D373" s="82">
        <v>2475.4299999999998</v>
      </c>
      <c r="E373" s="82">
        <v>624.07000000000005</v>
      </c>
      <c r="F373" s="82">
        <v>0.8</v>
      </c>
      <c r="G373" s="82">
        <v>3.02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3173.34</v>
      </c>
      <c r="D374" s="82">
        <v>2534.4</v>
      </c>
      <c r="E374" s="82">
        <v>638.94000000000005</v>
      </c>
      <c r="F374" s="82">
        <v>0.8</v>
      </c>
      <c r="G374" s="82">
        <v>3.02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11041.75</v>
      </c>
      <c r="D375" s="82">
        <v>8818.5499999999993</v>
      </c>
      <c r="E375" s="82">
        <v>2223.1999999999998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2907.27</v>
      </c>
      <c r="D376" s="82">
        <v>2321.91</v>
      </c>
      <c r="E376" s="82">
        <v>585.36</v>
      </c>
      <c r="F376" s="82">
        <v>0.8</v>
      </c>
      <c r="G376" s="82">
        <v>3.02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10949.43</v>
      </c>
      <c r="D377" s="82">
        <v>8744.82</v>
      </c>
      <c r="E377" s="82">
        <v>2204.61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3094.83</v>
      </c>
      <c r="D378" s="82">
        <v>2471.6999999999998</v>
      </c>
      <c r="E378" s="82">
        <v>623.13</v>
      </c>
      <c r="F378" s="82">
        <v>0.8</v>
      </c>
      <c r="G378" s="82">
        <v>3.02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28959.66</v>
      </c>
      <c r="D379" s="82">
        <v>23072.720000000001</v>
      </c>
      <c r="E379" s="82">
        <v>5886.94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1383.11</v>
      </c>
      <c r="D380" s="82">
        <v>1055.94</v>
      </c>
      <c r="E380" s="82">
        <v>327.17</v>
      </c>
      <c r="F380" s="82">
        <v>0.76</v>
      </c>
      <c r="G380" s="82">
        <v>3.19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13601.54</v>
      </c>
      <c r="D381" s="82">
        <v>9195.77</v>
      </c>
      <c r="E381" s="82">
        <v>4405.7700000000004</v>
      </c>
      <c r="F381" s="82">
        <v>0.68</v>
      </c>
      <c r="G381" s="82">
        <v>2.91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1817.66</v>
      </c>
      <c r="D382" s="82">
        <v>1451.69</v>
      </c>
      <c r="E382" s="82">
        <v>365.98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2590.81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2150.5500000000002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2590.2399999999998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4568.26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4923.59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6154.48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23696.1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7207.82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1853.97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1706.96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1742.61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1972.63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0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30.4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52.92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198.81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1425.21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1448.33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1707.1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1686.94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1442.61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2628.14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5322.99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4151.54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5205.76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1588.71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1557.82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4973.05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1079.7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5093.4799999999996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1504.19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2695.32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5461.53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4376.51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5420.68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1634.7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1612.44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5389.23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1391.38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5358.74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1561.38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3146.63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7269.47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5854.35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7238.37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2084.3200000000002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2085.35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7242.24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1971.9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7191.86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2037.28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8000.83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1133.95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24017.77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1724.13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1544.05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1575.18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1799.2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1147.96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1107.6500000000001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1126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1141.0899999999999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827.03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0.64</v>
      </c>
      <c r="F450" s="82">
        <v>407.9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0.37</v>
      </c>
      <c r="F451" s="82">
        <v>233.27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0.34</v>
      </c>
      <c r="F452" s="82">
        <v>218.45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0.45</v>
      </c>
      <c r="F453" s="82">
        <v>288.02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0.36</v>
      </c>
      <c r="F454" s="82">
        <v>228.14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0.16</v>
      </c>
      <c r="F455" s="82">
        <v>103.4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1.02</v>
      </c>
      <c r="F456" s="82">
        <v>649.20000000000005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0.52</v>
      </c>
      <c r="F457" s="82">
        <v>333.29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0.06</v>
      </c>
      <c r="F458" s="82">
        <v>5.96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0.06</v>
      </c>
      <c r="F459" s="82">
        <v>5.49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0.06</v>
      </c>
      <c r="F460" s="82">
        <v>5.61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7.0000000000000007E-2</v>
      </c>
      <c r="F461" s="82">
        <v>6.35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0.1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0.17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0.01</v>
      </c>
      <c r="F465" s="82">
        <v>0.64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0.14000000000000001</v>
      </c>
      <c r="F466" s="82">
        <v>89.31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0.15</v>
      </c>
      <c r="F467" s="82">
        <v>92.33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0.16</v>
      </c>
      <c r="F468" s="82">
        <v>100.7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0.14000000000000001</v>
      </c>
      <c r="F469" s="82">
        <v>89.82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0.14000000000000001</v>
      </c>
      <c r="F470" s="82">
        <v>87.79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0.25</v>
      </c>
      <c r="F471" s="82">
        <v>157.69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0.62</v>
      </c>
      <c r="F472" s="82">
        <v>395.4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0.51</v>
      </c>
      <c r="F473" s="82">
        <v>323.26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0.61</v>
      </c>
      <c r="F474" s="82">
        <v>386.6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0.17</v>
      </c>
      <c r="F475" s="82">
        <v>110.92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0.16</v>
      </c>
      <c r="F476" s="82">
        <v>104.35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0.6</v>
      </c>
      <c r="F477" s="82">
        <v>381.22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0.18</v>
      </c>
      <c r="F478" s="82">
        <v>115.59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0.56000000000000005</v>
      </c>
      <c r="F479" s="82">
        <v>357.65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0.16</v>
      </c>
      <c r="F480" s="82">
        <v>101.53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0.25</v>
      </c>
      <c r="F481" s="82">
        <v>156.5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0.62</v>
      </c>
      <c r="F482" s="82">
        <v>395.06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0.51</v>
      </c>
      <c r="F483" s="82">
        <v>327.62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0.62</v>
      </c>
      <c r="F484" s="82">
        <v>394.23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0.18</v>
      </c>
      <c r="F485" s="82">
        <v>111.97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0.17</v>
      </c>
      <c r="F486" s="82">
        <v>106.2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0.57999999999999996</v>
      </c>
      <c r="F487" s="82">
        <v>369.08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0.15</v>
      </c>
      <c r="F488" s="82">
        <v>98.18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0.56999999999999995</v>
      </c>
      <c r="F489" s="82">
        <v>363.93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0.16</v>
      </c>
      <c r="F490" s="82">
        <v>102.63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0.27</v>
      </c>
      <c r="F491" s="82">
        <v>169.17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0.67</v>
      </c>
      <c r="F492" s="82">
        <v>425.09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0.55000000000000004</v>
      </c>
      <c r="F493" s="82">
        <v>348.94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0.67</v>
      </c>
      <c r="F494" s="82">
        <v>423.85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0.19</v>
      </c>
      <c r="F495" s="82">
        <v>119.19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0.19</v>
      </c>
      <c r="F496" s="82">
        <v>122.03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0.67</v>
      </c>
      <c r="F497" s="82">
        <v>424.59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0.18</v>
      </c>
      <c r="F498" s="82">
        <v>111.79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0.66</v>
      </c>
      <c r="F499" s="82">
        <v>421.04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0.19</v>
      </c>
      <c r="F500" s="82">
        <v>119.01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1.74</v>
      </c>
      <c r="F501" s="82">
        <v>1107.73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0.08</v>
      </c>
      <c r="F502" s="82">
        <v>48.09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0.55000000000000004</v>
      </c>
      <c r="F503" s="82">
        <v>348.65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0.06</v>
      </c>
      <c r="F504" s="82">
        <v>5.55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0.05</v>
      </c>
      <c r="F505" s="82">
        <v>4.97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0.05</v>
      </c>
      <c r="F506" s="82">
        <v>5.07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0.06</v>
      </c>
      <c r="F507" s="82">
        <v>5.79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0.04</v>
      </c>
      <c r="F508" s="82">
        <v>3.69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0.04</v>
      </c>
      <c r="F509" s="82">
        <v>3.56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0.04</v>
      </c>
      <c r="F510" s="82">
        <v>3.62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0.04</v>
      </c>
      <c r="F511" s="82">
        <v>3.67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0.11</v>
      </c>
      <c r="F512" s="82">
        <v>69.900000000000006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45221.310299999997</v>
      </c>
      <c r="C521" s="82">
        <v>83.602800000000002</v>
      </c>
      <c r="D521" s="82">
        <v>208.8049</v>
      </c>
      <c r="E521" s="82">
        <v>0</v>
      </c>
      <c r="F521" s="82">
        <v>8.0000000000000004E-4</v>
      </c>
      <c r="G521" s="82">
        <v>371389.5931</v>
      </c>
      <c r="H521" s="82">
        <v>19581.2906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40677.830099999999</v>
      </c>
      <c r="C522" s="82">
        <v>75.178100000000001</v>
      </c>
      <c r="D522" s="82">
        <v>187.70310000000001</v>
      </c>
      <c r="E522" s="82">
        <v>0</v>
      </c>
      <c r="F522" s="82">
        <v>6.9999999999999999E-4</v>
      </c>
      <c r="G522" s="82">
        <v>333856.76289999997</v>
      </c>
      <c r="H522" s="82">
        <v>17611.604899999998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41793.389199999998</v>
      </c>
      <c r="C523" s="82">
        <v>77.073099999999997</v>
      </c>
      <c r="D523" s="82">
        <v>192.03389999999999</v>
      </c>
      <c r="E523" s="82">
        <v>0</v>
      </c>
      <c r="F523" s="82">
        <v>6.9999999999999999E-4</v>
      </c>
      <c r="G523" s="82">
        <v>341558.01990000001</v>
      </c>
      <c r="H523" s="82">
        <v>18079.200799999999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43338.362399999998</v>
      </c>
      <c r="C524" s="82">
        <v>80.371700000000004</v>
      </c>
      <c r="D524" s="82">
        <v>201.33590000000001</v>
      </c>
      <c r="E524" s="82">
        <v>0</v>
      </c>
      <c r="F524" s="82">
        <v>6.9999999999999999E-4</v>
      </c>
      <c r="G524" s="82">
        <v>358107.1974</v>
      </c>
      <c r="H524" s="82">
        <v>18789.038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48954.245000000003</v>
      </c>
      <c r="C525" s="82">
        <v>91.345100000000002</v>
      </c>
      <c r="D525" s="82">
        <v>230.16409999999999</v>
      </c>
      <c r="E525" s="82">
        <v>0</v>
      </c>
      <c r="F525" s="82">
        <v>8.0000000000000004E-4</v>
      </c>
      <c r="G525" s="82">
        <v>409388.20429999998</v>
      </c>
      <c r="H525" s="82">
        <v>21275.360400000001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51091.823799999998</v>
      </c>
      <c r="C526" s="82">
        <v>95.786000000000001</v>
      </c>
      <c r="D526" s="82">
        <v>242.43129999999999</v>
      </c>
      <c r="E526" s="82">
        <v>0</v>
      </c>
      <c r="F526" s="82">
        <v>8.9999999999999998E-4</v>
      </c>
      <c r="G526" s="82">
        <v>431211.81559999997</v>
      </c>
      <c r="H526" s="82">
        <v>22246.113700000002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55455.1538</v>
      </c>
      <c r="C527" s="82">
        <v>104.254</v>
      </c>
      <c r="D527" s="82">
        <v>264.54570000000001</v>
      </c>
      <c r="E527" s="82">
        <v>0</v>
      </c>
      <c r="F527" s="82">
        <v>1E-3</v>
      </c>
      <c r="G527" s="82">
        <v>470549.47710000002</v>
      </c>
      <c r="H527" s="82">
        <v>24172.541799999999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54744.1109</v>
      </c>
      <c r="C528" s="82">
        <v>102.89279999999999</v>
      </c>
      <c r="D528" s="82">
        <v>261.03390000000002</v>
      </c>
      <c r="E528" s="82">
        <v>0</v>
      </c>
      <c r="F528" s="82">
        <v>1E-3</v>
      </c>
      <c r="G528" s="82">
        <v>464302.77149999997</v>
      </c>
      <c r="H528" s="82">
        <v>23860.345600000001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51002.626400000001</v>
      </c>
      <c r="C529" s="82">
        <v>95.655100000000004</v>
      </c>
      <c r="D529" s="82">
        <v>242.18629999999999</v>
      </c>
      <c r="E529" s="82">
        <v>0</v>
      </c>
      <c r="F529" s="82">
        <v>8.9999999999999998E-4</v>
      </c>
      <c r="G529" s="82">
        <v>430776.45079999999</v>
      </c>
      <c r="H529" s="82">
        <v>22210.634600000001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45895.751799999998</v>
      </c>
      <c r="C530" s="82">
        <v>85.495999999999995</v>
      </c>
      <c r="D530" s="82">
        <v>215.0872</v>
      </c>
      <c r="E530" s="82">
        <v>0</v>
      </c>
      <c r="F530" s="82">
        <v>8.0000000000000004E-4</v>
      </c>
      <c r="G530" s="82">
        <v>382569.75559999997</v>
      </c>
      <c r="H530" s="82">
        <v>19933.015800000001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40831.3632</v>
      </c>
      <c r="C531" s="82">
        <v>75.582400000000007</v>
      </c>
      <c r="D531" s="82">
        <v>189.00280000000001</v>
      </c>
      <c r="E531" s="82">
        <v>0</v>
      </c>
      <c r="F531" s="82">
        <v>6.9999999999999999E-4</v>
      </c>
      <c r="G531" s="82">
        <v>336169.51010000001</v>
      </c>
      <c r="H531" s="82">
        <v>17689.214899999999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43489.314899999998</v>
      </c>
      <c r="C532" s="82">
        <v>80.393000000000001</v>
      </c>
      <c r="D532" s="82">
        <v>200.76920000000001</v>
      </c>
      <c r="E532" s="82">
        <v>0</v>
      </c>
      <c r="F532" s="82">
        <v>6.9999999999999999E-4</v>
      </c>
      <c r="G532" s="82">
        <v>357096.8198</v>
      </c>
      <c r="H532" s="82">
        <v>18830.5952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562495.28200000001</v>
      </c>
      <c r="C534" s="82">
        <v>1047.6300000000001</v>
      </c>
      <c r="D534" s="82">
        <v>2635.0983999999999</v>
      </c>
      <c r="E534" s="82">
        <v>0</v>
      </c>
      <c r="F534" s="82">
        <v>9.7000000000000003E-3</v>
      </c>
      <c r="G534" s="83">
        <v>4686980</v>
      </c>
      <c r="H534" s="82">
        <v>244278.95629999999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40677.830099999999</v>
      </c>
      <c r="C535" s="82">
        <v>75.178100000000001</v>
      </c>
      <c r="D535" s="82">
        <v>187.70310000000001</v>
      </c>
      <c r="E535" s="82">
        <v>0</v>
      </c>
      <c r="F535" s="82">
        <v>6.9999999999999999E-4</v>
      </c>
      <c r="G535" s="82">
        <v>333856.76289999997</v>
      </c>
      <c r="H535" s="82">
        <v>17611.604899999998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55455.1538</v>
      </c>
      <c r="C536" s="82">
        <v>104.254</v>
      </c>
      <c r="D536" s="82">
        <v>264.54570000000001</v>
      </c>
      <c r="E536" s="82">
        <v>0</v>
      </c>
      <c r="F536" s="82">
        <v>1E-3</v>
      </c>
      <c r="G536" s="82">
        <v>470549.47710000002</v>
      </c>
      <c r="H536" s="82">
        <v>24172.541799999999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214140000000</v>
      </c>
      <c r="C539" s="82">
        <v>167264.951</v>
      </c>
      <c r="D539" s="82" t="s">
        <v>1029</v>
      </c>
      <c r="E539" s="82">
        <v>30350.287</v>
      </c>
      <c r="F539" s="82">
        <v>41065.016000000003</v>
      </c>
      <c r="G539" s="82">
        <v>3677.81</v>
      </c>
      <c r="H539" s="82">
        <v>81437.06</v>
      </c>
      <c r="I539" s="82">
        <v>0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192499000000</v>
      </c>
      <c r="C540" s="82">
        <v>167090.17300000001</v>
      </c>
      <c r="D540" s="82" t="s">
        <v>1030</v>
      </c>
      <c r="E540" s="82">
        <v>37896.934000000001</v>
      </c>
      <c r="F540" s="82">
        <v>51279.599000000002</v>
      </c>
      <c r="G540" s="82">
        <v>2473.377</v>
      </c>
      <c r="H540" s="82">
        <v>64705.485000000001</v>
      </c>
      <c r="I540" s="82">
        <v>0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196939000000</v>
      </c>
      <c r="C541" s="82">
        <v>136815.41099999999</v>
      </c>
      <c r="D541" s="82" t="s">
        <v>1031</v>
      </c>
      <c r="E541" s="82">
        <v>57185.040999999997</v>
      </c>
      <c r="F541" s="82">
        <v>38824.769999999997</v>
      </c>
      <c r="G541" s="82">
        <v>3594.3290000000002</v>
      </c>
      <c r="H541" s="82">
        <v>0</v>
      </c>
      <c r="I541" s="82">
        <v>26476.492999999999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206481000000</v>
      </c>
      <c r="C542" s="82">
        <v>146720.85500000001</v>
      </c>
      <c r="D542" s="82" t="s">
        <v>1032</v>
      </c>
      <c r="E542" s="82">
        <v>57040.442000000003</v>
      </c>
      <c r="F542" s="82">
        <v>38772.135999999999</v>
      </c>
      <c r="G542" s="82">
        <v>4642.991</v>
      </c>
      <c r="H542" s="82">
        <v>0</v>
      </c>
      <c r="I542" s="82">
        <v>35530.508000000002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236049000000</v>
      </c>
      <c r="C543" s="82">
        <v>160077.02600000001</v>
      </c>
      <c r="D543" s="82" t="s">
        <v>1033</v>
      </c>
      <c r="E543" s="82">
        <v>57112.741000000002</v>
      </c>
      <c r="F543" s="82">
        <v>38807.224999999999</v>
      </c>
      <c r="G543" s="82">
        <v>5882.3869999999997</v>
      </c>
      <c r="H543" s="82">
        <v>0</v>
      </c>
      <c r="I543" s="82">
        <v>47539.894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248633000000</v>
      </c>
      <c r="C544" s="82">
        <v>163173.62100000001</v>
      </c>
      <c r="D544" s="82" t="s">
        <v>1140</v>
      </c>
      <c r="E544" s="82">
        <v>57185.040999999997</v>
      </c>
      <c r="F544" s="82">
        <v>38824.769999999997</v>
      </c>
      <c r="G544" s="82">
        <v>6168.8119999999999</v>
      </c>
      <c r="H544" s="82">
        <v>0</v>
      </c>
      <c r="I544" s="82">
        <v>50260.22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271314000000</v>
      </c>
      <c r="C545" s="82">
        <v>173601.82800000001</v>
      </c>
      <c r="D545" s="82" t="s">
        <v>1141</v>
      </c>
      <c r="E545" s="82">
        <v>57112.741000000002</v>
      </c>
      <c r="F545" s="82">
        <v>38807.224999999999</v>
      </c>
      <c r="G545" s="82">
        <v>7059.61</v>
      </c>
      <c r="H545" s="82">
        <v>0</v>
      </c>
      <c r="I545" s="82">
        <v>59887.472999999998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267713000000</v>
      </c>
      <c r="C546" s="82">
        <v>164516.08600000001</v>
      </c>
      <c r="D546" s="82" t="s">
        <v>1034</v>
      </c>
      <c r="E546" s="82">
        <v>57185.040999999997</v>
      </c>
      <c r="F546" s="82">
        <v>38824.769999999997</v>
      </c>
      <c r="G546" s="82">
        <v>6222.69</v>
      </c>
      <c r="H546" s="82">
        <v>0</v>
      </c>
      <c r="I546" s="82">
        <v>51548.805999999997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248382000000</v>
      </c>
      <c r="C547" s="82">
        <v>155878.93400000001</v>
      </c>
      <c r="D547" s="82" t="s">
        <v>1035</v>
      </c>
      <c r="E547" s="82">
        <v>57112.741000000002</v>
      </c>
      <c r="F547" s="82">
        <v>38807.224999999999</v>
      </c>
      <c r="G547" s="82">
        <v>5486.0389999999998</v>
      </c>
      <c r="H547" s="82">
        <v>0</v>
      </c>
      <c r="I547" s="82">
        <v>43738.15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220586000000</v>
      </c>
      <c r="C548" s="82">
        <v>145617.758</v>
      </c>
      <c r="D548" s="82" t="s">
        <v>1036</v>
      </c>
      <c r="E548" s="82">
        <v>57112.741000000002</v>
      </c>
      <c r="F548" s="82">
        <v>38807.224999999999</v>
      </c>
      <c r="G548" s="82">
        <v>4491.7669999999998</v>
      </c>
      <c r="H548" s="82">
        <v>0</v>
      </c>
      <c r="I548" s="82">
        <v>34471.245000000003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193832000000</v>
      </c>
      <c r="C549" s="82">
        <v>130572.99400000001</v>
      </c>
      <c r="D549" s="82" t="s">
        <v>1142</v>
      </c>
      <c r="E549" s="82">
        <v>57185.040999999997</v>
      </c>
      <c r="F549" s="82">
        <v>38824.769999999997</v>
      </c>
      <c r="G549" s="82">
        <v>2795.0219999999999</v>
      </c>
      <c r="H549" s="82">
        <v>0</v>
      </c>
      <c r="I549" s="82">
        <v>21033.383000000002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205899000000</v>
      </c>
      <c r="C550" s="82">
        <v>153496.92000000001</v>
      </c>
      <c r="D550" s="82" t="s">
        <v>1037</v>
      </c>
      <c r="E550" s="82">
        <v>37896.934000000001</v>
      </c>
      <c r="F550" s="82">
        <v>51279.599000000002</v>
      </c>
      <c r="G550" s="82">
        <v>1929.5419999999999</v>
      </c>
      <c r="H550" s="82">
        <v>51656.067000000003</v>
      </c>
      <c r="I550" s="82">
        <v>0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2702470000000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192499000000</v>
      </c>
      <c r="C553" s="82">
        <v>130572.99400000001</v>
      </c>
      <c r="D553" s="82"/>
      <c r="E553" s="82">
        <v>30350.287</v>
      </c>
      <c r="F553" s="82">
        <v>38772.135999999999</v>
      </c>
      <c r="G553" s="82">
        <v>1929.5419999999999</v>
      </c>
      <c r="H553" s="82">
        <v>0</v>
      </c>
      <c r="I553" s="82">
        <v>0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271314000000</v>
      </c>
      <c r="C554" s="82">
        <v>173601.82800000001</v>
      </c>
      <c r="D554" s="82"/>
      <c r="E554" s="82">
        <v>57185.040999999997</v>
      </c>
      <c r="F554" s="82">
        <v>51279.599000000002</v>
      </c>
      <c r="G554" s="82">
        <v>7059.61</v>
      </c>
      <c r="H554" s="82">
        <v>81437.06</v>
      </c>
      <c r="I554" s="82">
        <v>59887.472999999998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75249.490000000005</v>
      </c>
      <c r="C557" s="82">
        <v>7880.41</v>
      </c>
      <c r="D557" s="82">
        <v>0</v>
      </c>
      <c r="E557" s="82">
        <v>83129.899999999994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14.74</v>
      </c>
      <c r="C558" s="82">
        <v>1.54</v>
      </c>
      <c r="D558" s="82">
        <v>0</v>
      </c>
      <c r="E558" s="82">
        <v>16.28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19.03</v>
      </c>
      <c r="C559" s="82">
        <v>1.99</v>
      </c>
      <c r="D559" s="82">
        <v>0</v>
      </c>
      <c r="E559" s="82">
        <v>21.03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3258.92</v>
      </c>
      <c r="C2" s="82">
        <v>638.23</v>
      </c>
      <c r="D2" s="82">
        <v>824.34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3258.92</v>
      </c>
      <c r="C3" s="82">
        <v>638.23</v>
      </c>
      <c r="D3" s="82">
        <v>824.34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8667.08</v>
      </c>
      <c r="C4" s="82">
        <v>1697.36</v>
      </c>
      <c r="D4" s="82">
        <v>2192.3200000000002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8667.08</v>
      </c>
      <c r="C5" s="82">
        <v>1697.36</v>
      </c>
      <c r="D5" s="82">
        <v>2192.3200000000002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0.62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517.4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167.55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69.53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519.11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2550.34</v>
      </c>
      <c r="C28" s="82">
        <v>708.59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1.306</v>
      </c>
      <c r="E104" s="82">
        <v>1.623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1.306</v>
      </c>
      <c r="E105" s="82">
        <v>1.623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1.306</v>
      </c>
      <c r="E106" s="82">
        <v>1.623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1.306</v>
      </c>
      <c r="E107" s="82">
        <v>1.623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1.306</v>
      </c>
      <c r="E109" s="82">
        <v>1.623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1.306</v>
      </c>
      <c r="E110" s="82">
        <v>1.623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1.306</v>
      </c>
      <c r="E111" s="82">
        <v>1.623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1.306</v>
      </c>
      <c r="E112" s="82">
        <v>1.623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1.306</v>
      </c>
      <c r="E113" s="82">
        <v>1.623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1.306</v>
      </c>
      <c r="E114" s="82">
        <v>1.623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1.306</v>
      </c>
      <c r="E115" s="82">
        <v>1.623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1.306</v>
      </c>
      <c r="E116" s="82">
        <v>1.623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1.306</v>
      </c>
      <c r="E117" s="82">
        <v>1.623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1.306</v>
      </c>
      <c r="E118" s="82">
        <v>1.623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1.306</v>
      </c>
      <c r="E120" s="82">
        <v>1.623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1.306</v>
      </c>
      <c r="E121" s="82">
        <v>1.623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1.306</v>
      </c>
      <c r="E122" s="82">
        <v>1.623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1.306</v>
      </c>
      <c r="E123" s="82">
        <v>1.623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1.306</v>
      </c>
      <c r="E125" s="82">
        <v>1.623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1.306</v>
      </c>
      <c r="E127" s="82">
        <v>1.623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1.306</v>
      </c>
      <c r="E128" s="82">
        <v>1.623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1.306</v>
      </c>
      <c r="E130" s="82">
        <v>1.623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1.306</v>
      </c>
      <c r="E132" s="82">
        <v>1.623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1.306</v>
      </c>
      <c r="E133" s="82">
        <v>1.623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1.306</v>
      </c>
      <c r="E135" s="82">
        <v>1.623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1.306</v>
      </c>
      <c r="E136" s="82">
        <v>1.623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1.306</v>
      </c>
      <c r="E137" s="82">
        <v>1.623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1.306</v>
      </c>
      <c r="E138" s="82">
        <v>1.623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1.306</v>
      </c>
      <c r="E139" s="82">
        <v>1.623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1.306</v>
      </c>
      <c r="E140" s="82">
        <v>1.623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1.306</v>
      </c>
      <c r="E141" s="82">
        <v>1.623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1.306</v>
      </c>
      <c r="E143" s="82">
        <v>1.623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1.306</v>
      </c>
      <c r="E144" s="82">
        <v>1.623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1.306</v>
      </c>
      <c r="E145" s="82">
        <v>1.623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1.306</v>
      </c>
      <c r="E146" s="82">
        <v>1.623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1.306</v>
      </c>
      <c r="E148" s="82">
        <v>1.623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1.306</v>
      </c>
      <c r="E150" s="82">
        <v>1.623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1.306</v>
      </c>
      <c r="E152" s="82">
        <v>1.623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1.306</v>
      </c>
      <c r="E154" s="82">
        <v>1.623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1.306</v>
      </c>
      <c r="E156" s="82">
        <v>1.623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1.306</v>
      </c>
      <c r="E157" s="82">
        <v>1.623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1.306</v>
      </c>
      <c r="E158" s="82">
        <v>1.623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1.306</v>
      </c>
      <c r="E159" s="82">
        <v>1.623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1.306</v>
      </c>
      <c r="E160" s="82">
        <v>1.623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1.306</v>
      </c>
      <c r="E161" s="82">
        <v>1.623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1.306</v>
      </c>
      <c r="E162" s="82">
        <v>1.623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1.306</v>
      </c>
      <c r="E163" s="82">
        <v>1.623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1.306</v>
      </c>
      <c r="E164" s="82">
        <v>1.623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1.306</v>
      </c>
      <c r="E165" s="82">
        <v>1.623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1.306</v>
      </c>
      <c r="E166" s="82">
        <v>1.623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1.306</v>
      </c>
      <c r="E167" s="82">
        <v>1.623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1.306</v>
      </c>
      <c r="E168" s="82">
        <v>1.623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1.306</v>
      </c>
      <c r="E169" s="82">
        <v>1.623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1.306</v>
      </c>
      <c r="E170" s="82">
        <v>1.623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1.306</v>
      </c>
      <c r="E171" s="82">
        <v>1.623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1.306</v>
      </c>
      <c r="E172" s="82">
        <v>1.623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1.306</v>
      </c>
      <c r="E173" s="82">
        <v>1.623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1.306</v>
      </c>
      <c r="E174" s="82">
        <v>1.623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1.306</v>
      </c>
      <c r="E175" s="82">
        <v>1.623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1.306</v>
      </c>
      <c r="E176" s="82">
        <v>1.623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1.306</v>
      </c>
      <c r="E177" s="82">
        <v>1.623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1.306</v>
      </c>
      <c r="E178" s="82">
        <v>1.623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1.306</v>
      </c>
      <c r="E179" s="82">
        <v>1.623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1.306</v>
      </c>
      <c r="E180" s="82">
        <v>1.623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1.306</v>
      </c>
      <c r="E181" s="82">
        <v>1.623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1.306</v>
      </c>
      <c r="E182" s="82">
        <v>1.623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1.306</v>
      </c>
      <c r="E183" s="82">
        <v>1.623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1.306</v>
      </c>
      <c r="E184" s="82">
        <v>1.623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1.306</v>
      </c>
      <c r="E185" s="82">
        <v>1.623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1.306</v>
      </c>
      <c r="E186" s="82">
        <v>1.623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1.306</v>
      </c>
      <c r="E187" s="82">
        <v>1.623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1.306</v>
      </c>
      <c r="E188" s="82">
        <v>1.623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1.306</v>
      </c>
      <c r="E189" s="82">
        <v>1.623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1.306</v>
      </c>
      <c r="E191" s="82">
        <v>1.623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1.306</v>
      </c>
      <c r="E193" s="82">
        <v>1.623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1.306</v>
      </c>
      <c r="E195" s="82">
        <v>1.623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1.306</v>
      </c>
      <c r="E196" s="82">
        <v>1.623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1.306</v>
      </c>
      <c r="E198" s="82">
        <v>1.623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1.306</v>
      </c>
      <c r="E199" s="82">
        <v>1.623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1.306</v>
      </c>
      <c r="E200" s="82">
        <v>1.623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1.306</v>
      </c>
      <c r="E201" s="82">
        <v>1.623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1.306</v>
      </c>
      <c r="E202" s="82">
        <v>1.623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1.306</v>
      </c>
      <c r="E203" s="82">
        <v>1.623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1.306</v>
      </c>
      <c r="E204" s="82">
        <v>1.623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1.306</v>
      </c>
      <c r="E205" s="82">
        <v>1.623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1.306</v>
      </c>
      <c r="E207" s="82">
        <v>1.623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1.306</v>
      </c>
      <c r="E208" s="82">
        <v>1.623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1.306</v>
      </c>
      <c r="E209" s="82">
        <v>1.623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1.306</v>
      </c>
      <c r="E210" s="82">
        <v>1.623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1.306</v>
      </c>
      <c r="E211" s="82">
        <v>1.623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1.306</v>
      </c>
      <c r="E212" s="82">
        <v>1.623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1.306</v>
      </c>
      <c r="E213" s="82">
        <v>1.623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0.56799999999999995</v>
      </c>
      <c r="E215" s="82">
        <v>0.65900000000000003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0.56799999999999995</v>
      </c>
      <c r="E216" s="82">
        <v>0.65900000000000003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0.56799999999999995</v>
      </c>
      <c r="E217" s="82">
        <v>0.65900000000000003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0.56799999999999995</v>
      </c>
      <c r="E218" s="82">
        <v>0.65900000000000003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5.835</v>
      </c>
      <c r="F225" s="82">
        <v>0.54</v>
      </c>
      <c r="G225" s="82">
        <v>0.38400000000000001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5.835</v>
      </c>
      <c r="F226" s="82">
        <v>0.54</v>
      </c>
      <c r="G226" s="82">
        <v>0.38400000000000001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5.835</v>
      </c>
      <c r="F227" s="82">
        <v>0.54</v>
      </c>
      <c r="G227" s="82">
        <v>0.38400000000000001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5.835</v>
      </c>
      <c r="F228" s="82">
        <v>0.54</v>
      </c>
      <c r="G228" s="82">
        <v>0.38400000000000001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5.835</v>
      </c>
      <c r="F229" s="82">
        <v>0.54</v>
      </c>
      <c r="G229" s="82">
        <v>0.38400000000000001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5.835</v>
      </c>
      <c r="F230" s="82">
        <v>0.54</v>
      </c>
      <c r="G230" s="82">
        <v>0.38400000000000001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5.835</v>
      </c>
      <c r="F231" s="82">
        <v>0.54</v>
      </c>
      <c r="G231" s="82">
        <v>0.38400000000000001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5.835</v>
      </c>
      <c r="F232" s="82">
        <v>0.54</v>
      </c>
      <c r="G232" s="82">
        <v>0.38400000000000001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5.835</v>
      </c>
      <c r="F233" s="82">
        <v>0.54</v>
      </c>
      <c r="G233" s="82">
        <v>0.38400000000000001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5.835</v>
      </c>
      <c r="F234" s="82">
        <v>0.54</v>
      </c>
      <c r="G234" s="82">
        <v>0.38400000000000001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5.835</v>
      </c>
      <c r="F235" s="82">
        <v>0.54</v>
      </c>
      <c r="G235" s="82">
        <v>0.38400000000000001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5.835</v>
      </c>
      <c r="F236" s="82">
        <v>0.54</v>
      </c>
      <c r="G236" s="82">
        <v>0.38400000000000001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5.835</v>
      </c>
      <c r="F237" s="82">
        <v>0.54</v>
      </c>
      <c r="G237" s="82">
        <v>0.38400000000000001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5.835</v>
      </c>
      <c r="F238" s="82">
        <v>0.54</v>
      </c>
      <c r="G238" s="82">
        <v>0.38400000000000001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5.835</v>
      </c>
      <c r="F239" s="82">
        <v>0.54</v>
      </c>
      <c r="G239" s="82">
        <v>0.38400000000000001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5.835</v>
      </c>
      <c r="F240" s="82">
        <v>0.54</v>
      </c>
      <c r="G240" s="82">
        <v>0.38400000000000001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5.835</v>
      </c>
      <c r="F241" s="82">
        <v>0.54</v>
      </c>
      <c r="G241" s="82">
        <v>0.38400000000000001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5.835</v>
      </c>
      <c r="F242" s="82">
        <v>0.54</v>
      </c>
      <c r="G242" s="82">
        <v>0.38400000000000001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5.835</v>
      </c>
      <c r="F243" s="82">
        <v>0.54</v>
      </c>
      <c r="G243" s="82">
        <v>0.38400000000000001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5.835</v>
      </c>
      <c r="F244" s="82">
        <v>0.54</v>
      </c>
      <c r="G244" s="82">
        <v>0.38400000000000001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5.835</v>
      </c>
      <c r="F245" s="82">
        <v>0.54</v>
      </c>
      <c r="G245" s="82">
        <v>0.38400000000000001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5.835</v>
      </c>
      <c r="F246" s="82">
        <v>0.54</v>
      </c>
      <c r="G246" s="82">
        <v>0.38400000000000001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5.835</v>
      </c>
      <c r="F247" s="82">
        <v>0.54</v>
      </c>
      <c r="G247" s="82">
        <v>0.38400000000000001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5.835</v>
      </c>
      <c r="F248" s="82">
        <v>0.54</v>
      </c>
      <c r="G248" s="82">
        <v>0.38400000000000001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5.835</v>
      </c>
      <c r="F249" s="82">
        <v>0.54</v>
      </c>
      <c r="G249" s="82">
        <v>0.38400000000000001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5.835</v>
      </c>
      <c r="F250" s="82">
        <v>0.54</v>
      </c>
      <c r="G250" s="82">
        <v>0.38400000000000001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5.835</v>
      </c>
      <c r="F251" s="82">
        <v>0.54</v>
      </c>
      <c r="G251" s="82">
        <v>0.38400000000000001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5.835</v>
      </c>
      <c r="F252" s="82">
        <v>0.54</v>
      </c>
      <c r="G252" s="82">
        <v>0.38400000000000001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5.835</v>
      </c>
      <c r="F253" s="82">
        <v>0.54</v>
      </c>
      <c r="G253" s="82">
        <v>0.38400000000000001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5.835</v>
      </c>
      <c r="F254" s="82">
        <v>0.54</v>
      </c>
      <c r="G254" s="82">
        <v>0.38400000000000001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5.835</v>
      </c>
      <c r="F255" s="82">
        <v>0.54</v>
      </c>
      <c r="G255" s="82">
        <v>0.38400000000000001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5.835</v>
      </c>
      <c r="F256" s="82">
        <v>0.54</v>
      </c>
      <c r="G256" s="82">
        <v>0.38400000000000001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5.835</v>
      </c>
      <c r="F257" s="82">
        <v>0.54</v>
      </c>
      <c r="G257" s="82">
        <v>0.38400000000000001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5.835</v>
      </c>
      <c r="F258" s="82">
        <v>0.54</v>
      </c>
      <c r="G258" s="82">
        <v>0.38400000000000001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5.835</v>
      </c>
      <c r="F259" s="82">
        <v>0.54</v>
      </c>
      <c r="G259" s="82">
        <v>0.38400000000000001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5.835</v>
      </c>
      <c r="F260" s="82">
        <v>0.54</v>
      </c>
      <c r="G260" s="82">
        <v>0.38400000000000001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5.835</v>
      </c>
      <c r="F261" s="82">
        <v>0.54</v>
      </c>
      <c r="G261" s="82">
        <v>0.38400000000000001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5.835</v>
      </c>
      <c r="F262" s="82">
        <v>0.54</v>
      </c>
      <c r="G262" s="82">
        <v>0.38400000000000001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5.835</v>
      </c>
      <c r="F263" s="82">
        <v>0.54</v>
      </c>
      <c r="G263" s="82">
        <v>0.38400000000000001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5.835</v>
      </c>
      <c r="F264" s="82">
        <v>0.54</v>
      </c>
      <c r="G264" s="82">
        <v>0.38400000000000001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5.835</v>
      </c>
      <c r="F265" s="82">
        <v>0.54</v>
      </c>
      <c r="G265" s="82">
        <v>0.38400000000000001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5.835</v>
      </c>
      <c r="F266" s="82">
        <v>0.54</v>
      </c>
      <c r="G266" s="82">
        <v>0.38400000000000001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5.835</v>
      </c>
      <c r="F267" s="82">
        <v>0.54</v>
      </c>
      <c r="G267" s="82">
        <v>0.38400000000000001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5.835</v>
      </c>
      <c r="F268" s="82">
        <v>0.54</v>
      </c>
      <c r="G268" s="82">
        <v>0.38400000000000001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5.835</v>
      </c>
      <c r="F269" s="82">
        <v>0.54</v>
      </c>
      <c r="G269" s="82">
        <v>0.38400000000000001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5.835</v>
      </c>
      <c r="F270" s="82">
        <v>0.54</v>
      </c>
      <c r="G270" s="82">
        <v>0.38400000000000001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5.835</v>
      </c>
      <c r="F271" s="82">
        <v>0.54</v>
      </c>
      <c r="G271" s="82">
        <v>0.38400000000000001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5.835</v>
      </c>
      <c r="F272" s="82">
        <v>0.54</v>
      </c>
      <c r="G272" s="82">
        <v>0.38400000000000001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5.835</v>
      </c>
      <c r="F273" s="82">
        <v>0.54</v>
      </c>
      <c r="G273" s="82">
        <v>0.38400000000000001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5.835</v>
      </c>
      <c r="F274" s="82">
        <v>0.54</v>
      </c>
      <c r="G274" s="82">
        <v>0.38400000000000001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5.835</v>
      </c>
      <c r="F275" s="82">
        <v>0.54</v>
      </c>
      <c r="G275" s="82">
        <v>0.38400000000000001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5.835</v>
      </c>
      <c r="F276" s="82">
        <v>0.54</v>
      </c>
      <c r="G276" s="82">
        <v>0.38400000000000001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5.835</v>
      </c>
      <c r="F277" s="82">
        <v>0.54</v>
      </c>
      <c r="G277" s="82">
        <v>0.38400000000000001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5.835</v>
      </c>
      <c r="F278" s="82">
        <v>0.54</v>
      </c>
      <c r="G278" s="82">
        <v>0.38400000000000001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5.835</v>
      </c>
      <c r="F279" s="82">
        <v>0.54</v>
      </c>
      <c r="G279" s="82">
        <v>0.38400000000000001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5.835</v>
      </c>
      <c r="F280" s="82">
        <v>0.54</v>
      </c>
      <c r="G280" s="82">
        <v>0.38400000000000001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5.835</v>
      </c>
      <c r="F281" s="82">
        <v>0.54</v>
      </c>
      <c r="G281" s="82">
        <v>0.38400000000000001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5.835</v>
      </c>
      <c r="F282" s="82">
        <v>0.54</v>
      </c>
      <c r="G282" s="82">
        <v>0.38400000000000001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5.835</v>
      </c>
      <c r="F283" s="82">
        <v>0.54</v>
      </c>
      <c r="G283" s="82">
        <v>0.38400000000000001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5.835</v>
      </c>
      <c r="F284" s="82">
        <v>0.54</v>
      </c>
      <c r="G284" s="82">
        <v>0.38400000000000001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5.835</v>
      </c>
      <c r="F285" s="82">
        <v>0.54</v>
      </c>
      <c r="G285" s="82">
        <v>0.38400000000000001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5.835</v>
      </c>
      <c r="F286" s="82">
        <v>0.54</v>
      </c>
      <c r="G286" s="82">
        <v>0.38400000000000001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5.835</v>
      </c>
      <c r="F287" s="82">
        <v>0.54</v>
      </c>
      <c r="G287" s="82">
        <v>0.38400000000000001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5.835</v>
      </c>
      <c r="F288" s="82">
        <v>0.54</v>
      </c>
      <c r="G288" s="82">
        <v>0.38400000000000001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5.835</v>
      </c>
      <c r="F289" s="82">
        <v>0.54</v>
      </c>
      <c r="G289" s="82">
        <v>0.38400000000000001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5.835</v>
      </c>
      <c r="F290" s="82">
        <v>0.54</v>
      </c>
      <c r="G290" s="82">
        <v>0.38400000000000001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5.835</v>
      </c>
      <c r="F291" s="82">
        <v>0.54</v>
      </c>
      <c r="G291" s="82">
        <v>0.38400000000000001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5.835</v>
      </c>
      <c r="F292" s="82">
        <v>0.54</v>
      </c>
      <c r="G292" s="82">
        <v>0.38400000000000001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5.835</v>
      </c>
      <c r="F293" s="82">
        <v>0.54</v>
      </c>
      <c r="G293" s="82">
        <v>0.38400000000000001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5.835</v>
      </c>
      <c r="F294" s="82">
        <v>0.54</v>
      </c>
      <c r="G294" s="82">
        <v>0.38400000000000001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5.835</v>
      </c>
      <c r="F295" s="82">
        <v>0.54</v>
      </c>
      <c r="G295" s="82">
        <v>0.38400000000000001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5.835</v>
      </c>
      <c r="F296" s="82">
        <v>0.54</v>
      </c>
      <c r="G296" s="82">
        <v>0.38400000000000001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5.835</v>
      </c>
      <c r="F297" s="82">
        <v>0.54</v>
      </c>
      <c r="G297" s="82">
        <v>0.38400000000000001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5.835</v>
      </c>
      <c r="F298" s="82">
        <v>0.54</v>
      </c>
      <c r="G298" s="82">
        <v>0.38400000000000001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5.835</v>
      </c>
      <c r="F299" s="82">
        <v>0.54</v>
      </c>
      <c r="G299" s="82">
        <v>0.38400000000000001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5.835</v>
      </c>
      <c r="F300" s="82">
        <v>0.54</v>
      </c>
      <c r="G300" s="82">
        <v>0.38400000000000001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5.835</v>
      </c>
      <c r="F301" s="82">
        <v>0.54</v>
      </c>
      <c r="G301" s="82">
        <v>0.38400000000000001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5.835</v>
      </c>
      <c r="F302" s="82">
        <v>0.54</v>
      </c>
      <c r="G302" s="82">
        <v>0.38400000000000001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5.835</v>
      </c>
      <c r="F303" s="82">
        <v>0.54</v>
      </c>
      <c r="G303" s="82">
        <v>0.38400000000000001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5.835</v>
      </c>
      <c r="F304" s="82">
        <v>0.54</v>
      </c>
      <c r="G304" s="82">
        <v>0.38400000000000001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5.835</v>
      </c>
      <c r="F305" s="82">
        <v>0.54</v>
      </c>
      <c r="G305" s="82">
        <v>0.38400000000000001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5.835</v>
      </c>
      <c r="F306" s="82">
        <v>0.54</v>
      </c>
      <c r="G306" s="82">
        <v>0.38400000000000001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5.835</v>
      </c>
      <c r="F307" s="82">
        <v>0.54</v>
      </c>
      <c r="G307" s="82">
        <v>0.38400000000000001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5.835</v>
      </c>
      <c r="F308" s="82">
        <v>0.54</v>
      </c>
      <c r="G308" s="82">
        <v>0.38400000000000001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5.835</v>
      </c>
      <c r="F309" s="82">
        <v>0.54</v>
      </c>
      <c r="G309" s="82">
        <v>0.38400000000000001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5.835</v>
      </c>
      <c r="F310" s="82">
        <v>0.54</v>
      </c>
      <c r="G310" s="82">
        <v>0.38400000000000001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5.835</v>
      </c>
      <c r="F311" s="82">
        <v>0.54</v>
      </c>
      <c r="G311" s="82">
        <v>0.38400000000000001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5.835</v>
      </c>
      <c r="F312" s="82">
        <v>0.54</v>
      </c>
      <c r="G312" s="82">
        <v>0.38400000000000001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5.835</v>
      </c>
      <c r="F313" s="82">
        <v>0.54</v>
      </c>
      <c r="G313" s="82">
        <v>0.38400000000000001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5.835</v>
      </c>
      <c r="F314" s="82">
        <v>0.54</v>
      </c>
      <c r="G314" s="82">
        <v>0.38400000000000001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5.835</v>
      </c>
      <c r="F315" s="82">
        <v>0.54</v>
      </c>
      <c r="G315" s="82">
        <v>0.38400000000000001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5.835</v>
      </c>
      <c r="F316" s="82">
        <v>0.54</v>
      </c>
      <c r="G316" s="82">
        <v>0.38400000000000001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5.835</v>
      </c>
      <c r="F317" s="82">
        <v>0.54</v>
      </c>
      <c r="G317" s="82">
        <v>0.38400000000000001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5.835</v>
      </c>
      <c r="F318" s="82">
        <v>0.54</v>
      </c>
      <c r="G318" s="82">
        <v>0.38400000000000001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5.835</v>
      </c>
      <c r="F319" s="82">
        <v>0.54</v>
      </c>
      <c r="G319" s="82">
        <v>0.38400000000000001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5.835</v>
      </c>
      <c r="F320" s="82">
        <v>0.54</v>
      </c>
      <c r="G320" s="82">
        <v>0.38400000000000001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5.835</v>
      </c>
      <c r="F321" s="82">
        <v>0.54</v>
      </c>
      <c r="G321" s="82">
        <v>0.38400000000000001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5.835</v>
      </c>
      <c r="F322" s="82">
        <v>0.54</v>
      </c>
      <c r="G322" s="82">
        <v>0.38400000000000001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5.835</v>
      </c>
      <c r="F323" s="82">
        <v>0.54</v>
      </c>
      <c r="G323" s="82">
        <v>0.38400000000000001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5.835</v>
      </c>
      <c r="F324" s="82">
        <v>0.54</v>
      </c>
      <c r="G324" s="82">
        <v>0.38400000000000001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5.835</v>
      </c>
      <c r="F325" s="82">
        <v>0.54</v>
      </c>
      <c r="G325" s="82">
        <v>0.38400000000000001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5.835</v>
      </c>
      <c r="F326" s="82">
        <v>0.54</v>
      </c>
      <c r="G326" s="82">
        <v>0.38400000000000001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5.835</v>
      </c>
      <c r="F327" s="82">
        <v>0.54</v>
      </c>
      <c r="G327" s="82">
        <v>0.38400000000000001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5.83</v>
      </c>
      <c r="F328" s="82">
        <v>0.54</v>
      </c>
      <c r="G328" s="82">
        <v>0.38400000000000001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5.83</v>
      </c>
      <c r="F329" s="82">
        <v>0.54</v>
      </c>
      <c r="G329" s="82">
        <v>0.38400000000000001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5.83</v>
      </c>
      <c r="F330" s="82">
        <v>0.54</v>
      </c>
      <c r="G330" s="82">
        <v>0.38400000000000001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9298.1200000000008</v>
      </c>
      <c r="D336" s="82">
        <v>7425.99</v>
      </c>
      <c r="E336" s="82">
        <v>1872.13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5327.4</v>
      </c>
      <c r="D337" s="82">
        <v>4254.76</v>
      </c>
      <c r="E337" s="82">
        <v>1072.6400000000001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4892.6400000000003</v>
      </c>
      <c r="D338" s="82">
        <v>3907.53</v>
      </c>
      <c r="E338" s="82">
        <v>985.11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6049.14</v>
      </c>
      <c r="D339" s="82">
        <v>4831.18</v>
      </c>
      <c r="E339" s="82">
        <v>1217.96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5671.49</v>
      </c>
      <c r="D340" s="82">
        <v>4429.09</v>
      </c>
      <c r="E340" s="82">
        <v>1242.4000000000001</v>
      </c>
      <c r="F340" s="82">
        <v>0.78</v>
      </c>
      <c r="G340" s="82">
        <v>3.01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3172.86</v>
      </c>
      <c r="D341" s="82">
        <v>2203.0500000000002</v>
      </c>
      <c r="E341" s="82">
        <v>969.81</v>
      </c>
      <c r="F341" s="82">
        <v>0.69</v>
      </c>
      <c r="G341" s="82">
        <v>2.92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19844.13</v>
      </c>
      <c r="D342" s="82">
        <v>14628.1</v>
      </c>
      <c r="E342" s="82">
        <v>5216.03</v>
      </c>
      <c r="F342" s="82">
        <v>0.74</v>
      </c>
      <c r="G342" s="82">
        <v>2.96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7265.89</v>
      </c>
      <c r="D343" s="82">
        <v>5724.83</v>
      </c>
      <c r="E343" s="82">
        <v>1541.06</v>
      </c>
      <c r="F343" s="82">
        <v>0.79</v>
      </c>
      <c r="G343" s="82">
        <v>3.01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2308.4899999999998</v>
      </c>
      <c r="D344" s="82">
        <v>1843.69</v>
      </c>
      <c r="E344" s="82">
        <v>464.8</v>
      </c>
      <c r="F344" s="82">
        <v>0.8</v>
      </c>
      <c r="G344" s="82">
        <v>3.23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2382.7199999999998</v>
      </c>
      <c r="D345" s="82">
        <v>1902.97</v>
      </c>
      <c r="E345" s="82">
        <v>479.75</v>
      </c>
      <c r="F345" s="82">
        <v>0.8</v>
      </c>
      <c r="G345" s="82">
        <v>3.23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2488.21</v>
      </c>
      <c r="D346" s="82">
        <v>1987.22</v>
      </c>
      <c r="E346" s="82">
        <v>500.99</v>
      </c>
      <c r="F346" s="82">
        <v>0.8</v>
      </c>
      <c r="G346" s="82">
        <v>3.23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1813.92</v>
      </c>
      <c r="D347" s="82">
        <v>1448.7</v>
      </c>
      <c r="E347" s="82">
        <v>365.22</v>
      </c>
      <c r="F347" s="82">
        <v>0.8</v>
      </c>
      <c r="G347" s="82">
        <v>3.23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1876.2</v>
      </c>
      <c r="D348" s="82">
        <v>1498.44</v>
      </c>
      <c r="E348" s="82">
        <v>377.76</v>
      </c>
      <c r="F348" s="82">
        <v>0.8</v>
      </c>
      <c r="G348" s="82">
        <v>3.23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3703.05</v>
      </c>
      <c r="D349" s="82">
        <v>2957.46</v>
      </c>
      <c r="E349" s="82">
        <v>745.59</v>
      </c>
      <c r="F349" s="82">
        <v>0.8</v>
      </c>
      <c r="G349" s="82">
        <v>3.02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10137.49</v>
      </c>
      <c r="D350" s="82">
        <v>8096.36</v>
      </c>
      <c r="E350" s="82">
        <v>2041.13</v>
      </c>
      <c r="F350" s="82">
        <v>0.8</v>
      </c>
      <c r="G350" s="82">
        <v>3.02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8359.08</v>
      </c>
      <c r="D351" s="82">
        <v>6676.02</v>
      </c>
      <c r="E351" s="82">
        <v>1683.06</v>
      </c>
      <c r="F351" s="82">
        <v>0.8</v>
      </c>
      <c r="G351" s="82">
        <v>3.02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9920.15</v>
      </c>
      <c r="D352" s="82">
        <v>7922.78</v>
      </c>
      <c r="E352" s="82">
        <v>1997.37</v>
      </c>
      <c r="F352" s="82">
        <v>0.8</v>
      </c>
      <c r="G352" s="82">
        <v>3.02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2724.06</v>
      </c>
      <c r="D353" s="82">
        <v>2175.59</v>
      </c>
      <c r="E353" s="82">
        <v>548.48</v>
      </c>
      <c r="F353" s="82">
        <v>0.8</v>
      </c>
      <c r="G353" s="82">
        <v>3.02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2150.96</v>
      </c>
      <c r="D354" s="82">
        <v>1717.87</v>
      </c>
      <c r="E354" s="82">
        <v>433.08</v>
      </c>
      <c r="F354" s="82">
        <v>0.8</v>
      </c>
      <c r="G354" s="82">
        <v>3.23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8372.42</v>
      </c>
      <c r="D355" s="82">
        <v>6686.67</v>
      </c>
      <c r="E355" s="82">
        <v>1685.74</v>
      </c>
      <c r="F355" s="82">
        <v>0.8</v>
      </c>
      <c r="G355" s="82">
        <v>3.02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2580.75</v>
      </c>
      <c r="D356" s="82">
        <v>2061.13</v>
      </c>
      <c r="E356" s="82">
        <v>519.62</v>
      </c>
      <c r="F356" s="82">
        <v>0.8</v>
      </c>
      <c r="G356" s="82">
        <v>3.23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7776.37</v>
      </c>
      <c r="D357" s="82">
        <v>6210.64</v>
      </c>
      <c r="E357" s="82">
        <v>1565.73</v>
      </c>
      <c r="F357" s="82">
        <v>0.8</v>
      </c>
      <c r="G357" s="82">
        <v>3.02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2118.48</v>
      </c>
      <c r="D358" s="82">
        <v>1691.94</v>
      </c>
      <c r="E358" s="82">
        <v>426.55</v>
      </c>
      <c r="F358" s="82">
        <v>0.8</v>
      </c>
      <c r="G358" s="82">
        <v>3.23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3636.97</v>
      </c>
      <c r="D359" s="82">
        <v>2904.68</v>
      </c>
      <c r="E359" s="82">
        <v>732.28</v>
      </c>
      <c r="F359" s="82">
        <v>0.8</v>
      </c>
      <c r="G359" s="82">
        <v>3.02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10062.52</v>
      </c>
      <c r="D360" s="82">
        <v>8036.48</v>
      </c>
      <c r="E360" s="82">
        <v>2026.03</v>
      </c>
      <c r="F360" s="82">
        <v>0.8</v>
      </c>
      <c r="G360" s="82">
        <v>3.02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8416.8799999999992</v>
      </c>
      <c r="D361" s="82">
        <v>6722.19</v>
      </c>
      <c r="E361" s="82">
        <v>1694.69</v>
      </c>
      <c r="F361" s="82">
        <v>0.8</v>
      </c>
      <c r="G361" s="82">
        <v>3.02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10045.049999999999</v>
      </c>
      <c r="D362" s="82">
        <v>8022.53</v>
      </c>
      <c r="E362" s="82">
        <v>2022.52</v>
      </c>
      <c r="F362" s="82">
        <v>0.8</v>
      </c>
      <c r="G362" s="82">
        <v>3.02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2729.25</v>
      </c>
      <c r="D363" s="82">
        <v>2179.73</v>
      </c>
      <c r="E363" s="82">
        <v>549.52</v>
      </c>
      <c r="F363" s="82">
        <v>0.8</v>
      </c>
      <c r="G363" s="82">
        <v>3.02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2177.9899999999998</v>
      </c>
      <c r="D364" s="82">
        <v>1739.46</v>
      </c>
      <c r="E364" s="82">
        <v>438.53</v>
      </c>
      <c r="F364" s="82">
        <v>0.8</v>
      </c>
      <c r="G364" s="82">
        <v>3.23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8027.05</v>
      </c>
      <c r="D365" s="82">
        <v>6410.85</v>
      </c>
      <c r="E365" s="82">
        <v>1616.21</v>
      </c>
      <c r="F365" s="82">
        <v>0.8</v>
      </c>
      <c r="G365" s="82">
        <v>3.02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2123.34</v>
      </c>
      <c r="D366" s="82">
        <v>1695.82</v>
      </c>
      <c r="E366" s="82">
        <v>427.52</v>
      </c>
      <c r="F366" s="82">
        <v>0.8</v>
      </c>
      <c r="G366" s="82">
        <v>3.23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7907.47</v>
      </c>
      <c r="D367" s="82">
        <v>6315.34</v>
      </c>
      <c r="E367" s="82">
        <v>1592.13</v>
      </c>
      <c r="F367" s="82">
        <v>0.8</v>
      </c>
      <c r="G367" s="82">
        <v>3.02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2124.92</v>
      </c>
      <c r="D368" s="82">
        <v>1697.08</v>
      </c>
      <c r="E368" s="82">
        <v>427.84</v>
      </c>
      <c r="F368" s="82">
        <v>0.8</v>
      </c>
      <c r="G368" s="82">
        <v>3.23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3741.97</v>
      </c>
      <c r="D369" s="82">
        <v>2988.54</v>
      </c>
      <c r="E369" s="82">
        <v>753.43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9879.09</v>
      </c>
      <c r="D370" s="82">
        <v>7889.99</v>
      </c>
      <c r="E370" s="82">
        <v>1989.1</v>
      </c>
      <c r="F370" s="82">
        <v>0.8</v>
      </c>
      <c r="G370" s="82">
        <v>3.02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8156.96</v>
      </c>
      <c r="D371" s="82">
        <v>6514.6</v>
      </c>
      <c r="E371" s="82">
        <v>1642.36</v>
      </c>
      <c r="F371" s="82">
        <v>0.8</v>
      </c>
      <c r="G371" s="82">
        <v>3.02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9868.31</v>
      </c>
      <c r="D372" s="82">
        <v>7881.38</v>
      </c>
      <c r="E372" s="82">
        <v>1986.93</v>
      </c>
      <c r="F372" s="82">
        <v>0.8</v>
      </c>
      <c r="G372" s="82">
        <v>3.02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2668.06</v>
      </c>
      <c r="D373" s="82">
        <v>2130.86</v>
      </c>
      <c r="E373" s="82">
        <v>537.20000000000005</v>
      </c>
      <c r="F373" s="82">
        <v>0.8</v>
      </c>
      <c r="G373" s="82">
        <v>3.02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2510.61</v>
      </c>
      <c r="D374" s="82">
        <v>2005.11</v>
      </c>
      <c r="E374" s="82">
        <v>505.5</v>
      </c>
      <c r="F374" s="82">
        <v>0.8</v>
      </c>
      <c r="G374" s="82">
        <v>3.23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9194.89</v>
      </c>
      <c r="D375" s="82">
        <v>7343.55</v>
      </c>
      <c r="E375" s="82">
        <v>1851.34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2392.85</v>
      </c>
      <c r="D376" s="82">
        <v>1911.06</v>
      </c>
      <c r="E376" s="82">
        <v>481.79</v>
      </c>
      <c r="F376" s="82">
        <v>0.8</v>
      </c>
      <c r="G376" s="82">
        <v>3.23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9113.27</v>
      </c>
      <c r="D377" s="82">
        <v>7278.36</v>
      </c>
      <c r="E377" s="82">
        <v>1834.91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2458.4</v>
      </c>
      <c r="D378" s="82">
        <v>1963.41</v>
      </c>
      <c r="E378" s="82">
        <v>494.99</v>
      </c>
      <c r="F378" s="82">
        <v>0.8</v>
      </c>
      <c r="G378" s="82">
        <v>3.23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27257.919999999998</v>
      </c>
      <c r="D379" s="82">
        <v>21769.68</v>
      </c>
      <c r="E379" s="82">
        <v>5488.24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1204</v>
      </c>
      <c r="D380" s="82">
        <v>961.58</v>
      </c>
      <c r="E380" s="82">
        <v>242.42</v>
      </c>
      <c r="F380" s="82">
        <v>0.8</v>
      </c>
      <c r="G380" s="82">
        <v>3.23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12750.66</v>
      </c>
      <c r="D381" s="82">
        <v>8765.19</v>
      </c>
      <c r="E381" s="82">
        <v>3985.47</v>
      </c>
      <c r="F381" s="82">
        <v>0.69</v>
      </c>
      <c r="G381" s="82">
        <v>2.92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1748.26</v>
      </c>
      <c r="D382" s="82">
        <v>1396.26</v>
      </c>
      <c r="E382" s="82">
        <v>352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1841.28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1281.21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1281.21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2247.25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3595.8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4494.76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17305.79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4086.14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421.41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490.8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523.70000000000005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646.51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0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0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0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0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726.54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745.52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961.08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948.04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739.87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1353.69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2720.44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2057.37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2654.33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904.83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869.34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2370.06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578.6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2513.36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799.29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1399.4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2831.53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2253.04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2811.97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939.73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911.29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2764.9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673.37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2748.09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852.39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1658.26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3890.67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3124.88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3877.63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1202.56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1189.6600000000001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3870.09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1043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3832.4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1155.78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6997.82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584.48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17540.71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340.07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378.3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401.19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507.76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198.13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290.79000000000002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307.08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315.22000000000003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384.76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0.56000000000000005</v>
      </c>
      <c r="F450" s="82">
        <v>357.54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0.32</v>
      </c>
      <c r="F451" s="82">
        <v>204.86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</v>
      </c>
      <c r="F452" s="82">
        <v>188.14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0.37</v>
      </c>
      <c r="F453" s="82">
        <v>232.61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0.33</v>
      </c>
      <c r="F454" s="82">
        <v>207.58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0.14000000000000001</v>
      </c>
      <c r="F455" s="82">
        <v>87.39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1</v>
      </c>
      <c r="F456" s="82">
        <v>635.41999999999996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0.43</v>
      </c>
      <c r="F457" s="82">
        <v>271.23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0.01</v>
      </c>
      <c r="F458" s="82">
        <v>1.31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0.02</v>
      </c>
      <c r="F459" s="82">
        <v>1.53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0.02</v>
      </c>
      <c r="F460" s="82">
        <v>1.63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0.02</v>
      </c>
      <c r="F461" s="82">
        <v>2.0099999999999998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</v>
      </c>
      <c r="F465" s="82">
        <v>0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0.14000000000000001</v>
      </c>
      <c r="F466" s="82">
        <v>88.77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0.14000000000000001</v>
      </c>
      <c r="F467" s="82">
        <v>91.62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0.15</v>
      </c>
      <c r="F468" s="82">
        <v>95.68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0.11</v>
      </c>
      <c r="F469" s="82">
        <v>69.75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0.11</v>
      </c>
      <c r="F470" s="82">
        <v>72.150000000000006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0.22</v>
      </c>
      <c r="F471" s="82">
        <v>142.38999999999999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0.61</v>
      </c>
      <c r="F472" s="82">
        <v>389.82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0.5</v>
      </c>
      <c r="F473" s="82">
        <v>321.43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0.6</v>
      </c>
      <c r="F474" s="82">
        <v>381.46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0.16</v>
      </c>
      <c r="F475" s="82">
        <v>104.75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0.13</v>
      </c>
      <c r="F476" s="82">
        <v>82.71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0.51</v>
      </c>
      <c r="F477" s="82">
        <v>321.95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0.16</v>
      </c>
      <c r="F478" s="82">
        <v>99.24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0.47</v>
      </c>
      <c r="F479" s="82">
        <v>299.02999999999997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0.13</v>
      </c>
      <c r="F480" s="82">
        <v>81.459999999999994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0.22</v>
      </c>
      <c r="F481" s="82">
        <v>139.85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0.61</v>
      </c>
      <c r="F482" s="82">
        <v>386.94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0.51</v>
      </c>
      <c r="F483" s="82">
        <v>323.66000000000003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0.61</v>
      </c>
      <c r="F484" s="82">
        <v>386.27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0.16</v>
      </c>
      <c r="F485" s="82">
        <v>104.95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0.13</v>
      </c>
      <c r="F486" s="82">
        <v>83.75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0.48</v>
      </c>
      <c r="F487" s="82">
        <v>308.67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0.13</v>
      </c>
      <c r="F488" s="82">
        <v>81.650000000000006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0.48</v>
      </c>
      <c r="F489" s="82">
        <v>304.07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0.13</v>
      </c>
      <c r="F490" s="82">
        <v>81.709999999999994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0.23</v>
      </c>
      <c r="F491" s="82">
        <v>143.88999999999999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0.6</v>
      </c>
      <c r="F492" s="82">
        <v>379.88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0.49</v>
      </c>
      <c r="F493" s="82">
        <v>313.66000000000003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0.6</v>
      </c>
      <c r="F494" s="82">
        <v>379.47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0.16</v>
      </c>
      <c r="F495" s="82">
        <v>102.6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0.15</v>
      </c>
      <c r="F496" s="82">
        <v>96.54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0.56000000000000005</v>
      </c>
      <c r="F497" s="82">
        <v>353.57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0.14000000000000001</v>
      </c>
      <c r="F498" s="82">
        <v>92.01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0.55000000000000004</v>
      </c>
      <c r="F499" s="82">
        <v>350.44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0.15</v>
      </c>
      <c r="F500" s="82">
        <v>94.53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1.65</v>
      </c>
      <c r="F501" s="82">
        <v>1048.1600000000001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7.0000000000000007E-2</v>
      </c>
      <c r="F502" s="82">
        <v>46.3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0.54</v>
      </c>
      <c r="F503" s="82">
        <v>341.98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0.01</v>
      </c>
      <c r="F504" s="82">
        <v>1.06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0.01</v>
      </c>
      <c r="F505" s="82">
        <v>1.18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0.01</v>
      </c>
      <c r="F506" s="82">
        <v>1.25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0.02</v>
      </c>
      <c r="F507" s="82">
        <v>1.58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0.01</v>
      </c>
      <c r="F508" s="82">
        <v>0.62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0.01</v>
      </c>
      <c r="F509" s="82">
        <v>0.9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0.01</v>
      </c>
      <c r="F510" s="82">
        <v>0.96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0.01</v>
      </c>
      <c r="F511" s="82">
        <v>0.98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0.11</v>
      </c>
      <c r="F512" s="82">
        <v>67.23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20717.783100000001</v>
      </c>
      <c r="C521" s="82">
        <v>17.9008</v>
      </c>
      <c r="D521" s="82">
        <v>162.6053</v>
      </c>
      <c r="E521" s="82">
        <v>0</v>
      </c>
      <c r="F521" s="82">
        <v>1E-4</v>
      </c>
      <c r="G521" s="82">
        <v>981032.65610000002</v>
      </c>
      <c r="H521" s="82">
        <v>7666.5618000000004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18831.357899999999</v>
      </c>
      <c r="C522" s="82">
        <v>16.270099999999999</v>
      </c>
      <c r="D522" s="82">
        <v>147.95349999999999</v>
      </c>
      <c r="E522" s="82">
        <v>0</v>
      </c>
      <c r="F522" s="82">
        <v>1E-4</v>
      </c>
      <c r="G522" s="82">
        <v>892636</v>
      </c>
      <c r="H522" s="82">
        <v>6968.9648999999999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20888.071400000001</v>
      </c>
      <c r="C523" s="82">
        <v>18.044899999999998</v>
      </c>
      <c r="D523" s="82">
        <v>164.49359999999999</v>
      </c>
      <c r="E523" s="82">
        <v>0</v>
      </c>
      <c r="F523" s="82">
        <v>1E-4</v>
      </c>
      <c r="G523" s="82">
        <v>992427.35270000005</v>
      </c>
      <c r="H523" s="82">
        <v>7731.26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20456.6479</v>
      </c>
      <c r="C524" s="82">
        <v>17.666699999999999</v>
      </c>
      <c r="D524" s="82">
        <v>162.08519999999999</v>
      </c>
      <c r="E524" s="82">
        <v>0</v>
      </c>
      <c r="F524" s="82">
        <v>1E-4</v>
      </c>
      <c r="G524" s="82">
        <v>977901.24219999998</v>
      </c>
      <c r="H524" s="82">
        <v>7574.5959000000003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21645.8158</v>
      </c>
      <c r="C525" s="82">
        <v>18.685600000000001</v>
      </c>
      <c r="D525" s="82">
        <v>172.94880000000001</v>
      </c>
      <c r="E525" s="82">
        <v>0</v>
      </c>
      <c r="F525" s="82">
        <v>1E-4</v>
      </c>
      <c r="G525" s="83">
        <v>1043450</v>
      </c>
      <c r="H525" s="82">
        <v>8019.3132999999998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21222.8989</v>
      </c>
      <c r="C526" s="82">
        <v>18.314800000000002</v>
      </c>
      <c r="D526" s="82">
        <v>170.5883</v>
      </c>
      <c r="E526" s="82">
        <v>0</v>
      </c>
      <c r="F526" s="82">
        <v>1E-4</v>
      </c>
      <c r="G526" s="83">
        <v>1029210</v>
      </c>
      <c r="H526" s="82">
        <v>7865.7393000000002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23012.781999999999</v>
      </c>
      <c r="C527" s="82">
        <v>19.849299999999999</v>
      </c>
      <c r="D527" s="82">
        <v>186.78370000000001</v>
      </c>
      <c r="E527" s="82">
        <v>0</v>
      </c>
      <c r="F527" s="82">
        <v>1E-4</v>
      </c>
      <c r="G527" s="83">
        <v>1126930</v>
      </c>
      <c r="H527" s="82">
        <v>8534.6321000000007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23454.4807</v>
      </c>
      <c r="C528" s="82">
        <v>20.2273</v>
      </c>
      <c r="D528" s="82">
        <v>190.9177</v>
      </c>
      <c r="E528" s="82">
        <v>0</v>
      </c>
      <c r="F528" s="82">
        <v>1E-4</v>
      </c>
      <c r="G528" s="83">
        <v>1151870</v>
      </c>
      <c r="H528" s="82">
        <v>8700.1177000000007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22705.548200000001</v>
      </c>
      <c r="C529" s="82">
        <v>19.583200000000001</v>
      </c>
      <c r="D529" s="82">
        <v>184.49879999999999</v>
      </c>
      <c r="E529" s="82">
        <v>0</v>
      </c>
      <c r="F529" s="82">
        <v>1E-4</v>
      </c>
      <c r="G529" s="83">
        <v>1113150</v>
      </c>
      <c r="H529" s="82">
        <v>8421.3269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22783.524799999999</v>
      </c>
      <c r="C530" s="82">
        <v>19.6586</v>
      </c>
      <c r="D530" s="82">
        <v>183.67429999999999</v>
      </c>
      <c r="E530" s="82">
        <v>0</v>
      </c>
      <c r="F530" s="82">
        <v>1E-4</v>
      </c>
      <c r="G530" s="83">
        <v>1108170</v>
      </c>
      <c r="H530" s="82">
        <v>8445.7991999999995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21083.016</v>
      </c>
      <c r="C531" s="82">
        <v>18.202200000000001</v>
      </c>
      <c r="D531" s="82">
        <v>168.012</v>
      </c>
      <c r="E531" s="82">
        <v>0</v>
      </c>
      <c r="F531" s="82">
        <v>1E-4</v>
      </c>
      <c r="G531" s="83">
        <v>1013660</v>
      </c>
      <c r="H531" s="82">
        <v>7809.4652999999998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21153.294399999999</v>
      </c>
      <c r="C532" s="82">
        <v>18.2713</v>
      </c>
      <c r="D532" s="82">
        <v>167.06809999999999</v>
      </c>
      <c r="E532" s="82">
        <v>0</v>
      </c>
      <c r="F532" s="82">
        <v>1E-4</v>
      </c>
      <c r="G532" s="83">
        <v>1007960</v>
      </c>
      <c r="H532" s="82">
        <v>7830.9090999999999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257955.2211</v>
      </c>
      <c r="C534" s="82">
        <v>222.6748</v>
      </c>
      <c r="D534" s="82">
        <v>2061.6293999999998</v>
      </c>
      <c r="E534" s="82">
        <v>0</v>
      </c>
      <c r="F534" s="82">
        <v>1E-3</v>
      </c>
      <c r="G534" s="83">
        <v>12438400</v>
      </c>
      <c r="H534" s="82">
        <v>95568.685400000002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18831.357899999999</v>
      </c>
      <c r="C535" s="82">
        <v>16.270099999999999</v>
      </c>
      <c r="D535" s="82">
        <v>147.95349999999999</v>
      </c>
      <c r="E535" s="82">
        <v>0</v>
      </c>
      <c r="F535" s="82">
        <v>1E-4</v>
      </c>
      <c r="G535" s="82">
        <v>892636</v>
      </c>
      <c r="H535" s="82">
        <v>6968.9648999999999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23454.4807</v>
      </c>
      <c r="C536" s="82">
        <v>20.2273</v>
      </c>
      <c r="D536" s="82">
        <v>190.9177</v>
      </c>
      <c r="E536" s="82">
        <v>0</v>
      </c>
      <c r="F536" s="82">
        <v>1E-4</v>
      </c>
      <c r="G536" s="83">
        <v>1151870</v>
      </c>
      <c r="H536" s="82">
        <v>8700.1177000000007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201149000000</v>
      </c>
      <c r="C539" s="82">
        <v>129151</v>
      </c>
      <c r="D539" s="82" t="s">
        <v>1143</v>
      </c>
      <c r="E539" s="82">
        <v>57185.040999999997</v>
      </c>
      <c r="F539" s="82">
        <v>38824.769999999997</v>
      </c>
      <c r="G539" s="82">
        <v>2792.1729999999998</v>
      </c>
      <c r="H539" s="82">
        <v>0</v>
      </c>
      <c r="I539" s="82">
        <v>19614.238000000001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183024000000</v>
      </c>
      <c r="C540" s="82">
        <v>130288.955</v>
      </c>
      <c r="D540" s="82" t="s">
        <v>1144</v>
      </c>
      <c r="E540" s="82">
        <v>57112.741000000002</v>
      </c>
      <c r="F540" s="82">
        <v>38807.224999999999</v>
      </c>
      <c r="G540" s="82">
        <v>2902.259</v>
      </c>
      <c r="H540" s="82">
        <v>0</v>
      </c>
      <c r="I540" s="82">
        <v>20731.951000000001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203485000000</v>
      </c>
      <c r="C541" s="82">
        <v>128643.004</v>
      </c>
      <c r="D541" s="82" t="s">
        <v>1145</v>
      </c>
      <c r="E541" s="82">
        <v>57040.442000000003</v>
      </c>
      <c r="F541" s="82">
        <v>38772.135999999999</v>
      </c>
      <c r="G541" s="82">
        <v>2746.54</v>
      </c>
      <c r="H541" s="82">
        <v>0</v>
      </c>
      <c r="I541" s="82">
        <v>19349.108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200506000000</v>
      </c>
      <c r="C542" s="82">
        <v>133877.92000000001</v>
      </c>
      <c r="D542" s="82" t="s">
        <v>1146</v>
      </c>
      <c r="E542" s="82">
        <v>57185.040999999997</v>
      </c>
      <c r="F542" s="82">
        <v>38824.769999999997</v>
      </c>
      <c r="G542" s="82">
        <v>3402.4340000000002</v>
      </c>
      <c r="H542" s="82">
        <v>0</v>
      </c>
      <c r="I542" s="82">
        <v>23730.897000000001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213946000000</v>
      </c>
      <c r="C543" s="82">
        <v>139410.891</v>
      </c>
      <c r="D543" s="82" t="s">
        <v>1147</v>
      </c>
      <c r="E543" s="82">
        <v>57112.741000000002</v>
      </c>
      <c r="F543" s="82">
        <v>38807.224999999999</v>
      </c>
      <c r="G543" s="82">
        <v>3923.837</v>
      </c>
      <c r="H543" s="82">
        <v>0</v>
      </c>
      <c r="I543" s="82">
        <v>28832.31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211027000000</v>
      </c>
      <c r="C544" s="82">
        <v>138280.86799999999</v>
      </c>
      <c r="D544" s="82" t="s">
        <v>1148</v>
      </c>
      <c r="E544" s="82">
        <v>57185.040999999997</v>
      </c>
      <c r="F544" s="82">
        <v>38824.769999999997</v>
      </c>
      <c r="G544" s="82">
        <v>3746.5810000000001</v>
      </c>
      <c r="H544" s="82">
        <v>0</v>
      </c>
      <c r="I544" s="82">
        <v>27789.698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231063000000</v>
      </c>
      <c r="C545" s="82">
        <v>141409.929</v>
      </c>
      <c r="D545" s="82" t="s">
        <v>1149</v>
      </c>
      <c r="E545" s="82">
        <v>57185.040999999997</v>
      </c>
      <c r="F545" s="82">
        <v>38824.769999999997</v>
      </c>
      <c r="G545" s="82">
        <v>4127.7420000000002</v>
      </c>
      <c r="H545" s="82">
        <v>0</v>
      </c>
      <c r="I545" s="82">
        <v>30537.597000000002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236178000000</v>
      </c>
      <c r="C546" s="82">
        <v>143455.285</v>
      </c>
      <c r="D546" s="82" t="s">
        <v>1150</v>
      </c>
      <c r="E546" s="82">
        <v>57185.040999999997</v>
      </c>
      <c r="F546" s="82">
        <v>38824.769999999997</v>
      </c>
      <c r="G546" s="82">
        <v>4267.3850000000002</v>
      </c>
      <c r="H546" s="82">
        <v>0</v>
      </c>
      <c r="I546" s="82">
        <v>32443.311000000002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228237000000</v>
      </c>
      <c r="C547" s="82">
        <v>142290</v>
      </c>
      <c r="D547" s="82" t="s">
        <v>1151</v>
      </c>
      <c r="E547" s="82">
        <v>57185.040999999997</v>
      </c>
      <c r="F547" s="82">
        <v>38824.769999999997</v>
      </c>
      <c r="G547" s="82">
        <v>4213.3149999999996</v>
      </c>
      <c r="H547" s="82">
        <v>0</v>
      </c>
      <c r="I547" s="82">
        <v>31332.096000000001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227216000000</v>
      </c>
      <c r="C548" s="82">
        <v>137872.823</v>
      </c>
      <c r="D548" s="82" t="s">
        <v>1152</v>
      </c>
      <c r="E548" s="82">
        <v>57185.040999999997</v>
      </c>
      <c r="F548" s="82">
        <v>38824.769999999997</v>
      </c>
      <c r="G548" s="82">
        <v>3690.0590000000002</v>
      </c>
      <c r="H548" s="82">
        <v>0</v>
      </c>
      <c r="I548" s="82">
        <v>27438.173999999999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207839000000</v>
      </c>
      <c r="C549" s="82">
        <v>132325.04999999999</v>
      </c>
      <c r="D549" s="82" t="s">
        <v>1153</v>
      </c>
      <c r="E549" s="82">
        <v>57185.040999999997</v>
      </c>
      <c r="F549" s="82">
        <v>38824.769999999997</v>
      </c>
      <c r="G549" s="82">
        <v>3038.9340000000002</v>
      </c>
      <c r="H549" s="82">
        <v>0</v>
      </c>
      <c r="I549" s="82">
        <v>22541.526999999998</v>
      </c>
      <c r="J549" s="82">
        <v>10650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206670000000</v>
      </c>
      <c r="C550" s="82">
        <v>129304.518</v>
      </c>
      <c r="D550" s="82" t="s">
        <v>1154</v>
      </c>
      <c r="E550" s="82">
        <v>57185.040999999997</v>
      </c>
      <c r="F550" s="82">
        <v>38824.769999999997</v>
      </c>
      <c r="G550" s="82">
        <v>2807.9720000000002</v>
      </c>
      <c r="H550" s="82">
        <v>0</v>
      </c>
      <c r="I550" s="82">
        <v>19751.956999999999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2550340000000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183024000000</v>
      </c>
      <c r="C553" s="82">
        <v>128643.004</v>
      </c>
      <c r="D553" s="82"/>
      <c r="E553" s="82">
        <v>57040.442000000003</v>
      </c>
      <c r="F553" s="82">
        <v>38772.135999999999</v>
      </c>
      <c r="G553" s="82">
        <v>2746.54</v>
      </c>
      <c r="H553" s="82">
        <v>0</v>
      </c>
      <c r="I553" s="82">
        <v>19349.108</v>
      </c>
      <c r="J553" s="82">
        <v>10650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236178000000</v>
      </c>
      <c r="C554" s="82">
        <v>143455.285</v>
      </c>
      <c r="D554" s="82"/>
      <c r="E554" s="82">
        <v>57185.040999999997</v>
      </c>
      <c r="F554" s="82">
        <v>38824.769999999997</v>
      </c>
      <c r="G554" s="82">
        <v>4267.3850000000002</v>
      </c>
      <c r="H554" s="82">
        <v>0</v>
      </c>
      <c r="I554" s="82">
        <v>32443.311000000002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87168</v>
      </c>
      <c r="C557" s="82">
        <v>5947.48</v>
      </c>
      <c r="D557" s="82">
        <v>0</v>
      </c>
      <c r="E557" s="82">
        <v>93115.48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17.07</v>
      </c>
      <c r="C558" s="82">
        <v>1.1599999999999999</v>
      </c>
      <c r="D558" s="82">
        <v>0</v>
      </c>
      <c r="E558" s="82">
        <v>18.239999999999998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22.05</v>
      </c>
      <c r="C559" s="82">
        <v>1.5</v>
      </c>
      <c r="D559" s="82">
        <v>0</v>
      </c>
      <c r="E559" s="82">
        <v>23.55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566"/>
  <sheetViews>
    <sheetView workbookViewId="0"/>
  </sheetViews>
  <sheetFormatPr defaultRowHeight="10.5"/>
  <cols>
    <col min="1" max="1" width="38.83203125" style="74" customWidth="1"/>
    <col min="2" max="2" width="28.5" style="74" customWidth="1"/>
    <col min="3" max="3" width="33.664062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9" width="38.33203125" style="74" customWidth="1"/>
    <col min="10" max="10" width="46.1640625" style="74" customWidth="1"/>
    <col min="11" max="11" width="36.5" style="74" customWidth="1"/>
    <col min="12" max="12" width="45" style="74" customWidth="1"/>
    <col min="13" max="13" width="50.1640625" style="74" customWidth="1"/>
    <col min="14" max="15" width="44.83203125" style="74" customWidth="1"/>
    <col min="16" max="16" width="45.33203125" style="74" customWidth="1"/>
    <col min="17" max="17" width="44.83203125" style="74" customWidth="1"/>
    <col min="18" max="18" width="42.6640625" style="74" customWidth="1"/>
    <col min="19" max="19" width="48.1640625" style="74" customWidth="1"/>
    <col min="20" max="27" width="9.33203125" style="74" customWidth="1"/>
    <col min="28" max="16384" width="9.33203125" style="74"/>
  </cols>
  <sheetData>
    <row r="1" spans="1:19">
      <c r="A1" s="75"/>
      <c r="B1" s="82" t="s">
        <v>412</v>
      </c>
      <c r="C1" s="82" t="s">
        <v>413</v>
      </c>
      <c r="D1" s="82" t="s">
        <v>414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2" t="s">
        <v>415</v>
      </c>
      <c r="B2" s="82">
        <v>3422.81</v>
      </c>
      <c r="C2" s="82">
        <v>670.32</v>
      </c>
      <c r="D2" s="82">
        <v>865.79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2" t="s">
        <v>416</v>
      </c>
      <c r="B3" s="82">
        <v>3422.81</v>
      </c>
      <c r="C3" s="82">
        <v>670.32</v>
      </c>
      <c r="D3" s="82">
        <v>865.79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2" t="s">
        <v>417</v>
      </c>
      <c r="B4" s="82">
        <v>10610.05</v>
      </c>
      <c r="C4" s="82">
        <v>2077.87</v>
      </c>
      <c r="D4" s="82">
        <v>2683.79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2" t="s">
        <v>418</v>
      </c>
      <c r="B5" s="82">
        <v>10610.05</v>
      </c>
      <c r="C5" s="82">
        <v>2077.87</v>
      </c>
      <c r="D5" s="82">
        <v>2683.79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2" t="s">
        <v>419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2" t="s">
        <v>420</v>
      </c>
      <c r="B8" s="82">
        <v>5106.21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2" t="s">
        <v>421</v>
      </c>
      <c r="B9" s="82">
        <v>3953.39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2" t="s">
        <v>422</v>
      </c>
      <c r="B10" s="82">
        <v>1152.82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2" t="s">
        <v>423</v>
      </c>
      <c r="C12" s="82" t="s">
        <v>424</v>
      </c>
      <c r="D12" s="82" t="s">
        <v>425</v>
      </c>
      <c r="E12" s="82" t="s">
        <v>426</v>
      </c>
      <c r="F12" s="82" t="s">
        <v>427</v>
      </c>
      <c r="G12" s="82" t="s">
        <v>428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2" t="s">
        <v>328</v>
      </c>
      <c r="B13" s="82">
        <v>25.64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2" t="s">
        <v>329</v>
      </c>
      <c r="B14" s="82">
        <v>685.9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2" t="s">
        <v>337</v>
      </c>
      <c r="B15" s="82">
        <v>980.34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2" t="s">
        <v>338</v>
      </c>
      <c r="B16" s="82">
        <v>167.38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2" t="s">
        <v>339</v>
      </c>
      <c r="B17" s="82">
        <v>812.22</v>
      </c>
      <c r="C17" s="82">
        <v>189.48</v>
      </c>
      <c r="D17" s="82">
        <v>0</v>
      </c>
      <c r="E17" s="82">
        <v>0</v>
      </c>
      <c r="F17" s="82">
        <v>0</v>
      </c>
      <c r="G17" s="82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2" t="s">
        <v>340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2" t="s">
        <v>341</v>
      </c>
      <c r="B19" s="82">
        <v>91.37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2" t="s">
        <v>342</v>
      </c>
      <c r="B20" s="82">
        <v>2.67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2" t="s">
        <v>343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2" t="s">
        <v>344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2" t="s">
        <v>323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2" t="s">
        <v>345</v>
      </c>
      <c r="B24" s="82">
        <v>0</v>
      </c>
      <c r="C24" s="82">
        <v>467.8</v>
      </c>
      <c r="D24" s="82">
        <v>0</v>
      </c>
      <c r="E24" s="82">
        <v>0</v>
      </c>
      <c r="F24" s="82">
        <v>0</v>
      </c>
      <c r="G24" s="82">
        <v>3470.09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2" t="s">
        <v>346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2" t="s">
        <v>347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2"/>
      <c r="B27" s="82"/>
      <c r="C27" s="82"/>
      <c r="D27" s="82"/>
      <c r="E27" s="82"/>
      <c r="F27" s="82"/>
      <c r="G27" s="82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2" t="s">
        <v>348</v>
      </c>
      <c r="B28" s="82">
        <v>2765.53</v>
      </c>
      <c r="C28" s="82">
        <v>657.28</v>
      </c>
      <c r="D28" s="82">
        <v>0</v>
      </c>
      <c r="E28" s="82">
        <v>0</v>
      </c>
      <c r="F28" s="82">
        <v>0</v>
      </c>
      <c r="G28" s="82">
        <v>3470.09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2" t="s">
        <v>419</v>
      </c>
      <c r="C30" s="82" t="s">
        <v>193</v>
      </c>
      <c r="D30" s="82" t="s">
        <v>429</v>
      </c>
      <c r="E30" s="82" t="s">
        <v>430</v>
      </c>
      <c r="F30" s="82" t="s">
        <v>431</v>
      </c>
      <c r="G30" s="82" t="s">
        <v>432</v>
      </c>
      <c r="H30" s="82" t="s">
        <v>433</v>
      </c>
      <c r="I30" s="82" t="s">
        <v>434</v>
      </c>
      <c r="J30" s="82" t="s">
        <v>435</v>
      </c>
      <c r="K30"/>
      <c r="L30"/>
      <c r="M30"/>
      <c r="N30"/>
      <c r="O30"/>
      <c r="P30"/>
      <c r="Q30"/>
      <c r="R30"/>
      <c r="S30"/>
    </row>
    <row r="31" spans="1:19">
      <c r="A31" s="82" t="s">
        <v>438</v>
      </c>
      <c r="B31" s="82">
        <v>150.51</v>
      </c>
      <c r="C31" s="82" t="s">
        <v>437</v>
      </c>
      <c r="D31" s="82">
        <v>504.62</v>
      </c>
      <c r="E31" s="82">
        <v>1</v>
      </c>
      <c r="F31" s="82">
        <v>32.700000000000003</v>
      </c>
      <c r="G31" s="82">
        <v>9.82</v>
      </c>
      <c r="H31" s="82">
        <v>9.25</v>
      </c>
      <c r="I31" s="82"/>
      <c r="J31" s="82">
        <v>0</v>
      </c>
      <c r="K31"/>
      <c r="L31"/>
      <c r="M31"/>
      <c r="N31"/>
      <c r="O31"/>
      <c r="P31"/>
      <c r="Q31"/>
      <c r="R31"/>
      <c r="S31"/>
    </row>
    <row r="32" spans="1:19">
      <c r="A32" s="82" t="s">
        <v>458</v>
      </c>
      <c r="B32" s="82">
        <v>125.42</v>
      </c>
      <c r="C32" s="82" t="s">
        <v>437</v>
      </c>
      <c r="D32" s="82">
        <v>344.05</v>
      </c>
      <c r="E32" s="82">
        <v>1</v>
      </c>
      <c r="F32" s="82">
        <v>18.39</v>
      </c>
      <c r="G32" s="82">
        <v>2.62</v>
      </c>
      <c r="H32" s="82">
        <v>9.25</v>
      </c>
      <c r="I32" s="82"/>
      <c r="J32" s="82">
        <v>0</v>
      </c>
      <c r="K32"/>
      <c r="L32"/>
      <c r="M32"/>
      <c r="N32"/>
      <c r="O32"/>
      <c r="P32"/>
      <c r="Q32"/>
      <c r="R32"/>
      <c r="S32"/>
    </row>
    <row r="33" spans="1:19">
      <c r="A33" s="82" t="s">
        <v>474</v>
      </c>
      <c r="B33" s="82">
        <v>125.42</v>
      </c>
      <c r="C33" s="82" t="s">
        <v>437</v>
      </c>
      <c r="D33" s="82">
        <v>344.05</v>
      </c>
      <c r="E33" s="82">
        <v>1</v>
      </c>
      <c r="F33" s="82">
        <v>18.39</v>
      </c>
      <c r="G33" s="82">
        <v>2.62</v>
      </c>
      <c r="H33" s="82">
        <v>9.25</v>
      </c>
      <c r="I33" s="82"/>
      <c r="J33" s="82">
        <v>0</v>
      </c>
      <c r="K33"/>
      <c r="L33"/>
      <c r="M33"/>
      <c r="N33"/>
      <c r="O33"/>
      <c r="P33"/>
      <c r="Q33"/>
      <c r="R33"/>
      <c r="S33"/>
    </row>
    <row r="34" spans="1:19">
      <c r="A34" s="82" t="s">
        <v>490</v>
      </c>
      <c r="B34" s="82">
        <v>125.42</v>
      </c>
      <c r="C34" s="82" t="s">
        <v>437</v>
      </c>
      <c r="D34" s="82">
        <v>344.05</v>
      </c>
      <c r="E34" s="82">
        <v>1</v>
      </c>
      <c r="F34" s="82">
        <v>18.39</v>
      </c>
      <c r="G34" s="82">
        <v>2.62</v>
      </c>
      <c r="H34" s="82">
        <v>9.25</v>
      </c>
      <c r="I34" s="82"/>
      <c r="J34" s="82">
        <v>0</v>
      </c>
      <c r="K34"/>
      <c r="L34"/>
      <c r="M34"/>
      <c r="N34"/>
      <c r="O34"/>
      <c r="P34"/>
      <c r="Q34"/>
      <c r="R34"/>
      <c r="S34"/>
    </row>
    <row r="35" spans="1:19">
      <c r="A35" s="82" t="s">
        <v>451</v>
      </c>
      <c r="B35" s="82">
        <v>15.05</v>
      </c>
      <c r="C35" s="82" t="s">
        <v>452</v>
      </c>
      <c r="D35" s="82">
        <v>50.46</v>
      </c>
      <c r="E35" s="82">
        <v>1</v>
      </c>
      <c r="F35" s="82">
        <v>6.13</v>
      </c>
      <c r="G35" s="82">
        <v>0</v>
      </c>
      <c r="H35" s="82">
        <v>0</v>
      </c>
      <c r="I35" s="82"/>
      <c r="J35" s="82">
        <v>2133.5061000000001</v>
      </c>
      <c r="K35"/>
      <c r="L35"/>
      <c r="M35"/>
      <c r="N35"/>
      <c r="O35"/>
      <c r="P35"/>
      <c r="Q35"/>
      <c r="R35"/>
      <c r="S35"/>
    </row>
    <row r="36" spans="1:19">
      <c r="A36" s="82" t="s">
        <v>467</v>
      </c>
      <c r="B36" s="82">
        <v>15.05</v>
      </c>
      <c r="C36" s="82" t="s">
        <v>452</v>
      </c>
      <c r="D36" s="82">
        <v>41.29</v>
      </c>
      <c r="E36" s="82">
        <v>1</v>
      </c>
      <c r="F36" s="82">
        <v>5.0199999999999996</v>
      </c>
      <c r="G36" s="82">
        <v>0</v>
      </c>
      <c r="H36" s="82">
        <v>0</v>
      </c>
      <c r="I36" s="82"/>
      <c r="J36" s="82">
        <v>0</v>
      </c>
      <c r="K36"/>
      <c r="L36"/>
      <c r="M36"/>
      <c r="N36"/>
      <c r="O36"/>
      <c r="P36"/>
      <c r="Q36"/>
      <c r="R36"/>
      <c r="S36"/>
    </row>
    <row r="37" spans="1:19">
      <c r="A37" s="82" t="s">
        <v>483</v>
      </c>
      <c r="B37" s="82">
        <v>15.05</v>
      </c>
      <c r="C37" s="82" t="s">
        <v>452</v>
      </c>
      <c r="D37" s="82">
        <v>41.29</v>
      </c>
      <c r="E37" s="82">
        <v>1</v>
      </c>
      <c r="F37" s="82">
        <v>5.0199999999999996</v>
      </c>
      <c r="G37" s="82">
        <v>0</v>
      </c>
      <c r="H37" s="82">
        <v>0</v>
      </c>
      <c r="I37" s="82"/>
      <c r="J37" s="82">
        <v>0</v>
      </c>
      <c r="K37"/>
      <c r="L37"/>
      <c r="M37"/>
      <c r="N37"/>
      <c r="O37"/>
      <c r="P37"/>
      <c r="Q37"/>
      <c r="R37"/>
      <c r="S37"/>
    </row>
    <row r="38" spans="1:19">
      <c r="A38" s="82" t="s">
        <v>499</v>
      </c>
      <c r="B38" s="82">
        <v>15.05</v>
      </c>
      <c r="C38" s="82" t="s">
        <v>452</v>
      </c>
      <c r="D38" s="82">
        <v>41.29</v>
      </c>
      <c r="E38" s="82">
        <v>1</v>
      </c>
      <c r="F38" s="82">
        <v>5.0199999999999996</v>
      </c>
      <c r="G38" s="82">
        <v>0</v>
      </c>
      <c r="H38" s="82">
        <v>0</v>
      </c>
      <c r="I38" s="82"/>
      <c r="J38" s="82">
        <v>0</v>
      </c>
      <c r="K38"/>
      <c r="L38"/>
      <c r="M38"/>
      <c r="N38"/>
      <c r="O38"/>
      <c r="P38"/>
      <c r="Q38"/>
      <c r="R38"/>
      <c r="S38"/>
    </row>
    <row r="39" spans="1:19">
      <c r="A39" s="82" t="s">
        <v>449</v>
      </c>
      <c r="B39" s="82">
        <v>32.61</v>
      </c>
      <c r="C39" s="82" t="s">
        <v>437</v>
      </c>
      <c r="D39" s="82">
        <v>109.33</v>
      </c>
      <c r="E39" s="82">
        <v>1</v>
      </c>
      <c r="F39" s="82">
        <v>13.29</v>
      </c>
      <c r="G39" s="82">
        <v>1.64</v>
      </c>
      <c r="H39" s="82">
        <v>17.75</v>
      </c>
      <c r="I39" s="82">
        <v>2.96</v>
      </c>
      <c r="J39" s="82">
        <v>77.16</v>
      </c>
      <c r="K39"/>
      <c r="L39"/>
      <c r="M39"/>
      <c r="N39"/>
      <c r="O39"/>
      <c r="P39"/>
      <c r="Q39"/>
      <c r="R39"/>
      <c r="S39"/>
    </row>
    <row r="40" spans="1:19">
      <c r="A40" s="82" t="s">
        <v>453</v>
      </c>
      <c r="B40" s="82">
        <v>32.61</v>
      </c>
      <c r="C40" s="82" t="s">
        <v>437</v>
      </c>
      <c r="D40" s="82">
        <v>109.33</v>
      </c>
      <c r="E40" s="82">
        <v>1</v>
      </c>
      <c r="F40" s="82">
        <v>13.29</v>
      </c>
      <c r="G40" s="82">
        <v>1.65</v>
      </c>
      <c r="H40" s="82">
        <v>14.74</v>
      </c>
      <c r="I40" s="82">
        <v>2.96</v>
      </c>
      <c r="J40" s="82">
        <v>11.5</v>
      </c>
      <c r="K40"/>
      <c r="L40"/>
      <c r="M40"/>
      <c r="N40"/>
      <c r="O40"/>
      <c r="P40"/>
      <c r="Q40"/>
      <c r="R40"/>
      <c r="S40"/>
    </row>
    <row r="41" spans="1:19">
      <c r="A41" s="82" t="s">
        <v>440</v>
      </c>
      <c r="B41" s="82">
        <v>163.06</v>
      </c>
      <c r="C41" s="82" t="s">
        <v>437</v>
      </c>
      <c r="D41" s="82">
        <v>546.70000000000005</v>
      </c>
      <c r="E41" s="82">
        <v>1</v>
      </c>
      <c r="F41" s="82">
        <v>94.02</v>
      </c>
      <c r="G41" s="82">
        <v>14.83</v>
      </c>
      <c r="H41" s="82">
        <v>14.1</v>
      </c>
      <c r="I41" s="82">
        <v>3.08</v>
      </c>
      <c r="J41" s="82">
        <v>15.4</v>
      </c>
      <c r="K41"/>
      <c r="L41"/>
      <c r="M41"/>
      <c r="N41"/>
      <c r="O41"/>
      <c r="P41"/>
      <c r="Q41"/>
      <c r="R41"/>
      <c r="S41"/>
    </row>
    <row r="42" spans="1:19">
      <c r="A42" s="82" t="s">
        <v>454</v>
      </c>
      <c r="B42" s="82">
        <v>130.44</v>
      </c>
      <c r="C42" s="82" t="s">
        <v>437</v>
      </c>
      <c r="D42" s="82">
        <v>437.33</v>
      </c>
      <c r="E42" s="82">
        <v>1</v>
      </c>
      <c r="F42" s="82">
        <v>53.14</v>
      </c>
      <c r="G42" s="82">
        <v>6.58</v>
      </c>
      <c r="H42" s="82">
        <v>21.63</v>
      </c>
      <c r="I42" s="82">
        <v>13.04</v>
      </c>
      <c r="J42" s="82">
        <v>12.9</v>
      </c>
      <c r="K42"/>
      <c r="L42"/>
      <c r="M42"/>
      <c r="N42"/>
      <c r="O42"/>
      <c r="P42"/>
      <c r="Q42"/>
      <c r="R42"/>
      <c r="S42"/>
    </row>
    <row r="43" spans="1:19">
      <c r="A43" s="82" t="s">
        <v>455</v>
      </c>
      <c r="B43" s="82">
        <v>20.07</v>
      </c>
      <c r="C43" s="82" t="s">
        <v>437</v>
      </c>
      <c r="D43" s="82">
        <v>67.28</v>
      </c>
      <c r="E43" s="82">
        <v>1</v>
      </c>
      <c r="F43" s="82">
        <v>35.770000000000003</v>
      </c>
      <c r="G43" s="82">
        <v>0</v>
      </c>
      <c r="H43" s="82">
        <v>8.82</v>
      </c>
      <c r="I43" s="82"/>
      <c r="J43" s="82">
        <v>0</v>
      </c>
      <c r="K43"/>
      <c r="L43"/>
      <c r="M43"/>
      <c r="N43"/>
      <c r="O43"/>
      <c r="P43"/>
      <c r="Q43"/>
      <c r="R43"/>
      <c r="S43"/>
    </row>
    <row r="44" spans="1:19">
      <c r="A44" s="82" t="s">
        <v>472</v>
      </c>
      <c r="B44" s="82">
        <v>20.07</v>
      </c>
      <c r="C44" s="82" t="s">
        <v>437</v>
      </c>
      <c r="D44" s="82">
        <v>55.05</v>
      </c>
      <c r="E44" s="82">
        <v>1</v>
      </c>
      <c r="F44" s="82">
        <v>29.26</v>
      </c>
      <c r="G44" s="82">
        <v>0</v>
      </c>
      <c r="H44" s="82">
        <v>8.82</v>
      </c>
      <c r="I44" s="82"/>
      <c r="J44" s="82">
        <v>0</v>
      </c>
      <c r="K44"/>
      <c r="L44"/>
      <c r="M44"/>
      <c r="N44"/>
      <c r="O44"/>
      <c r="P44"/>
      <c r="Q44"/>
      <c r="R44"/>
      <c r="S44"/>
    </row>
    <row r="45" spans="1:19">
      <c r="A45" s="82" t="s">
        <v>488</v>
      </c>
      <c r="B45" s="82">
        <v>20.07</v>
      </c>
      <c r="C45" s="82" t="s">
        <v>437</v>
      </c>
      <c r="D45" s="82">
        <v>55.05</v>
      </c>
      <c r="E45" s="82">
        <v>1</v>
      </c>
      <c r="F45" s="82">
        <v>29.26</v>
      </c>
      <c r="G45" s="82">
        <v>0</v>
      </c>
      <c r="H45" s="82">
        <v>8.82</v>
      </c>
      <c r="I45" s="82"/>
      <c r="J45" s="82">
        <v>0</v>
      </c>
      <c r="K45"/>
      <c r="L45"/>
      <c r="M45"/>
      <c r="N45"/>
      <c r="O45"/>
      <c r="P45"/>
      <c r="Q45"/>
      <c r="R45"/>
      <c r="S45"/>
    </row>
    <row r="46" spans="1:19">
      <c r="A46" s="82" t="s">
        <v>504</v>
      </c>
      <c r="B46" s="82">
        <v>20.07</v>
      </c>
      <c r="C46" s="82" t="s">
        <v>437</v>
      </c>
      <c r="D46" s="82">
        <v>55.05</v>
      </c>
      <c r="E46" s="82">
        <v>1</v>
      </c>
      <c r="F46" s="82">
        <v>29.26</v>
      </c>
      <c r="G46" s="82">
        <v>0</v>
      </c>
      <c r="H46" s="82">
        <v>8.82</v>
      </c>
      <c r="I46" s="82"/>
      <c r="J46" s="82">
        <v>0</v>
      </c>
      <c r="K46"/>
      <c r="L46"/>
      <c r="M46"/>
      <c r="N46"/>
      <c r="O46"/>
      <c r="P46"/>
      <c r="Q46"/>
      <c r="R46"/>
      <c r="S46"/>
    </row>
    <row r="47" spans="1:19">
      <c r="A47" s="82" t="s">
        <v>456</v>
      </c>
      <c r="B47" s="82">
        <v>12.54</v>
      </c>
      <c r="C47" s="82" t="s">
        <v>437</v>
      </c>
      <c r="D47" s="82">
        <v>42.05</v>
      </c>
      <c r="E47" s="82">
        <v>1</v>
      </c>
      <c r="F47" s="82">
        <v>5.1100000000000003</v>
      </c>
      <c r="G47" s="82">
        <v>0</v>
      </c>
      <c r="H47" s="82">
        <v>4.84</v>
      </c>
      <c r="I47" s="82"/>
      <c r="J47" s="82">
        <v>0</v>
      </c>
      <c r="K47"/>
      <c r="L47"/>
      <c r="M47"/>
      <c r="N47"/>
      <c r="O47"/>
      <c r="P47"/>
      <c r="Q47"/>
      <c r="R47"/>
      <c r="S47"/>
    </row>
    <row r="48" spans="1:19">
      <c r="A48" s="82" t="s">
        <v>471</v>
      </c>
      <c r="B48" s="82">
        <v>12.54</v>
      </c>
      <c r="C48" s="82" t="s">
        <v>437</v>
      </c>
      <c r="D48" s="82">
        <v>34.409999999999997</v>
      </c>
      <c r="E48" s="82">
        <v>1</v>
      </c>
      <c r="F48" s="82">
        <v>4.18</v>
      </c>
      <c r="G48" s="82">
        <v>0</v>
      </c>
      <c r="H48" s="82">
        <v>4.84</v>
      </c>
      <c r="I48" s="82"/>
      <c r="J48" s="82">
        <v>0</v>
      </c>
      <c r="K48"/>
      <c r="L48"/>
      <c r="M48"/>
      <c r="N48"/>
      <c r="O48"/>
      <c r="P48"/>
      <c r="Q48"/>
      <c r="R48"/>
      <c r="S48"/>
    </row>
    <row r="49" spans="1:19">
      <c r="A49" s="82" t="s">
        <v>487</v>
      </c>
      <c r="B49" s="82">
        <v>12.54</v>
      </c>
      <c r="C49" s="82" t="s">
        <v>437</v>
      </c>
      <c r="D49" s="82">
        <v>34.409999999999997</v>
      </c>
      <c r="E49" s="82">
        <v>1</v>
      </c>
      <c r="F49" s="82">
        <v>4.18</v>
      </c>
      <c r="G49" s="82">
        <v>0</v>
      </c>
      <c r="H49" s="82">
        <v>4.84</v>
      </c>
      <c r="I49" s="82"/>
      <c r="J49" s="82">
        <v>0</v>
      </c>
      <c r="K49"/>
      <c r="L49"/>
      <c r="M49"/>
      <c r="N49"/>
      <c r="O49"/>
      <c r="P49"/>
      <c r="Q49"/>
      <c r="R49"/>
      <c r="S49"/>
    </row>
    <row r="50" spans="1:19">
      <c r="A50" s="82" t="s">
        <v>503</v>
      </c>
      <c r="B50" s="82">
        <v>12.54</v>
      </c>
      <c r="C50" s="82" t="s">
        <v>437</v>
      </c>
      <c r="D50" s="82">
        <v>34.409999999999997</v>
      </c>
      <c r="E50" s="82">
        <v>1</v>
      </c>
      <c r="F50" s="82">
        <v>4.18</v>
      </c>
      <c r="G50" s="82">
        <v>0</v>
      </c>
      <c r="H50" s="82">
        <v>4.84</v>
      </c>
      <c r="I50" s="82"/>
      <c r="J50" s="82">
        <v>0</v>
      </c>
      <c r="K50"/>
      <c r="L50"/>
      <c r="M50"/>
      <c r="N50"/>
      <c r="O50"/>
      <c r="P50"/>
      <c r="Q50"/>
      <c r="R50"/>
      <c r="S50"/>
    </row>
    <row r="51" spans="1:19">
      <c r="A51" s="82" t="s">
        <v>444</v>
      </c>
      <c r="B51" s="82">
        <v>32.61</v>
      </c>
      <c r="C51" s="82" t="s">
        <v>437</v>
      </c>
      <c r="D51" s="82">
        <v>109.34</v>
      </c>
      <c r="E51" s="82">
        <v>1</v>
      </c>
      <c r="F51" s="82">
        <v>13.29</v>
      </c>
      <c r="G51" s="82">
        <v>1.64</v>
      </c>
      <c r="H51" s="82">
        <v>18.72</v>
      </c>
      <c r="I51" s="82">
        <v>23.41</v>
      </c>
      <c r="J51" s="82">
        <v>14.3</v>
      </c>
      <c r="K51"/>
      <c r="L51"/>
      <c r="M51"/>
      <c r="N51"/>
      <c r="O51"/>
      <c r="P51"/>
      <c r="Q51"/>
      <c r="R51"/>
      <c r="S51"/>
    </row>
    <row r="52" spans="1:19">
      <c r="A52" s="82" t="s">
        <v>445</v>
      </c>
      <c r="B52" s="82">
        <v>32.61</v>
      </c>
      <c r="C52" s="82" t="s">
        <v>437</v>
      </c>
      <c r="D52" s="82">
        <v>109.34</v>
      </c>
      <c r="E52" s="82">
        <v>1</v>
      </c>
      <c r="F52" s="82">
        <v>13.29</v>
      </c>
      <c r="G52" s="82">
        <v>1.64</v>
      </c>
      <c r="H52" s="82">
        <v>18.72</v>
      </c>
      <c r="I52" s="82">
        <v>23.41</v>
      </c>
      <c r="J52" s="82">
        <v>14.3</v>
      </c>
      <c r="K52"/>
      <c r="L52"/>
      <c r="M52"/>
      <c r="N52"/>
      <c r="O52"/>
      <c r="P52"/>
      <c r="Q52"/>
      <c r="R52"/>
      <c r="S52"/>
    </row>
    <row r="53" spans="1:19">
      <c r="A53" s="82" t="s">
        <v>446</v>
      </c>
      <c r="B53" s="82">
        <v>32.61</v>
      </c>
      <c r="C53" s="82" t="s">
        <v>437</v>
      </c>
      <c r="D53" s="82">
        <v>109.34</v>
      </c>
      <c r="E53" s="82">
        <v>1</v>
      </c>
      <c r="F53" s="82">
        <v>13.29</v>
      </c>
      <c r="G53" s="82">
        <v>1.65</v>
      </c>
      <c r="H53" s="82">
        <v>18.72</v>
      </c>
      <c r="I53" s="82">
        <v>23.41</v>
      </c>
      <c r="J53" s="82">
        <v>14.3</v>
      </c>
      <c r="K53"/>
      <c r="L53"/>
      <c r="M53"/>
      <c r="N53"/>
      <c r="O53"/>
      <c r="P53"/>
      <c r="Q53"/>
      <c r="R53"/>
      <c r="S53"/>
    </row>
    <row r="54" spans="1:19">
      <c r="A54" s="82" t="s">
        <v>447</v>
      </c>
      <c r="B54" s="82">
        <v>32.61</v>
      </c>
      <c r="C54" s="82" t="s">
        <v>437</v>
      </c>
      <c r="D54" s="82">
        <v>109.33</v>
      </c>
      <c r="E54" s="82">
        <v>1</v>
      </c>
      <c r="F54" s="82">
        <v>13.29</v>
      </c>
      <c r="G54" s="82">
        <v>1.65</v>
      </c>
      <c r="H54" s="82">
        <v>18.72</v>
      </c>
      <c r="I54" s="82">
        <v>23.41</v>
      </c>
      <c r="J54" s="82">
        <v>14.3</v>
      </c>
      <c r="K54"/>
      <c r="L54"/>
      <c r="M54"/>
      <c r="N54"/>
      <c r="O54"/>
      <c r="P54"/>
      <c r="Q54"/>
      <c r="R54"/>
      <c r="S54"/>
    </row>
    <row r="55" spans="1:19">
      <c r="A55" s="82" t="s">
        <v>448</v>
      </c>
      <c r="B55" s="82">
        <v>32.61</v>
      </c>
      <c r="C55" s="82" t="s">
        <v>437</v>
      </c>
      <c r="D55" s="82">
        <v>109.33</v>
      </c>
      <c r="E55" s="82">
        <v>1</v>
      </c>
      <c r="F55" s="82">
        <v>13.29</v>
      </c>
      <c r="G55" s="82">
        <v>1.64</v>
      </c>
      <c r="H55" s="82">
        <v>18.72</v>
      </c>
      <c r="I55" s="82">
        <v>23.41</v>
      </c>
      <c r="J55" s="82">
        <v>14.3</v>
      </c>
      <c r="K55"/>
      <c r="L55"/>
      <c r="M55"/>
      <c r="N55"/>
      <c r="O55"/>
      <c r="P55"/>
      <c r="Q55"/>
      <c r="R55"/>
      <c r="S55"/>
    </row>
    <row r="56" spans="1:19">
      <c r="A56" s="82" t="s">
        <v>460</v>
      </c>
      <c r="B56" s="82">
        <v>32.61</v>
      </c>
      <c r="C56" s="82" t="s">
        <v>437</v>
      </c>
      <c r="D56" s="82">
        <v>89.46</v>
      </c>
      <c r="E56" s="82">
        <v>1</v>
      </c>
      <c r="F56" s="82">
        <v>33.450000000000003</v>
      </c>
      <c r="G56" s="82">
        <v>1.64</v>
      </c>
      <c r="H56" s="82">
        <v>18.72</v>
      </c>
      <c r="I56" s="82">
        <v>23.41</v>
      </c>
      <c r="J56" s="82">
        <v>14.3</v>
      </c>
      <c r="K56"/>
      <c r="L56"/>
      <c r="M56"/>
      <c r="N56"/>
      <c r="O56"/>
      <c r="P56"/>
      <c r="Q56"/>
      <c r="R56"/>
      <c r="S56"/>
    </row>
    <row r="57" spans="1:19">
      <c r="A57" s="82" t="s">
        <v>461</v>
      </c>
      <c r="B57" s="82">
        <v>130.44999999999999</v>
      </c>
      <c r="C57" s="82" t="s">
        <v>437</v>
      </c>
      <c r="D57" s="82">
        <v>357.84</v>
      </c>
      <c r="E57" s="82">
        <v>1</v>
      </c>
      <c r="F57" s="82">
        <v>43.48</v>
      </c>
      <c r="G57" s="82">
        <v>6.58</v>
      </c>
      <c r="H57" s="82">
        <v>18.72</v>
      </c>
      <c r="I57" s="82">
        <v>23.41</v>
      </c>
      <c r="J57" s="82">
        <v>14.3</v>
      </c>
      <c r="K57"/>
      <c r="L57"/>
      <c r="M57"/>
      <c r="N57"/>
      <c r="O57"/>
      <c r="P57"/>
      <c r="Q57"/>
      <c r="R57"/>
      <c r="S57"/>
    </row>
    <row r="58" spans="1:19">
      <c r="A58" s="82" t="s">
        <v>462</v>
      </c>
      <c r="B58" s="82">
        <v>105.36</v>
      </c>
      <c r="C58" s="82" t="s">
        <v>437</v>
      </c>
      <c r="D58" s="82">
        <v>289.02</v>
      </c>
      <c r="E58" s="82">
        <v>1</v>
      </c>
      <c r="F58" s="82">
        <v>35.119999999999997</v>
      </c>
      <c r="G58" s="82">
        <v>6.7</v>
      </c>
      <c r="H58" s="82">
        <v>18.72</v>
      </c>
      <c r="I58" s="82">
        <v>21.74</v>
      </c>
      <c r="J58" s="82">
        <v>14.3</v>
      </c>
      <c r="K58"/>
      <c r="L58"/>
      <c r="M58"/>
      <c r="N58"/>
      <c r="O58"/>
      <c r="P58"/>
      <c r="Q58"/>
      <c r="R58"/>
      <c r="S58"/>
    </row>
    <row r="59" spans="1:19">
      <c r="A59" s="82" t="s">
        <v>463</v>
      </c>
      <c r="B59" s="82">
        <v>130.44999999999999</v>
      </c>
      <c r="C59" s="82" t="s">
        <v>437</v>
      </c>
      <c r="D59" s="82">
        <v>357.84</v>
      </c>
      <c r="E59" s="82">
        <v>1</v>
      </c>
      <c r="F59" s="82">
        <v>43.48</v>
      </c>
      <c r="G59" s="82">
        <v>6.58</v>
      </c>
      <c r="H59" s="82">
        <v>18.72</v>
      </c>
      <c r="I59" s="82">
        <v>23.41</v>
      </c>
      <c r="J59" s="82">
        <v>14.3</v>
      </c>
      <c r="K59"/>
      <c r="L59"/>
      <c r="M59"/>
      <c r="N59"/>
      <c r="O59"/>
      <c r="P59"/>
      <c r="Q59"/>
      <c r="R59"/>
      <c r="S59"/>
    </row>
    <row r="60" spans="1:19">
      <c r="A60" s="82" t="s">
        <v>464</v>
      </c>
      <c r="B60" s="82">
        <v>32.61</v>
      </c>
      <c r="C60" s="82" t="s">
        <v>437</v>
      </c>
      <c r="D60" s="82">
        <v>89.46</v>
      </c>
      <c r="E60" s="82">
        <v>1</v>
      </c>
      <c r="F60" s="82">
        <v>10.87</v>
      </c>
      <c r="G60" s="82">
        <v>1.65</v>
      </c>
      <c r="H60" s="82">
        <v>18.72</v>
      </c>
      <c r="I60" s="82">
        <v>23.41</v>
      </c>
      <c r="J60" s="82">
        <v>14.3</v>
      </c>
      <c r="K60"/>
      <c r="L60"/>
      <c r="M60"/>
      <c r="N60"/>
      <c r="O60"/>
      <c r="P60"/>
      <c r="Q60"/>
      <c r="R60"/>
      <c r="S60"/>
    </row>
    <row r="61" spans="1:19">
      <c r="A61" s="82" t="s">
        <v>465</v>
      </c>
      <c r="B61" s="82">
        <v>32.61</v>
      </c>
      <c r="C61" s="82" t="s">
        <v>437</v>
      </c>
      <c r="D61" s="82">
        <v>89.45</v>
      </c>
      <c r="E61" s="82">
        <v>1</v>
      </c>
      <c r="F61" s="82">
        <v>10.87</v>
      </c>
      <c r="G61" s="82">
        <v>1.65</v>
      </c>
      <c r="H61" s="82">
        <v>18.72</v>
      </c>
      <c r="I61" s="82">
        <v>23.41</v>
      </c>
      <c r="J61" s="82">
        <v>14.3</v>
      </c>
      <c r="K61"/>
      <c r="L61"/>
      <c r="M61"/>
      <c r="N61"/>
      <c r="O61"/>
      <c r="P61"/>
      <c r="Q61"/>
      <c r="R61"/>
      <c r="S61"/>
    </row>
    <row r="62" spans="1:19">
      <c r="A62" s="82" t="s">
        <v>466</v>
      </c>
      <c r="B62" s="82">
        <v>130.44</v>
      </c>
      <c r="C62" s="82" t="s">
        <v>437</v>
      </c>
      <c r="D62" s="82">
        <v>357.81</v>
      </c>
      <c r="E62" s="82">
        <v>1</v>
      </c>
      <c r="F62" s="82">
        <v>43.48</v>
      </c>
      <c r="G62" s="82">
        <v>6.58</v>
      </c>
      <c r="H62" s="82">
        <v>18.72</v>
      </c>
      <c r="I62" s="82">
        <v>23.41</v>
      </c>
      <c r="J62" s="82">
        <v>14.3</v>
      </c>
      <c r="K62"/>
      <c r="L62"/>
      <c r="M62"/>
      <c r="N62"/>
      <c r="O62"/>
      <c r="P62"/>
      <c r="Q62"/>
      <c r="R62"/>
      <c r="S62"/>
    </row>
    <row r="63" spans="1:19">
      <c r="A63" s="82" t="s">
        <v>468</v>
      </c>
      <c r="B63" s="82">
        <v>32.61</v>
      </c>
      <c r="C63" s="82" t="s">
        <v>437</v>
      </c>
      <c r="D63" s="82">
        <v>89.45</v>
      </c>
      <c r="E63" s="82">
        <v>1</v>
      </c>
      <c r="F63" s="82">
        <v>10.87</v>
      </c>
      <c r="G63" s="82">
        <v>1.65</v>
      </c>
      <c r="H63" s="82">
        <v>18.72</v>
      </c>
      <c r="I63" s="82">
        <v>23.41</v>
      </c>
      <c r="J63" s="82">
        <v>14.3</v>
      </c>
      <c r="K63"/>
      <c r="L63"/>
      <c r="M63"/>
      <c r="N63"/>
      <c r="O63"/>
      <c r="P63"/>
      <c r="Q63"/>
      <c r="R63"/>
      <c r="S63"/>
    </row>
    <row r="64" spans="1:19">
      <c r="A64" s="82" t="s">
        <v>469</v>
      </c>
      <c r="B64" s="82">
        <v>130.44</v>
      </c>
      <c r="C64" s="82" t="s">
        <v>437</v>
      </c>
      <c r="D64" s="82">
        <v>357.81</v>
      </c>
      <c r="E64" s="82">
        <v>1</v>
      </c>
      <c r="F64" s="82">
        <v>43.48</v>
      </c>
      <c r="G64" s="82">
        <v>6.58</v>
      </c>
      <c r="H64" s="82">
        <v>18.72</v>
      </c>
      <c r="I64" s="82">
        <v>23.41</v>
      </c>
      <c r="J64" s="82">
        <v>14.3</v>
      </c>
      <c r="K64"/>
      <c r="L64"/>
      <c r="M64"/>
      <c r="N64"/>
      <c r="O64"/>
      <c r="P64"/>
      <c r="Q64"/>
      <c r="R64"/>
      <c r="S64"/>
    </row>
    <row r="65" spans="1:19">
      <c r="A65" s="82" t="s">
        <v>470</v>
      </c>
      <c r="B65" s="82">
        <v>32.61</v>
      </c>
      <c r="C65" s="82" t="s">
        <v>437</v>
      </c>
      <c r="D65" s="82">
        <v>89.45</v>
      </c>
      <c r="E65" s="82">
        <v>1</v>
      </c>
      <c r="F65" s="82">
        <v>10.87</v>
      </c>
      <c r="G65" s="82">
        <v>1.64</v>
      </c>
      <c r="H65" s="82">
        <v>18.72</v>
      </c>
      <c r="I65" s="82">
        <v>23.41</v>
      </c>
      <c r="J65" s="82">
        <v>14.3</v>
      </c>
      <c r="K65"/>
      <c r="L65"/>
      <c r="M65"/>
      <c r="N65"/>
      <c r="O65"/>
      <c r="P65"/>
      <c r="Q65"/>
      <c r="R65"/>
      <c r="S65"/>
    </row>
    <row r="66" spans="1:19">
      <c r="A66" s="82" t="s">
        <v>476</v>
      </c>
      <c r="B66" s="82">
        <v>32.61</v>
      </c>
      <c r="C66" s="82" t="s">
        <v>437</v>
      </c>
      <c r="D66" s="82">
        <v>89.46</v>
      </c>
      <c r="E66" s="82">
        <v>1</v>
      </c>
      <c r="F66" s="82">
        <v>33.450000000000003</v>
      </c>
      <c r="G66" s="82">
        <v>1.64</v>
      </c>
      <c r="H66" s="82">
        <v>18.72</v>
      </c>
      <c r="I66" s="82">
        <v>23.41</v>
      </c>
      <c r="J66" s="82">
        <v>14.3</v>
      </c>
      <c r="K66"/>
      <c r="L66"/>
      <c r="M66"/>
      <c r="N66"/>
      <c r="O66"/>
      <c r="P66"/>
      <c r="Q66"/>
      <c r="R66"/>
      <c r="S66"/>
    </row>
    <row r="67" spans="1:19">
      <c r="A67" s="82" t="s">
        <v>477</v>
      </c>
      <c r="B67" s="82">
        <v>130.44999999999999</v>
      </c>
      <c r="C67" s="82" t="s">
        <v>437</v>
      </c>
      <c r="D67" s="82">
        <v>357.84</v>
      </c>
      <c r="E67" s="82">
        <v>1</v>
      </c>
      <c r="F67" s="82">
        <v>43.48</v>
      </c>
      <c r="G67" s="82">
        <v>6.58</v>
      </c>
      <c r="H67" s="82">
        <v>18.72</v>
      </c>
      <c r="I67" s="82">
        <v>23.41</v>
      </c>
      <c r="J67" s="82">
        <v>14.3</v>
      </c>
      <c r="K67"/>
      <c r="L67"/>
      <c r="M67"/>
      <c r="N67"/>
      <c r="O67"/>
      <c r="P67"/>
      <c r="Q67"/>
      <c r="R67"/>
      <c r="S67"/>
    </row>
    <row r="68" spans="1:19">
      <c r="A68" s="82" t="s">
        <v>478</v>
      </c>
      <c r="B68" s="82">
        <v>105.36</v>
      </c>
      <c r="C68" s="82" t="s">
        <v>437</v>
      </c>
      <c r="D68" s="82">
        <v>289.02</v>
      </c>
      <c r="E68" s="82">
        <v>1</v>
      </c>
      <c r="F68" s="82">
        <v>35.119999999999997</v>
      </c>
      <c r="G68" s="82">
        <v>6.7</v>
      </c>
      <c r="H68" s="82">
        <v>18.72</v>
      </c>
      <c r="I68" s="82">
        <v>21.74</v>
      </c>
      <c r="J68" s="82">
        <v>14.3</v>
      </c>
      <c r="K68"/>
      <c r="L68"/>
      <c r="M68"/>
      <c r="N68"/>
      <c r="O68"/>
      <c r="P68"/>
      <c r="Q68"/>
      <c r="R68"/>
      <c r="S68"/>
    </row>
    <row r="69" spans="1:19">
      <c r="A69" s="82" t="s">
        <v>479</v>
      </c>
      <c r="B69" s="82">
        <v>130.44999999999999</v>
      </c>
      <c r="C69" s="82" t="s">
        <v>437</v>
      </c>
      <c r="D69" s="82">
        <v>357.84</v>
      </c>
      <c r="E69" s="82">
        <v>1</v>
      </c>
      <c r="F69" s="82">
        <v>43.48</v>
      </c>
      <c r="G69" s="82">
        <v>6.58</v>
      </c>
      <c r="H69" s="82">
        <v>18.72</v>
      </c>
      <c r="I69" s="82">
        <v>23.41</v>
      </c>
      <c r="J69" s="82">
        <v>14.3</v>
      </c>
      <c r="K69"/>
      <c r="L69"/>
      <c r="M69"/>
      <c r="N69"/>
      <c r="O69"/>
      <c r="P69"/>
      <c r="Q69"/>
      <c r="R69"/>
      <c r="S69"/>
    </row>
    <row r="70" spans="1:19">
      <c r="A70" s="82" t="s">
        <v>480</v>
      </c>
      <c r="B70" s="82">
        <v>32.61</v>
      </c>
      <c r="C70" s="82" t="s">
        <v>437</v>
      </c>
      <c r="D70" s="82">
        <v>89.46</v>
      </c>
      <c r="E70" s="82">
        <v>1</v>
      </c>
      <c r="F70" s="82">
        <v>10.87</v>
      </c>
      <c r="G70" s="82">
        <v>1.65</v>
      </c>
      <c r="H70" s="82">
        <v>18.72</v>
      </c>
      <c r="I70" s="82">
        <v>23.41</v>
      </c>
      <c r="J70" s="82">
        <v>14.3</v>
      </c>
      <c r="K70"/>
      <c r="L70"/>
      <c r="M70"/>
      <c r="N70"/>
      <c r="O70"/>
      <c r="P70"/>
      <c r="Q70"/>
      <c r="R70"/>
      <c r="S70"/>
    </row>
    <row r="71" spans="1:19">
      <c r="A71" s="82" t="s">
        <v>481</v>
      </c>
      <c r="B71" s="82">
        <v>32.61</v>
      </c>
      <c r="C71" s="82" t="s">
        <v>437</v>
      </c>
      <c r="D71" s="82">
        <v>89.45</v>
      </c>
      <c r="E71" s="82">
        <v>1</v>
      </c>
      <c r="F71" s="82">
        <v>10.87</v>
      </c>
      <c r="G71" s="82">
        <v>1.65</v>
      </c>
      <c r="H71" s="82">
        <v>18.72</v>
      </c>
      <c r="I71" s="82">
        <v>23.41</v>
      </c>
      <c r="J71" s="82">
        <v>14.3</v>
      </c>
      <c r="K71"/>
      <c r="L71"/>
      <c r="M71"/>
      <c r="N71"/>
      <c r="O71"/>
      <c r="P71"/>
      <c r="Q71"/>
      <c r="R71"/>
      <c r="S71"/>
    </row>
    <row r="72" spans="1:19">
      <c r="A72" s="82" t="s">
        <v>482</v>
      </c>
      <c r="B72" s="82">
        <v>130.44</v>
      </c>
      <c r="C72" s="82" t="s">
        <v>437</v>
      </c>
      <c r="D72" s="82">
        <v>357.81</v>
      </c>
      <c r="E72" s="82">
        <v>1</v>
      </c>
      <c r="F72" s="82">
        <v>43.48</v>
      </c>
      <c r="G72" s="82">
        <v>6.58</v>
      </c>
      <c r="H72" s="82">
        <v>18.72</v>
      </c>
      <c r="I72" s="82">
        <v>23.41</v>
      </c>
      <c r="J72" s="82">
        <v>14.3</v>
      </c>
      <c r="K72"/>
      <c r="L72"/>
      <c r="M72"/>
      <c r="N72"/>
      <c r="O72"/>
      <c r="P72"/>
      <c r="Q72"/>
      <c r="R72"/>
      <c r="S72"/>
    </row>
    <row r="73" spans="1:19">
      <c r="A73" s="82" t="s">
        <v>484</v>
      </c>
      <c r="B73" s="82">
        <v>32.61</v>
      </c>
      <c r="C73" s="82" t="s">
        <v>437</v>
      </c>
      <c r="D73" s="82">
        <v>89.45</v>
      </c>
      <c r="E73" s="82">
        <v>1</v>
      </c>
      <c r="F73" s="82">
        <v>10.87</v>
      </c>
      <c r="G73" s="82">
        <v>1.65</v>
      </c>
      <c r="H73" s="82">
        <v>18.72</v>
      </c>
      <c r="I73" s="82">
        <v>23.41</v>
      </c>
      <c r="J73" s="82">
        <v>14.3</v>
      </c>
      <c r="K73"/>
      <c r="L73"/>
      <c r="M73"/>
      <c r="N73"/>
      <c r="O73"/>
      <c r="P73"/>
      <c r="Q73"/>
      <c r="R73"/>
      <c r="S73"/>
    </row>
    <row r="74" spans="1:19">
      <c r="A74" s="82" t="s">
        <v>485</v>
      </c>
      <c r="B74" s="82">
        <v>130.44</v>
      </c>
      <c r="C74" s="82" t="s">
        <v>437</v>
      </c>
      <c r="D74" s="82">
        <v>357.81</v>
      </c>
      <c r="E74" s="82">
        <v>1</v>
      </c>
      <c r="F74" s="82">
        <v>43.48</v>
      </c>
      <c r="G74" s="82">
        <v>6.58</v>
      </c>
      <c r="H74" s="82">
        <v>18.72</v>
      </c>
      <c r="I74" s="82">
        <v>23.41</v>
      </c>
      <c r="J74" s="82">
        <v>14.3</v>
      </c>
      <c r="K74"/>
      <c r="L74"/>
      <c r="M74"/>
      <c r="N74"/>
      <c r="O74"/>
      <c r="P74"/>
      <c r="Q74"/>
      <c r="R74"/>
      <c r="S74"/>
    </row>
    <row r="75" spans="1:19">
      <c r="A75" s="82" t="s">
        <v>486</v>
      </c>
      <c r="B75" s="82">
        <v>32.61</v>
      </c>
      <c r="C75" s="82" t="s">
        <v>437</v>
      </c>
      <c r="D75" s="82">
        <v>89.45</v>
      </c>
      <c r="E75" s="82">
        <v>1</v>
      </c>
      <c r="F75" s="82">
        <v>10.87</v>
      </c>
      <c r="G75" s="82">
        <v>1.64</v>
      </c>
      <c r="H75" s="82">
        <v>18.72</v>
      </c>
      <c r="I75" s="82">
        <v>23.41</v>
      </c>
      <c r="J75" s="82">
        <v>14.3</v>
      </c>
      <c r="K75"/>
      <c r="L75"/>
      <c r="M75"/>
      <c r="N75"/>
      <c r="O75"/>
      <c r="P75"/>
      <c r="Q75"/>
      <c r="R75"/>
      <c r="S75"/>
    </row>
    <row r="76" spans="1:19">
      <c r="A76" s="82" t="s">
        <v>492</v>
      </c>
      <c r="B76" s="82">
        <v>32.61</v>
      </c>
      <c r="C76" s="82" t="s">
        <v>437</v>
      </c>
      <c r="D76" s="82">
        <v>89.46</v>
      </c>
      <c r="E76" s="82">
        <v>1</v>
      </c>
      <c r="F76" s="82">
        <v>33.450000000000003</v>
      </c>
      <c r="G76" s="82">
        <v>1.64</v>
      </c>
      <c r="H76" s="82">
        <v>18.72</v>
      </c>
      <c r="I76" s="82">
        <v>23.41</v>
      </c>
      <c r="J76" s="82">
        <v>14.3</v>
      </c>
      <c r="K76"/>
      <c r="L76"/>
      <c r="M76"/>
      <c r="N76"/>
      <c r="O76"/>
      <c r="P76"/>
      <c r="Q76"/>
      <c r="R76"/>
      <c r="S76"/>
    </row>
    <row r="77" spans="1:19">
      <c r="A77" s="82" t="s">
        <v>493</v>
      </c>
      <c r="B77" s="82">
        <v>130.44999999999999</v>
      </c>
      <c r="C77" s="82" t="s">
        <v>437</v>
      </c>
      <c r="D77" s="82">
        <v>357.84</v>
      </c>
      <c r="E77" s="82">
        <v>1</v>
      </c>
      <c r="F77" s="82">
        <v>43.48</v>
      </c>
      <c r="G77" s="82">
        <v>6.58</v>
      </c>
      <c r="H77" s="82">
        <v>18.72</v>
      </c>
      <c r="I77" s="82">
        <v>23.41</v>
      </c>
      <c r="J77" s="82">
        <v>14.3</v>
      </c>
      <c r="K77"/>
      <c r="L77"/>
      <c r="M77"/>
      <c r="N77"/>
      <c r="O77"/>
      <c r="P77"/>
      <c r="Q77"/>
      <c r="R77"/>
      <c r="S77"/>
    </row>
    <row r="78" spans="1:19">
      <c r="A78" s="82" t="s">
        <v>494</v>
      </c>
      <c r="B78" s="82">
        <v>105.36</v>
      </c>
      <c r="C78" s="82" t="s">
        <v>437</v>
      </c>
      <c r="D78" s="82">
        <v>289.02</v>
      </c>
      <c r="E78" s="82">
        <v>1</v>
      </c>
      <c r="F78" s="82">
        <v>35.119999999999997</v>
      </c>
      <c r="G78" s="82">
        <v>6.7</v>
      </c>
      <c r="H78" s="82">
        <v>18.72</v>
      </c>
      <c r="I78" s="82">
        <v>21.74</v>
      </c>
      <c r="J78" s="82">
        <v>14.3</v>
      </c>
      <c r="K78"/>
      <c r="L78"/>
      <c r="M78"/>
      <c r="N78"/>
      <c r="O78"/>
      <c r="P78"/>
      <c r="Q78"/>
      <c r="R78"/>
      <c r="S78"/>
    </row>
    <row r="79" spans="1:19">
      <c r="A79" s="82" t="s">
        <v>495</v>
      </c>
      <c r="B79" s="82">
        <v>130.44999999999999</v>
      </c>
      <c r="C79" s="82" t="s">
        <v>437</v>
      </c>
      <c r="D79" s="82">
        <v>357.84</v>
      </c>
      <c r="E79" s="82">
        <v>1</v>
      </c>
      <c r="F79" s="82">
        <v>43.48</v>
      </c>
      <c r="G79" s="82">
        <v>6.58</v>
      </c>
      <c r="H79" s="82">
        <v>18.72</v>
      </c>
      <c r="I79" s="82">
        <v>23.41</v>
      </c>
      <c r="J79" s="82">
        <v>14.3</v>
      </c>
      <c r="K79"/>
      <c r="L79"/>
      <c r="M79"/>
      <c r="N79"/>
      <c r="O79"/>
      <c r="P79"/>
      <c r="Q79"/>
      <c r="R79"/>
      <c r="S79"/>
    </row>
    <row r="80" spans="1:19">
      <c r="A80" s="82" t="s">
        <v>496</v>
      </c>
      <c r="B80" s="82">
        <v>32.61</v>
      </c>
      <c r="C80" s="82" t="s">
        <v>437</v>
      </c>
      <c r="D80" s="82">
        <v>89.46</v>
      </c>
      <c r="E80" s="82">
        <v>1</v>
      </c>
      <c r="F80" s="82">
        <v>10.87</v>
      </c>
      <c r="G80" s="82">
        <v>1.65</v>
      </c>
      <c r="H80" s="82">
        <v>18.72</v>
      </c>
      <c r="I80" s="82">
        <v>23.41</v>
      </c>
      <c r="J80" s="82">
        <v>14.3</v>
      </c>
      <c r="K80"/>
      <c r="L80"/>
      <c r="M80"/>
      <c r="N80"/>
      <c r="O80"/>
      <c r="P80"/>
      <c r="Q80"/>
      <c r="R80"/>
      <c r="S80"/>
    </row>
    <row r="81" spans="1:19">
      <c r="A81" s="82" t="s">
        <v>497</v>
      </c>
      <c r="B81" s="82">
        <v>32.61</v>
      </c>
      <c r="C81" s="82" t="s">
        <v>437</v>
      </c>
      <c r="D81" s="82">
        <v>89.45</v>
      </c>
      <c r="E81" s="82">
        <v>1</v>
      </c>
      <c r="F81" s="82">
        <v>10.87</v>
      </c>
      <c r="G81" s="82">
        <v>1.65</v>
      </c>
      <c r="H81" s="82">
        <v>18.72</v>
      </c>
      <c r="I81" s="82">
        <v>23.41</v>
      </c>
      <c r="J81" s="82">
        <v>14.3</v>
      </c>
      <c r="K81"/>
      <c r="L81"/>
      <c r="M81"/>
      <c r="N81"/>
      <c r="O81"/>
      <c r="P81"/>
      <c r="Q81"/>
      <c r="R81"/>
      <c r="S81"/>
    </row>
    <row r="82" spans="1:19">
      <c r="A82" s="82" t="s">
        <v>498</v>
      </c>
      <c r="B82" s="82">
        <v>130.44</v>
      </c>
      <c r="C82" s="82" t="s">
        <v>437</v>
      </c>
      <c r="D82" s="82">
        <v>357.81</v>
      </c>
      <c r="E82" s="82">
        <v>1</v>
      </c>
      <c r="F82" s="82">
        <v>43.48</v>
      </c>
      <c r="G82" s="82">
        <v>6.58</v>
      </c>
      <c r="H82" s="82">
        <v>18.72</v>
      </c>
      <c r="I82" s="82">
        <v>23.41</v>
      </c>
      <c r="J82" s="82">
        <v>14.3</v>
      </c>
      <c r="K82"/>
      <c r="L82"/>
      <c r="M82"/>
      <c r="N82"/>
      <c r="O82"/>
      <c r="P82"/>
      <c r="Q82"/>
      <c r="R82"/>
      <c r="S82"/>
    </row>
    <row r="83" spans="1:19">
      <c r="A83" s="82" t="s">
        <v>500</v>
      </c>
      <c r="B83" s="82">
        <v>32.61</v>
      </c>
      <c r="C83" s="82" t="s">
        <v>437</v>
      </c>
      <c r="D83" s="82">
        <v>89.45</v>
      </c>
      <c r="E83" s="82">
        <v>1</v>
      </c>
      <c r="F83" s="82">
        <v>10.87</v>
      </c>
      <c r="G83" s="82">
        <v>1.65</v>
      </c>
      <c r="H83" s="82">
        <v>18.72</v>
      </c>
      <c r="I83" s="82">
        <v>23.41</v>
      </c>
      <c r="J83" s="82">
        <v>14.3</v>
      </c>
      <c r="K83"/>
      <c r="L83"/>
      <c r="M83"/>
      <c r="N83"/>
      <c r="O83"/>
      <c r="P83"/>
      <c r="Q83"/>
      <c r="R83"/>
      <c r="S83"/>
    </row>
    <row r="84" spans="1:19">
      <c r="A84" s="82" t="s">
        <v>501</v>
      </c>
      <c r="B84" s="82">
        <v>130.44</v>
      </c>
      <c r="C84" s="82" t="s">
        <v>437</v>
      </c>
      <c r="D84" s="82">
        <v>357.81</v>
      </c>
      <c r="E84" s="82">
        <v>1</v>
      </c>
      <c r="F84" s="82">
        <v>43.48</v>
      </c>
      <c r="G84" s="82">
        <v>6.58</v>
      </c>
      <c r="H84" s="82">
        <v>18.72</v>
      </c>
      <c r="I84" s="82">
        <v>23.41</v>
      </c>
      <c r="J84" s="82">
        <v>14.3</v>
      </c>
      <c r="K84"/>
      <c r="L84"/>
      <c r="M84"/>
      <c r="N84"/>
      <c r="O84"/>
      <c r="P84"/>
      <c r="Q84"/>
      <c r="R84"/>
      <c r="S84"/>
    </row>
    <row r="85" spans="1:19">
      <c r="A85" s="82" t="s">
        <v>502</v>
      </c>
      <c r="B85" s="82">
        <v>32.61</v>
      </c>
      <c r="C85" s="82" t="s">
        <v>437</v>
      </c>
      <c r="D85" s="82">
        <v>89.45</v>
      </c>
      <c r="E85" s="82">
        <v>1</v>
      </c>
      <c r="F85" s="82">
        <v>10.87</v>
      </c>
      <c r="G85" s="82">
        <v>1.64</v>
      </c>
      <c r="H85" s="82">
        <v>18.72</v>
      </c>
      <c r="I85" s="82">
        <v>23.41</v>
      </c>
      <c r="J85" s="82">
        <v>14.3</v>
      </c>
      <c r="K85"/>
      <c r="L85"/>
      <c r="M85"/>
      <c r="N85"/>
      <c r="O85"/>
      <c r="P85"/>
      <c r="Q85"/>
      <c r="R85"/>
      <c r="S85"/>
    </row>
    <row r="86" spans="1:19">
      <c r="A86" s="82" t="s">
        <v>450</v>
      </c>
      <c r="B86" s="82">
        <v>97.83</v>
      </c>
      <c r="C86" s="82" t="s">
        <v>437</v>
      </c>
      <c r="D86" s="82">
        <v>327.99</v>
      </c>
      <c r="E86" s="82">
        <v>1</v>
      </c>
      <c r="F86" s="82">
        <v>39.86</v>
      </c>
      <c r="G86" s="82">
        <v>4.9400000000000004</v>
      </c>
      <c r="H86" s="82">
        <v>11.19</v>
      </c>
      <c r="I86" s="82">
        <v>8.89</v>
      </c>
      <c r="J86" s="82">
        <v>206.1294</v>
      </c>
      <c r="K86"/>
      <c r="L86"/>
      <c r="M86"/>
      <c r="N86"/>
      <c r="O86"/>
      <c r="P86"/>
      <c r="Q86"/>
      <c r="R86"/>
      <c r="S86"/>
    </row>
    <row r="87" spans="1:19">
      <c r="A87" s="82" t="s">
        <v>443</v>
      </c>
      <c r="B87" s="82">
        <v>32.61</v>
      </c>
      <c r="C87" s="82" t="s">
        <v>437</v>
      </c>
      <c r="D87" s="82">
        <v>109.34</v>
      </c>
      <c r="E87" s="82">
        <v>1</v>
      </c>
      <c r="F87" s="82">
        <v>13.29</v>
      </c>
      <c r="G87" s="82">
        <v>0</v>
      </c>
      <c r="H87" s="82">
        <v>10.33</v>
      </c>
      <c r="I87" s="82"/>
      <c r="J87" s="82">
        <v>0</v>
      </c>
      <c r="K87"/>
      <c r="L87"/>
      <c r="M87"/>
      <c r="N87"/>
      <c r="O87"/>
      <c r="P87"/>
      <c r="Q87"/>
      <c r="R87"/>
      <c r="S87"/>
    </row>
    <row r="88" spans="1:19">
      <c r="A88" s="82" t="s">
        <v>442</v>
      </c>
      <c r="B88" s="82">
        <v>80.27</v>
      </c>
      <c r="C88" s="82" t="s">
        <v>437</v>
      </c>
      <c r="D88" s="82">
        <v>269.14</v>
      </c>
      <c r="E88" s="82">
        <v>1</v>
      </c>
      <c r="F88" s="82">
        <v>32.700000000000003</v>
      </c>
      <c r="G88" s="82">
        <v>4.9400000000000004</v>
      </c>
      <c r="H88" s="82">
        <v>22.92</v>
      </c>
      <c r="I88" s="82">
        <v>1.87</v>
      </c>
      <c r="J88" s="82">
        <v>12.9</v>
      </c>
      <c r="K88"/>
      <c r="L88"/>
      <c r="M88"/>
      <c r="N88"/>
      <c r="O88"/>
      <c r="P88"/>
      <c r="Q88"/>
      <c r="R88"/>
      <c r="S88"/>
    </row>
    <row r="89" spans="1:19">
      <c r="A89" s="82" t="s">
        <v>436</v>
      </c>
      <c r="B89" s="82">
        <v>20.07</v>
      </c>
      <c r="C89" s="82" t="s">
        <v>437</v>
      </c>
      <c r="D89" s="82">
        <v>67.3</v>
      </c>
      <c r="E89" s="82">
        <v>1</v>
      </c>
      <c r="F89" s="82">
        <v>35.770000000000003</v>
      </c>
      <c r="G89" s="82">
        <v>0</v>
      </c>
      <c r="H89" s="82">
        <v>8.82</v>
      </c>
      <c r="I89" s="82"/>
      <c r="J89" s="82">
        <v>0</v>
      </c>
      <c r="K89"/>
      <c r="L89"/>
      <c r="M89"/>
      <c r="N89"/>
      <c r="O89"/>
      <c r="P89"/>
      <c r="Q89"/>
      <c r="R89"/>
      <c r="S89"/>
    </row>
    <row r="90" spans="1:19">
      <c r="A90" s="82" t="s">
        <v>457</v>
      </c>
      <c r="B90" s="82">
        <v>20.07</v>
      </c>
      <c r="C90" s="82" t="s">
        <v>437</v>
      </c>
      <c r="D90" s="82">
        <v>55.06</v>
      </c>
      <c r="E90" s="82">
        <v>1</v>
      </c>
      <c r="F90" s="82">
        <v>29.27</v>
      </c>
      <c r="G90" s="82">
        <v>0</v>
      </c>
      <c r="H90" s="82">
        <v>8.82</v>
      </c>
      <c r="I90" s="82"/>
      <c r="J90" s="82">
        <v>0</v>
      </c>
      <c r="K90"/>
      <c r="L90"/>
      <c r="M90"/>
      <c r="N90"/>
      <c r="O90"/>
      <c r="P90"/>
      <c r="Q90"/>
      <c r="R90"/>
      <c r="S90"/>
    </row>
    <row r="91" spans="1:19">
      <c r="A91" s="82" t="s">
        <v>473</v>
      </c>
      <c r="B91" s="82">
        <v>20.07</v>
      </c>
      <c r="C91" s="82" t="s">
        <v>437</v>
      </c>
      <c r="D91" s="82">
        <v>55.06</v>
      </c>
      <c r="E91" s="82">
        <v>1</v>
      </c>
      <c r="F91" s="82">
        <v>29.27</v>
      </c>
      <c r="G91" s="82">
        <v>0</v>
      </c>
      <c r="H91" s="82">
        <v>8.82</v>
      </c>
      <c r="I91" s="82"/>
      <c r="J91" s="82">
        <v>0</v>
      </c>
      <c r="K91"/>
      <c r="L91"/>
      <c r="M91"/>
      <c r="N91"/>
      <c r="O91"/>
      <c r="P91"/>
      <c r="Q91"/>
      <c r="R91"/>
      <c r="S91"/>
    </row>
    <row r="92" spans="1:19">
      <c r="A92" s="82" t="s">
        <v>489</v>
      </c>
      <c r="B92" s="82">
        <v>20.07</v>
      </c>
      <c r="C92" s="82" t="s">
        <v>437</v>
      </c>
      <c r="D92" s="82">
        <v>55.06</v>
      </c>
      <c r="E92" s="82">
        <v>1</v>
      </c>
      <c r="F92" s="82">
        <v>29.27</v>
      </c>
      <c r="G92" s="82">
        <v>0</v>
      </c>
      <c r="H92" s="82">
        <v>8.82</v>
      </c>
      <c r="I92" s="82"/>
      <c r="J92" s="82">
        <v>0</v>
      </c>
      <c r="K92"/>
      <c r="L92"/>
      <c r="M92"/>
      <c r="N92"/>
      <c r="O92"/>
      <c r="P92"/>
      <c r="Q92"/>
      <c r="R92"/>
      <c r="S92"/>
    </row>
    <row r="93" spans="1:19">
      <c r="A93" s="82" t="s">
        <v>439</v>
      </c>
      <c r="B93" s="82">
        <v>20.07</v>
      </c>
      <c r="C93" s="82" t="s">
        <v>437</v>
      </c>
      <c r="D93" s="82">
        <v>67.3</v>
      </c>
      <c r="E93" s="82">
        <v>1</v>
      </c>
      <c r="F93" s="82">
        <v>35.770000000000003</v>
      </c>
      <c r="G93" s="82">
        <v>0</v>
      </c>
      <c r="H93" s="82">
        <v>4.84</v>
      </c>
      <c r="I93" s="82"/>
      <c r="J93" s="82">
        <v>0</v>
      </c>
      <c r="K93"/>
      <c r="L93"/>
      <c r="M93"/>
      <c r="N93"/>
      <c r="O93"/>
      <c r="P93"/>
      <c r="Q93"/>
      <c r="R93"/>
      <c r="S93"/>
    </row>
    <row r="94" spans="1:19">
      <c r="A94" s="82" t="s">
        <v>459</v>
      </c>
      <c r="B94" s="82">
        <v>20.07</v>
      </c>
      <c r="C94" s="82" t="s">
        <v>437</v>
      </c>
      <c r="D94" s="82">
        <v>55.07</v>
      </c>
      <c r="E94" s="82">
        <v>1</v>
      </c>
      <c r="F94" s="82">
        <v>29.27</v>
      </c>
      <c r="G94" s="82">
        <v>0</v>
      </c>
      <c r="H94" s="82">
        <v>4.84</v>
      </c>
      <c r="I94" s="82"/>
      <c r="J94" s="82">
        <v>0</v>
      </c>
      <c r="K94"/>
      <c r="L94"/>
      <c r="M94"/>
      <c r="N94"/>
      <c r="O94"/>
      <c r="P94"/>
      <c r="Q94"/>
      <c r="R94"/>
      <c r="S94"/>
    </row>
    <row r="95" spans="1:19">
      <c r="A95" s="82" t="s">
        <v>475</v>
      </c>
      <c r="B95" s="82">
        <v>20.07</v>
      </c>
      <c r="C95" s="82" t="s">
        <v>437</v>
      </c>
      <c r="D95" s="82">
        <v>55.07</v>
      </c>
      <c r="E95" s="82">
        <v>1</v>
      </c>
      <c r="F95" s="82">
        <v>29.27</v>
      </c>
      <c r="G95" s="82">
        <v>0</v>
      </c>
      <c r="H95" s="82">
        <v>4.84</v>
      </c>
      <c r="I95" s="82"/>
      <c r="J95" s="82">
        <v>0</v>
      </c>
      <c r="K95"/>
      <c r="L95"/>
      <c r="M95"/>
      <c r="N95"/>
      <c r="O95"/>
      <c r="P95"/>
      <c r="Q95"/>
      <c r="R95"/>
      <c r="S95"/>
    </row>
    <row r="96" spans="1:19">
      <c r="A96" s="82" t="s">
        <v>491</v>
      </c>
      <c r="B96" s="82">
        <v>20.07</v>
      </c>
      <c r="C96" s="82" t="s">
        <v>437</v>
      </c>
      <c r="D96" s="82">
        <v>55.07</v>
      </c>
      <c r="E96" s="82">
        <v>1</v>
      </c>
      <c r="F96" s="82">
        <v>29.27</v>
      </c>
      <c r="G96" s="82">
        <v>0</v>
      </c>
      <c r="H96" s="82">
        <v>4.84</v>
      </c>
      <c r="I96" s="82"/>
      <c r="J96" s="82">
        <v>0</v>
      </c>
      <c r="K96"/>
      <c r="L96"/>
      <c r="M96"/>
      <c r="N96"/>
      <c r="O96"/>
      <c r="P96"/>
      <c r="Q96"/>
      <c r="R96"/>
      <c r="S96"/>
    </row>
    <row r="97" spans="1:19">
      <c r="A97" s="82" t="s">
        <v>441</v>
      </c>
      <c r="B97" s="82">
        <v>32.61</v>
      </c>
      <c r="C97" s="82" t="s">
        <v>437</v>
      </c>
      <c r="D97" s="82">
        <v>109.34</v>
      </c>
      <c r="E97" s="82">
        <v>1</v>
      </c>
      <c r="F97" s="82">
        <v>13.29</v>
      </c>
      <c r="G97" s="82">
        <v>0</v>
      </c>
      <c r="H97" s="82">
        <v>11.84</v>
      </c>
      <c r="I97" s="82">
        <v>32.61</v>
      </c>
      <c r="J97" s="82">
        <v>10.76</v>
      </c>
      <c r="K97"/>
      <c r="L97"/>
      <c r="M97"/>
      <c r="N97"/>
      <c r="O97"/>
      <c r="P97"/>
      <c r="Q97"/>
      <c r="R97"/>
      <c r="S97"/>
    </row>
    <row r="98" spans="1:19">
      <c r="A98" s="82" t="s">
        <v>935</v>
      </c>
      <c r="B98" s="82">
        <v>1092.6199999999999</v>
      </c>
      <c r="C98" s="82" t="s">
        <v>452</v>
      </c>
      <c r="D98" s="82">
        <v>1582.44</v>
      </c>
      <c r="E98" s="82">
        <v>1</v>
      </c>
      <c r="F98" s="82">
        <v>0</v>
      </c>
      <c r="G98" s="82">
        <v>0</v>
      </c>
      <c r="H98" s="82">
        <v>0</v>
      </c>
      <c r="I98" s="82"/>
      <c r="J98" s="82">
        <v>0</v>
      </c>
      <c r="K98"/>
      <c r="L98"/>
      <c r="M98"/>
      <c r="N98"/>
      <c r="O98"/>
      <c r="P98"/>
      <c r="Q98"/>
      <c r="R98"/>
      <c r="S98"/>
    </row>
    <row r="99" spans="1:19">
      <c r="A99" s="82" t="s">
        <v>213</v>
      </c>
      <c r="B99" s="82">
        <v>5106.21</v>
      </c>
      <c r="C99" s="82"/>
      <c r="D99" s="82">
        <v>13204.19</v>
      </c>
      <c r="E99" s="82"/>
      <c r="F99" s="82">
        <v>1694.58</v>
      </c>
      <c r="G99" s="82">
        <v>184.21</v>
      </c>
      <c r="H99" s="82">
        <v>12.5702</v>
      </c>
      <c r="I99" s="82">
        <v>20.5</v>
      </c>
      <c r="J99" s="82">
        <v>18.991800000000001</v>
      </c>
      <c r="K99"/>
      <c r="L99"/>
      <c r="M99"/>
      <c r="N99"/>
      <c r="O99"/>
      <c r="P99"/>
      <c r="Q99"/>
      <c r="R99"/>
      <c r="S99"/>
    </row>
    <row r="100" spans="1:19">
      <c r="A100" s="82" t="s">
        <v>505</v>
      </c>
      <c r="B100" s="82">
        <v>3953.39</v>
      </c>
      <c r="C100" s="82"/>
      <c r="D100" s="82">
        <v>11447.42</v>
      </c>
      <c r="E100" s="82"/>
      <c r="F100" s="82">
        <v>1673.4</v>
      </c>
      <c r="G100" s="82">
        <v>184.21</v>
      </c>
      <c r="H100" s="82">
        <v>16.235700000000001</v>
      </c>
      <c r="I100" s="82">
        <v>15.87</v>
      </c>
      <c r="J100" s="82">
        <v>16.407800000000002</v>
      </c>
      <c r="K100"/>
      <c r="L100"/>
      <c r="M100"/>
      <c r="N100"/>
      <c r="O100"/>
      <c r="P100"/>
      <c r="Q100"/>
      <c r="R100"/>
      <c r="S100"/>
    </row>
    <row r="101" spans="1:19">
      <c r="A101" s="82" t="s">
        <v>506</v>
      </c>
      <c r="B101" s="82">
        <v>1152.82</v>
      </c>
      <c r="C101" s="82"/>
      <c r="D101" s="82">
        <v>1756.76</v>
      </c>
      <c r="E101" s="82"/>
      <c r="F101" s="82">
        <v>21.18</v>
      </c>
      <c r="G101" s="82">
        <v>0</v>
      </c>
      <c r="H101" s="82">
        <v>0</v>
      </c>
      <c r="I101" s="82"/>
      <c r="J101" s="82">
        <v>27.853300000000001</v>
      </c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75"/>
      <c r="B103" s="82" t="s">
        <v>308</v>
      </c>
      <c r="C103" s="82" t="s">
        <v>507</v>
      </c>
      <c r="D103" s="82" t="s">
        <v>508</v>
      </c>
      <c r="E103" s="82" t="s">
        <v>509</v>
      </c>
      <c r="F103" s="82" t="s">
        <v>510</v>
      </c>
      <c r="G103" s="82" t="s">
        <v>511</v>
      </c>
      <c r="H103" s="82" t="s">
        <v>512</v>
      </c>
      <c r="I103" s="82" t="s">
        <v>513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2" t="s">
        <v>520</v>
      </c>
      <c r="B104" s="82" t="s">
        <v>929</v>
      </c>
      <c r="C104" s="82">
        <v>0.22</v>
      </c>
      <c r="D104" s="82">
        <v>1.306</v>
      </c>
      <c r="E104" s="82">
        <v>1.623</v>
      </c>
      <c r="F104" s="82">
        <v>10.220000000000001</v>
      </c>
      <c r="G104" s="82">
        <v>0</v>
      </c>
      <c r="H104" s="82">
        <v>90</v>
      </c>
      <c r="I104" s="82" t="s">
        <v>517</v>
      </c>
      <c r="J104"/>
      <c r="K104"/>
      <c r="L104"/>
      <c r="M104"/>
      <c r="N104"/>
      <c r="O104"/>
      <c r="P104"/>
      <c r="Q104"/>
      <c r="R104"/>
      <c r="S104"/>
    </row>
    <row r="105" spans="1:19">
      <c r="A105" s="82" t="s">
        <v>521</v>
      </c>
      <c r="B105" s="82" t="s">
        <v>929</v>
      </c>
      <c r="C105" s="82">
        <v>0.22</v>
      </c>
      <c r="D105" s="82">
        <v>1.306</v>
      </c>
      <c r="E105" s="82">
        <v>1.623</v>
      </c>
      <c r="F105" s="82">
        <v>6.13</v>
      </c>
      <c r="G105" s="82">
        <v>270</v>
      </c>
      <c r="H105" s="82">
        <v>90</v>
      </c>
      <c r="I105" s="82" t="s">
        <v>522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2" t="s">
        <v>523</v>
      </c>
      <c r="B106" s="82" t="s">
        <v>929</v>
      </c>
      <c r="C106" s="82">
        <v>0.22</v>
      </c>
      <c r="D106" s="82">
        <v>1.306</v>
      </c>
      <c r="E106" s="82">
        <v>1.623</v>
      </c>
      <c r="F106" s="82">
        <v>10.220000000000001</v>
      </c>
      <c r="G106" s="82">
        <v>180</v>
      </c>
      <c r="H106" s="82">
        <v>90</v>
      </c>
      <c r="I106" s="82" t="s">
        <v>524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2" t="s">
        <v>519</v>
      </c>
      <c r="B107" s="82" t="s">
        <v>929</v>
      </c>
      <c r="C107" s="82">
        <v>0.22</v>
      </c>
      <c r="D107" s="82">
        <v>1.306</v>
      </c>
      <c r="E107" s="82">
        <v>1.623</v>
      </c>
      <c r="F107" s="82">
        <v>6.13</v>
      </c>
      <c r="G107" s="82">
        <v>90</v>
      </c>
      <c r="H107" s="82">
        <v>90</v>
      </c>
      <c r="I107" s="82" t="s">
        <v>515</v>
      </c>
      <c r="J107"/>
      <c r="K107"/>
      <c r="L107"/>
      <c r="M107"/>
      <c r="N107"/>
      <c r="O107"/>
      <c r="P107"/>
      <c r="Q107"/>
      <c r="R107"/>
      <c r="S107"/>
    </row>
    <row r="108" spans="1:19">
      <c r="A108" s="82" t="s">
        <v>525</v>
      </c>
      <c r="B108" s="82" t="s">
        <v>930</v>
      </c>
      <c r="C108" s="82">
        <v>0.3</v>
      </c>
      <c r="D108" s="82">
        <v>1.8620000000000001</v>
      </c>
      <c r="E108" s="82">
        <v>3.4009999999999998</v>
      </c>
      <c r="F108" s="82">
        <v>150.51</v>
      </c>
      <c r="G108" s="82">
        <v>270</v>
      </c>
      <c r="H108" s="82">
        <v>180</v>
      </c>
      <c r="I108" s="82"/>
      <c r="J108"/>
      <c r="K108"/>
      <c r="L108"/>
      <c r="M108"/>
      <c r="N108"/>
      <c r="O108"/>
      <c r="P108"/>
      <c r="Q108"/>
      <c r="R108"/>
      <c r="S108"/>
    </row>
    <row r="109" spans="1:19">
      <c r="A109" s="82" t="s">
        <v>567</v>
      </c>
      <c r="B109" s="82" t="s">
        <v>929</v>
      </c>
      <c r="C109" s="82">
        <v>0.22</v>
      </c>
      <c r="D109" s="82">
        <v>1.306</v>
      </c>
      <c r="E109" s="82">
        <v>1.623</v>
      </c>
      <c r="F109" s="82">
        <v>5.0199999999999996</v>
      </c>
      <c r="G109" s="82">
        <v>270</v>
      </c>
      <c r="H109" s="82">
        <v>90</v>
      </c>
      <c r="I109" s="82" t="s">
        <v>522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2" t="s">
        <v>565</v>
      </c>
      <c r="B110" s="82" t="s">
        <v>929</v>
      </c>
      <c r="C110" s="82">
        <v>0.22</v>
      </c>
      <c r="D110" s="82">
        <v>1.306</v>
      </c>
      <c r="E110" s="82">
        <v>1.623</v>
      </c>
      <c r="F110" s="82">
        <v>5.0199999999999996</v>
      </c>
      <c r="G110" s="82">
        <v>90</v>
      </c>
      <c r="H110" s="82">
        <v>90</v>
      </c>
      <c r="I110" s="82" t="s">
        <v>515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2" t="s">
        <v>566</v>
      </c>
      <c r="B111" s="82" t="s">
        <v>929</v>
      </c>
      <c r="C111" s="82">
        <v>0.22</v>
      </c>
      <c r="D111" s="82">
        <v>1.306</v>
      </c>
      <c r="E111" s="82">
        <v>1.623</v>
      </c>
      <c r="F111" s="82">
        <v>8.36</v>
      </c>
      <c r="G111" s="82">
        <v>0</v>
      </c>
      <c r="H111" s="82">
        <v>90</v>
      </c>
      <c r="I111" s="82" t="s">
        <v>517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2" t="s">
        <v>589</v>
      </c>
      <c r="B112" s="82" t="s">
        <v>929</v>
      </c>
      <c r="C112" s="82">
        <v>0.22</v>
      </c>
      <c r="D112" s="82">
        <v>1.306</v>
      </c>
      <c r="E112" s="82">
        <v>1.623</v>
      </c>
      <c r="F112" s="82">
        <v>5.0199999999999996</v>
      </c>
      <c r="G112" s="82">
        <v>270</v>
      </c>
      <c r="H112" s="82">
        <v>90</v>
      </c>
      <c r="I112" s="82" t="s">
        <v>522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2" t="s">
        <v>587</v>
      </c>
      <c r="B113" s="82" t="s">
        <v>929</v>
      </c>
      <c r="C113" s="82">
        <v>0.22</v>
      </c>
      <c r="D113" s="82">
        <v>1.306</v>
      </c>
      <c r="E113" s="82">
        <v>1.623</v>
      </c>
      <c r="F113" s="82">
        <v>5.0199999999999996</v>
      </c>
      <c r="G113" s="82">
        <v>90</v>
      </c>
      <c r="H113" s="82">
        <v>90</v>
      </c>
      <c r="I113" s="82" t="s">
        <v>515</v>
      </c>
      <c r="J113"/>
      <c r="K113"/>
      <c r="L113"/>
      <c r="M113"/>
      <c r="N113"/>
      <c r="O113"/>
      <c r="P113"/>
      <c r="Q113"/>
      <c r="R113"/>
      <c r="S113"/>
    </row>
    <row r="114" spans="1:19">
      <c r="A114" s="82" t="s">
        <v>588</v>
      </c>
      <c r="B114" s="82" t="s">
        <v>929</v>
      </c>
      <c r="C114" s="82">
        <v>0.22</v>
      </c>
      <c r="D114" s="82">
        <v>1.306</v>
      </c>
      <c r="E114" s="82">
        <v>1.623</v>
      </c>
      <c r="F114" s="82">
        <v>8.36</v>
      </c>
      <c r="G114" s="82">
        <v>0</v>
      </c>
      <c r="H114" s="82">
        <v>90</v>
      </c>
      <c r="I114" s="82" t="s">
        <v>517</v>
      </c>
      <c r="J114"/>
      <c r="K114"/>
      <c r="L114"/>
      <c r="M114"/>
      <c r="N114"/>
      <c r="O114"/>
      <c r="P114"/>
      <c r="Q114"/>
      <c r="R114"/>
      <c r="S114"/>
    </row>
    <row r="115" spans="1:19">
      <c r="A115" s="82" t="s">
        <v>611</v>
      </c>
      <c r="B115" s="82" t="s">
        <v>929</v>
      </c>
      <c r="C115" s="82">
        <v>0.22</v>
      </c>
      <c r="D115" s="82">
        <v>1.306</v>
      </c>
      <c r="E115" s="82">
        <v>1.623</v>
      </c>
      <c r="F115" s="82">
        <v>5.0199999999999996</v>
      </c>
      <c r="G115" s="82">
        <v>270</v>
      </c>
      <c r="H115" s="82">
        <v>90</v>
      </c>
      <c r="I115" s="82" t="s">
        <v>522</v>
      </c>
      <c r="J115"/>
      <c r="K115"/>
      <c r="L115"/>
      <c r="M115"/>
      <c r="N115"/>
      <c r="O115"/>
      <c r="P115"/>
      <c r="Q115"/>
      <c r="R115"/>
      <c r="S115"/>
    </row>
    <row r="116" spans="1:19">
      <c r="A116" s="82" t="s">
        <v>609</v>
      </c>
      <c r="B116" s="82" t="s">
        <v>929</v>
      </c>
      <c r="C116" s="82">
        <v>0.22</v>
      </c>
      <c r="D116" s="82">
        <v>1.306</v>
      </c>
      <c r="E116" s="82">
        <v>1.623</v>
      </c>
      <c r="F116" s="82">
        <v>5.0199999999999996</v>
      </c>
      <c r="G116" s="82">
        <v>90</v>
      </c>
      <c r="H116" s="82">
        <v>90</v>
      </c>
      <c r="I116" s="82" t="s">
        <v>515</v>
      </c>
      <c r="J116"/>
      <c r="K116"/>
      <c r="L116"/>
      <c r="M116"/>
      <c r="N116"/>
      <c r="O116"/>
      <c r="P116"/>
      <c r="Q116"/>
      <c r="R116"/>
      <c r="S116"/>
    </row>
    <row r="117" spans="1:19">
      <c r="A117" s="82" t="s">
        <v>610</v>
      </c>
      <c r="B117" s="82" t="s">
        <v>929</v>
      </c>
      <c r="C117" s="82">
        <v>0.22</v>
      </c>
      <c r="D117" s="82">
        <v>1.306</v>
      </c>
      <c r="E117" s="82">
        <v>1.623</v>
      </c>
      <c r="F117" s="82">
        <v>8.36</v>
      </c>
      <c r="G117" s="82">
        <v>0</v>
      </c>
      <c r="H117" s="82">
        <v>90</v>
      </c>
      <c r="I117" s="82" t="s">
        <v>517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82" t="s">
        <v>552</v>
      </c>
      <c r="B118" s="82" t="s">
        <v>929</v>
      </c>
      <c r="C118" s="82">
        <v>0.22</v>
      </c>
      <c r="D118" s="82">
        <v>1.306</v>
      </c>
      <c r="E118" s="82">
        <v>1.623</v>
      </c>
      <c r="F118" s="82">
        <v>6.13</v>
      </c>
      <c r="G118" s="82">
        <v>0</v>
      </c>
      <c r="H118" s="82">
        <v>90</v>
      </c>
      <c r="I118" s="82" t="s">
        <v>517</v>
      </c>
      <c r="J118"/>
      <c r="K118"/>
      <c r="L118"/>
      <c r="M118"/>
      <c r="N118"/>
      <c r="O118"/>
      <c r="P118"/>
      <c r="Q118"/>
      <c r="R118"/>
      <c r="S118"/>
    </row>
    <row r="119" spans="1:19">
      <c r="A119" s="82" t="s">
        <v>553</v>
      </c>
      <c r="B119" s="82" t="s">
        <v>930</v>
      </c>
      <c r="C119" s="82">
        <v>0.3</v>
      </c>
      <c r="D119" s="82">
        <v>1.8620000000000001</v>
      </c>
      <c r="E119" s="82">
        <v>3.4009999999999998</v>
      </c>
      <c r="F119" s="82">
        <v>15.05</v>
      </c>
      <c r="G119" s="82">
        <v>90</v>
      </c>
      <c r="H119" s="82">
        <v>180</v>
      </c>
      <c r="I119" s="82"/>
      <c r="J119"/>
      <c r="K119"/>
      <c r="L119"/>
      <c r="M119"/>
      <c r="N119"/>
      <c r="O119"/>
      <c r="P119"/>
      <c r="Q119"/>
      <c r="R119"/>
      <c r="S119"/>
    </row>
    <row r="120" spans="1:19">
      <c r="A120" s="82" t="s">
        <v>578</v>
      </c>
      <c r="B120" s="82" t="s">
        <v>929</v>
      </c>
      <c r="C120" s="82">
        <v>0.22</v>
      </c>
      <c r="D120" s="82">
        <v>1.306</v>
      </c>
      <c r="E120" s="82">
        <v>1.623</v>
      </c>
      <c r="F120" s="82">
        <v>5.0199999999999996</v>
      </c>
      <c r="G120" s="82">
        <v>0</v>
      </c>
      <c r="H120" s="82">
        <v>90</v>
      </c>
      <c r="I120" s="82" t="s">
        <v>517</v>
      </c>
      <c r="J120"/>
      <c r="K120"/>
      <c r="L120"/>
      <c r="M120"/>
      <c r="N120"/>
      <c r="O120"/>
      <c r="P120"/>
      <c r="Q120"/>
      <c r="R120"/>
      <c r="S120"/>
    </row>
    <row r="121" spans="1:19">
      <c r="A121" s="82" t="s">
        <v>600</v>
      </c>
      <c r="B121" s="82" t="s">
        <v>929</v>
      </c>
      <c r="C121" s="82">
        <v>0.22</v>
      </c>
      <c r="D121" s="82">
        <v>1.306</v>
      </c>
      <c r="E121" s="82">
        <v>1.623</v>
      </c>
      <c r="F121" s="82">
        <v>5.0199999999999996</v>
      </c>
      <c r="G121" s="82">
        <v>0</v>
      </c>
      <c r="H121" s="82">
        <v>90</v>
      </c>
      <c r="I121" s="82" t="s">
        <v>517</v>
      </c>
      <c r="J121"/>
      <c r="K121"/>
      <c r="L121"/>
      <c r="M121"/>
      <c r="N121"/>
      <c r="O121"/>
      <c r="P121"/>
      <c r="Q121"/>
      <c r="R121"/>
      <c r="S121"/>
    </row>
    <row r="122" spans="1:19">
      <c r="A122" s="82" t="s">
        <v>622</v>
      </c>
      <c r="B122" s="82" t="s">
        <v>929</v>
      </c>
      <c r="C122" s="82">
        <v>0.22</v>
      </c>
      <c r="D122" s="82">
        <v>1.306</v>
      </c>
      <c r="E122" s="82">
        <v>1.623</v>
      </c>
      <c r="F122" s="82">
        <v>5.0199999999999996</v>
      </c>
      <c r="G122" s="82">
        <v>0</v>
      </c>
      <c r="H122" s="82">
        <v>90</v>
      </c>
      <c r="I122" s="82" t="s">
        <v>517</v>
      </c>
      <c r="J122"/>
      <c r="K122"/>
      <c r="L122"/>
      <c r="M122"/>
      <c r="N122"/>
      <c r="O122"/>
      <c r="P122"/>
      <c r="Q122"/>
      <c r="R122"/>
      <c r="S122"/>
    </row>
    <row r="123" spans="1:19">
      <c r="A123" s="82" t="s">
        <v>548</v>
      </c>
      <c r="B123" s="82" t="s">
        <v>929</v>
      </c>
      <c r="C123" s="82">
        <v>0.22</v>
      </c>
      <c r="D123" s="82">
        <v>1.306</v>
      </c>
      <c r="E123" s="82">
        <v>1.623</v>
      </c>
      <c r="F123" s="82">
        <v>13.29</v>
      </c>
      <c r="G123" s="82">
        <v>0</v>
      </c>
      <c r="H123" s="82">
        <v>90</v>
      </c>
      <c r="I123" s="82" t="s">
        <v>517</v>
      </c>
      <c r="J123"/>
      <c r="K123"/>
      <c r="L123"/>
      <c r="M123"/>
      <c r="N123"/>
      <c r="O123"/>
      <c r="P123"/>
      <c r="Q123"/>
      <c r="R123"/>
      <c r="S123"/>
    </row>
    <row r="124" spans="1:19">
      <c r="A124" s="82" t="s">
        <v>549</v>
      </c>
      <c r="B124" s="82" t="s">
        <v>930</v>
      </c>
      <c r="C124" s="82">
        <v>0.3</v>
      </c>
      <c r="D124" s="82">
        <v>1.8620000000000001</v>
      </c>
      <c r="E124" s="82">
        <v>3.4009999999999998</v>
      </c>
      <c r="F124" s="82">
        <v>32.61</v>
      </c>
      <c r="G124" s="82">
        <v>90</v>
      </c>
      <c r="H124" s="82">
        <v>180</v>
      </c>
      <c r="I124" s="82"/>
      <c r="J124"/>
      <c r="K124"/>
      <c r="L124"/>
      <c r="M124"/>
      <c r="N124"/>
      <c r="O124"/>
      <c r="P124"/>
      <c r="Q124"/>
      <c r="R124"/>
      <c r="S124"/>
    </row>
    <row r="125" spans="1:19">
      <c r="A125" s="82" t="s">
        <v>554</v>
      </c>
      <c r="B125" s="82" t="s">
        <v>929</v>
      </c>
      <c r="C125" s="82">
        <v>0.22</v>
      </c>
      <c r="D125" s="82">
        <v>1.306</v>
      </c>
      <c r="E125" s="82">
        <v>1.623</v>
      </c>
      <c r="F125" s="82">
        <v>13.29</v>
      </c>
      <c r="G125" s="82">
        <v>0</v>
      </c>
      <c r="H125" s="82">
        <v>90</v>
      </c>
      <c r="I125" s="82" t="s">
        <v>517</v>
      </c>
      <c r="J125"/>
      <c r="K125"/>
      <c r="L125"/>
      <c r="M125"/>
      <c r="N125"/>
      <c r="O125"/>
      <c r="P125"/>
      <c r="Q125"/>
      <c r="R125"/>
      <c r="S125"/>
    </row>
    <row r="126" spans="1:19">
      <c r="A126" s="82" t="s">
        <v>555</v>
      </c>
      <c r="B126" s="82" t="s">
        <v>930</v>
      </c>
      <c r="C126" s="82">
        <v>0.3</v>
      </c>
      <c r="D126" s="82">
        <v>1.8620000000000001</v>
      </c>
      <c r="E126" s="82">
        <v>3.4009999999999998</v>
      </c>
      <c r="F126" s="82">
        <v>32.61</v>
      </c>
      <c r="G126" s="82">
        <v>90</v>
      </c>
      <c r="H126" s="82">
        <v>180</v>
      </c>
      <c r="I126" s="82"/>
      <c r="J126"/>
      <c r="K126"/>
      <c r="L126"/>
      <c r="M126"/>
      <c r="N126"/>
      <c r="O126"/>
      <c r="P126"/>
      <c r="Q126"/>
      <c r="R126"/>
      <c r="S126"/>
    </row>
    <row r="127" spans="1:19">
      <c r="A127" s="82" t="s">
        <v>529</v>
      </c>
      <c r="B127" s="82" t="s">
        <v>929</v>
      </c>
      <c r="C127" s="82">
        <v>0.22</v>
      </c>
      <c r="D127" s="82">
        <v>1.306</v>
      </c>
      <c r="E127" s="82">
        <v>1.623</v>
      </c>
      <c r="F127" s="82">
        <v>27.59</v>
      </c>
      <c r="G127" s="82">
        <v>270</v>
      </c>
      <c r="H127" s="82">
        <v>90</v>
      </c>
      <c r="I127" s="82" t="s">
        <v>522</v>
      </c>
      <c r="J127"/>
      <c r="K127"/>
      <c r="L127"/>
      <c r="M127"/>
      <c r="N127"/>
      <c r="O127"/>
      <c r="P127"/>
      <c r="Q127"/>
      <c r="R127"/>
      <c r="S127"/>
    </row>
    <row r="128" spans="1:19">
      <c r="A128" s="82" t="s">
        <v>530</v>
      </c>
      <c r="B128" s="82" t="s">
        <v>929</v>
      </c>
      <c r="C128" s="82">
        <v>0.22</v>
      </c>
      <c r="D128" s="82">
        <v>1.306</v>
      </c>
      <c r="E128" s="82">
        <v>1.623</v>
      </c>
      <c r="F128" s="82">
        <v>66.430000000000007</v>
      </c>
      <c r="G128" s="82">
        <v>180</v>
      </c>
      <c r="H128" s="82">
        <v>90</v>
      </c>
      <c r="I128" s="82" t="s">
        <v>524</v>
      </c>
      <c r="J128"/>
      <c r="K128"/>
      <c r="L128"/>
      <c r="M128"/>
      <c r="N128"/>
      <c r="O128"/>
      <c r="P128"/>
      <c r="Q128"/>
      <c r="R128"/>
      <c r="S128"/>
    </row>
    <row r="129" spans="1:19">
      <c r="A129" s="82" t="s">
        <v>531</v>
      </c>
      <c r="B129" s="82" t="s">
        <v>930</v>
      </c>
      <c r="C129" s="82">
        <v>0.3</v>
      </c>
      <c r="D129" s="82">
        <v>1.8620000000000001</v>
      </c>
      <c r="E129" s="82">
        <v>3.4009999999999998</v>
      </c>
      <c r="F129" s="82">
        <v>163.06</v>
      </c>
      <c r="G129" s="82">
        <v>90</v>
      </c>
      <c r="H129" s="82">
        <v>180</v>
      </c>
      <c r="I129" s="82"/>
      <c r="J129"/>
      <c r="K129"/>
      <c r="L129"/>
      <c r="M129"/>
      <c r="N129"/>
      <c r="O129"/>
      <c r="P129"/>
      <c r="Q129"/>
      <c r="R129"/>
      <c r="S129"/>
    </row>
    <row r="130" spans="1:19">
      <c r="A130" s="82" t="s">
        <v>556</v>
      </c>
      <c r="B130" s="82" t="s">
        <v>929</v>
      </c>
      <c r="C130" s="82">
        <v>0.22</v>
      </c>
      <c r="D130" s="82">
        <v>1.306</v>
      </c>
      <c r="E130" s="82">
        <v>1.623</v>
      </c>
      <c r="F130" s="82">
        <v>53.14</v>
      </c>
      <c r="G130" s="82">
        <v>0</v>
      </c>
      <c r="H130" s="82">
        <v>90</v>
      </c>
      <c r="I130" s="82" t="s">
        <v>517</v>
      </c>
      <c r="J130"/>
      <c r="K130"/>
      <c r="L130"/>
      <c r="M130"/>
      <c r="N130"/>
      <c r="O130"/>
      <c r="P130"/>
      <c r="Q130"/>
      <c r="R130"/>
      <c r="S130"/>
    </row>
    <row r="131" spans="1:19">
      <c r="A131" s="82" t="s">
        <v>557</v>
      </c>
      <c r="B131" s="82" t="s">
        <v>930</v>
      </c>
      <c r="C131" s="82">
        <v>0.3</v>
      </c>
      <c r="D131" s="82">
        <v>1.8620000000000001</v>
      </c>
      <c r="E131" s="82">
        <v>3.4009999999999998</v>
      </c>
      <c r="F131" s="82">
        <v>130.44</v>
      </c>
      <c r="G131" s="82">
        <v>90</v>
      </c>
      <c r="H131" s="82">
        <v>180</v>
      </c>
      <c r="I131" s="82"/>
      <c r="J131"/>
      <c r="K131"/>
      <c r="L131"/>
      <c r="M131"/>
      <c r="N131"/>
      <c r="O131"/>
      <c r="P131"/>
      <c r="Q131"/>
      <c r="R131"/>
      <c r="S131"/>
    </row>
    <row r="132" spans="1:19">
      <c r="A132" s="82" t="s">
        <v>558</v>
      </c>
      <c r="B132" s="82" t="s">
        <v>929</v>
      </c>
      <c r="C132" s="82">
        <v>0.22</v>
      </c>
      <c r="D132" s="82">
        <v>1.306</v>
      </c>
      <c r="E132" s="82">
        <v>1.623</v>
      </c>
      <c r="F132" s="82">
        <v>8.18</v>
      </c>
      <c r="G132" s="82">
        <v>0</v>
      </c>
      <c r="H132" s="82">
        <v>90</v>
      </c>
      <c r="I132" s="82" t="s">
        <v>517</v>
      </c>
      <c r="J132"/>
      <c r="K132"/>
      <c r="L132"/>
      <c r="M132"/>
      <c r="N132"/>
      <c r="O132"/>
      <c r="P132"/>
      <c r="Q132"/>
      <c r="R132"/>
      <c r="S132"/>
    </row>
    <row r="133" spans="1:19">
      <c r="A133" s="82" t="s">
        <v>559</v>
      </c>
      <c r="B133" s="82" t="s">
        <v>929</v>
      </c>
      <c r="C133" s="82">
        <v>0.22</v>
      </c>
      <c r="D133" s="82">
        <v>1.306</v>
      </c>
      <c r="E133" s="82">
        <v>1.623</v>
      </c>
      <c r="F133" s="82">
        <v>27.59</v>
      </c>
      <c r="G133" s="82">
        <v>270</v>
      </c>
      <c r="H133" s="82">
        <v>90</v>
      </c>
      <c r="I133" s="82" t="s">
        <v>522</v>
      </c>
      <c r="J133"/>
      <c r="K133"/>
      <c r="L133"/>
      <c r="M133"/>
      <c r="N133"/>
      <c r="O133"/>
      <c r="P133"/>
      <c r="Q133"/>
      <c r="R133"/>
      <c r="S133"/>
    </row>
    <row r="134" spans="1:19">
      <c r="A134" s="82" t="s">
        <v>560</v>
      </c>
      <c r="B134" s="82" t="s">
        <v>930</v>
      </c>
      <c r="C134" s="82">
        <v>0.3</v>
      </c>
      <c r="D134" s="82">
        <v>1.8620000000000001</v>
      </c>
      <c r="E134" s="82">
        <v>3.4009999999999998</v>
      </c>
      <c r="F134" s="82">
        <v>20.07</v>
      </c>
      <c r="G134" s="82">
        <v>90</v>
      </c>
      <c r="H134" s="82">
        <v>180</v>
      </c>
      <c r="I134" s="82"/>
      <c r="J134"/>
      <c r="K134"/>
      <c r="L134"/>
      <c r="M134"/>
      <c r="N134"/>
      <c r="O134"/>
      <c r="P134"/>
      <c r="Q134"/>
      <c r="R134"/>
      <c r="S134"/>
    </row>
    <row r="135" spans="1:19">
      <c r="A135" s="82" t="s">
        <v>583</v>
      </c>
      <c r="B135" s="82" t="s">
        <v>929</v>
      </c>
      <c r="C135" s="82">
        <v>0.22</v>
      </c>
      <c r="D135" s="82">
        <v>1.306</v>
      </c>
      <c r="E135" s="82">
        <v>1.623</v>
      </c>
      <c r="F135" s="82">
        <v>6.69</v>
      </c>
      <c r="G135" s="82">
        <v>0</v>
      </c>
      <c r="H135" s="82">
        <v>90</v>
      </c>
      <c r="I135" s="82" t="s">
        <v>517</v>
      </c>
      <c r="J135"/>
      <c r="K135"/>
      <c r="L135"/>
      <c r="M135"/>
      <c r="N135"/>
      <c r="O135"/>
      <c r="P135"/>
      <c r="Q135"/>
      <c r="R135"/>
      <c r="S135"/>
    </row>
    <row r="136" spans="1:19">
      <c r="A136" s="82" t="s">
        <v>584</v>
      </c>
      <c r="B136" s="82" t="s">
        <v>929</v>
      </c>
      <c r="C136" s="82">
        <v>0.22</v>
      </c>
      <c r="D136" s="82">
        <v>1.306</v>
      </c>
      <c r="E136" s="82">
        <v>1.623</v>
      </c>
      <c r="F136" s="82">
        <v>22.58</v>
      </c>
      <c r="G136" s="82">
        <v>270</v>
      </c>
      <c r="H136" s="82">
        <v>90</v>
      </c>
      <c r="I136" s="82" t="s">
        <v>522</v>
      </c>
      <c r="J136"/>
      <c r="K136"/>
      <c r="L136"/>
      <c r="M136"/>
      <c r="N136"/>
      <c r="O136"/>
      <c r="P136"/>
      <c r="Q136"/>
      <c r="R136"/>
      <c r="S136"/>
    </row>
    <row r="137" spans="1:19">
      <c r="A137" s="82" t="s">
        <v>605</v>
      </c>
      <c r="B137" s="82" t="s">
        <v>929</v>
      </c>
      <c r="C137" s="82">
        <v>0.22</v>
      </c>
      <c r="D137" s="82">
        <v>1.306</v>
      </c>
      <c r="E137" s="82">
        <v>1.623</v>
      </c>
      <c r="F137" s="82">
        <v>6.69</v>
      </c>
      <c r="G137" s="82">
        <v>0</v>
      </c>
      <c r="H137" s="82">
        <v>90</v>
      </c>
      <c r="I137" s="82" t="s">
        <v>517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82" t="s">
        <v>606</v>
      </c>
      <c r="B138" s="82" t="s">
        <v>929</v>
      </c>
      <c r="C138" s="82">
        <v>0.22</v>
      </c>
      <c r="D138" s="82">
        <v>1.306</v>
      </c>
      <c r="E138" s="82">
        <v>1.623</v>
      </c>
      <c r="F138" s="82">
        <v>22.58</v>
      </c>
      <c r="G138" s="82">
        <v>270</v>
      </c>
      <c r="H138" s="82">
        <v>90</v>
      </c>
      <c r="I138" s="82" t="s">
        <v>522</v>
      </c>
      <c r="J138"/>
      <c r="K138"/>
      <c r="L138"/>
      <c r="M138"/>
      <c r="N138"/>
      <c r="O138"/>
      <c r="P138"/>
      <c r="Q138"/>
      <c r="R138"/>
      <c r="S138"/>
    </row>
    <row r="139" spans="1:19">
      <c r="A139" s="82" t="s">
        <v>627</v>
      </c>
      <c r="B139" s="82" t="s">
        <v>929</v>
      </c>
      <c r="C139" s="82">
        <v>0.22</v>
      </c>
      <c r="D139" s="82">
        <v>1.306</v>
      </c>
      <c r="E139" s="82">
        <v>1.623</v>
      </c>
      <c r="F139" s="82">
        <v>6.69</v>
      </c>
      <c r="G139" s="82">
        <v>0</v>
      </c>
      <c r="H139" s="82">
        <v>90</v>
      </c>
      <c r="I139" s="82" t="s">
        <v>517</v>
      </c>
      <c r="J139"/>
      <c r="K139"/>
      <c r="L139"/>
      <c r="M139"/>
      <c r="N139"/>
      <c r="O139"/>
      <c r="P139"/>
      <c r="Q139"/>
      <c r="R139"/>
      <c r="S139"/>
    </row>
    <row r="140" spans="1:19">
      <c r="A140" s="82" t="s">
        <v>628</v>
      </c>
      <c r="B140" s="82" t="s">
        <v>929</v>
      </c>
      <c r="C140" s="82">
        <v>0.22</v>
      </c>
      <c r="D140" s="82">
        <v>1.306</v>
      </c>
      <c r="E140" s="82">
        <v>1.623</v>
      </c>
      <c r="F140" s="82">
        <v>22.58</v>
      </c>
      <c r="G140" s="82">
        <v>270</v>
      </c>
      <c r="H140" s="82">
        <v>90</v>
      </c>
      <c r="I140" s="82" t="s">
        <v>522</v>
      </c>
      <c r="J140"/>
      <c r="K140"/>
      <c r="L140"/>
      <c r="M140"/>
      <c r="N140"/>
      <c r="O140"/>
      <c r="P140"/>
      <c r="Q140"/>
      <c r="R140"/>
      <c r="S140"/>
    </row>
    <row r="141" spans="1:19">
      <c r="A141" s="82" t="s">
        <v>561</v>
      </c>
      <c r="B141" s="82" t="s">
        <v>929</v>
      </c>
      <c r="C141" s="82">
        <v>0.22</v>
      </c>
      <c r="D141" s="82">
        <v>1.306</v>
      </c>
      <c r="E141" s="82">
        <v>1.623</v>
      </c>
      <c r="F141" s="82">
        <v>5.1100000000000003</v>
      </c>
      <c r="G141" s="82">
        <v>0</v>
      </c>
      <c r="H141" s="82">
        <v>90</v>
      </c>
      <c r="I141" s="82" t="s">
        <v>517</v>
      </c>
      <c r="J141"/>
      <c r="K141"/>
      <c r="L141"/>
      <c r="M141"/>
      <c r="N141"/>
      <c r="O141"/>
      <c r="P141"/>
      <c r="Q141"/>
      <c r="R141"/>
      <c r="S141"/>
    </row>
    <row r="142" spans="1:19">
      <c r="A142" s="82" t="s">
        <v>562</v>
      </c>
      <c r="B142" s="82" t="s">
        <v>930</v>
      </c>
      <c r="C142" s="82">
        <v>0.3</v>
      </c>
      <c r="D142" s="82">
        <v>1.8620000000000001</v>
      </c>
      <c r="E142" s="82">
        <v>3.4009999999999998</v>
      </c>
      <c r="F142" s="82">
        <v>12.54</v>
      </c>
      <c r="G142" s="82">
        <v>90</v>
      </c>
      <c r="H142" s="82">
        <v>180</v>
      </c>
      <c r="I142" s="82"/>
      <c r="J142"/>
      <c r="K142"/>
      <c r="L142"/>
      <c r="M142"/>
      <c r="N142"/>
      <c r="O142"/>
      <c r="P142"/>
      <c r="Q142"/>
      <c r="R142"/>
      <c r="S142"/>
    </row>
    <row r="143" spans="1:19">
      <c r="A143" s="82" t="s">
        <v>582</v>
      </c>
      <c r="B143" s="82" t="s">
        <v>929</v>
      </c>
      <c r="C143" s="82">
        <v>0.22</v>
      </c>
      <c r="D143" s="82">
        <v>1.306</v>
      </c>
      <c r="E143" s="82">
        <v>1.623</v>
      </c>
      <c r="F143" s="82">
        <v>4.18</v>
      </c>
      <c r="G143" s="82">
        <v>0</v>
      </c>
      <c r="H143" s="82">
        <v>90</v>
      </c>
      <c r="I143" s="82" t="s">
        <v>517</v>
      </c>
      <c r="J143"/>
      <c r="K143"/>
      <c r="L143"/>
      <c r="M143"/>
      <c r="N143"/>
      <c r="O143"/>
      <c r="P143"/>
      <c r="Q143"/>
      <c r="R143"/>
      <c r="S143"/>
    </row>
    <row r="144" spans="1:19">
      <c r="A144" s="82" t="s">
        <v>604</v>
      </c>
      <c r="B144" s="82" t="s">
        <v>929</v>
      </c>
      <c r="C144" s="82">
        <v>0.22</v>
      </c>
      <c r="D144" s="82">
        <v>1.306</v>
      </c>
      <c r="E144" s="82">
        <v>1.623</v>
      </c>
      <c r="F144" s="82">
        <v>4.18</v>
      </c>
      <c r="G144" s="82">
        <v>0</v>
      </c>
      <c r="H144" s="82">
        <v>90</v>
      </c>
      <c r="I144" s="82" t="s">
        <v>517</v>
      </c>
      <c r="J144"/>
      <c r="K144"/>
      <c r="L144"/>
      <c r="M144"/>
      <c r="N144"/>
      <c r="O144"/>
      <c r="P144"/>
      <c r="Q144"/>
      <c r="R144"/>
      <c r="S144"/>
    </row>
    <row r="145" spans="1:19">
      <c r="A145" s="82" t="s">
        <v>626</v>
      </c>
      <c r="B145" s="82" t="s">
        <v>929</v>
      </c>
      <c r="C145" s="82">
        <v>0.22</v>
      </c>
      <c r="D145" s="82">
        <v>1.306</v>
      </c>
      <c r="E145" s="82">
        <v>1.623</v>
      </c>
      <c r="F145" s="82">
        <v>4.18</v>
      </c>
      <c r="G145" s="82">
        <v>0</v>
      </c>
      <c r="H145" s="82">
        <v>90</v>
      </c>
      <c r="I145" s="82" t="s">
        <v>517</v>
      </c>
      <c r="J145"/>
      <c r="K145"/>
      <c r="L145"/>
      <c r="M145"/>
      <c r="N145"/>
      <c r="O145"/>
      <c r="P145"/>
      <c r="Q145"/>
      <c r="R145"/>
      <c r="S145"/>
    </row>
    <row r="146" spans="1:19">
      <c r="A146" s="82" t="s">
        <v>538</v>
      </c>
      <c r="B146" s="82" t="s">
        <v>929</v>
      </c>
      <c r="C146" s="82">
        <v>0.22</v>
      </c>
      <c r="D146" s="82">
        <v>1.306</v>
      </c>
      <c r="E146" s="82">
        <v>1.623</v>
      </c>
      <c r="F146" s="82">
        <v>13.29</v>
      </c>
      <c r="G146" s="82">
        <v>180</v>
      </c>
      <c r="H146" s="82">
        <v>90</v>
      </c>
      <c r="I146" s="82" t="s">
        <v>524</v>
      </c>
      <c r="J146"/>
      <c r="K146"/>
      <c r="L146"/>
      <c r="M146"/>
      <c r="N146"/>
      <c r="O146"/>
      <c r="P146"/>
      <c r="Q146"/>
      <c r="R146"/>
      <c r="S146"/>
    </row>
    <row r="147" spans="1:19">
      <c r="A147" s="82" t="s">
        <v>539</v>
      </c>
      <c r="B147" s="82" t="s">
        <v>930</v>
      </c>
      <c r="C147" s="82">
        <v>0.3</v>
      </c>
      <c r="D147" s="82">
        <v>1.8620000000000001</v>
      </c>
      <c r="E147" s="82">
        <v>3.4009999999999998</v>
      </c>
      <c r="F147" s="82">
        <v>32.61</v>
      </c>
      <c r="G147" s="82">
        <v>90</v>
      </c>
      <c r="H147" s="82">
        <v>180</v>
      </c>
      <c r="I147" s="82"/>
      <c r="J147"/>
      <c r="K147"/>
      <c r="L147"/>
      <c r="M147"/>
      <c r="N147"/>
      <c r="O147"/>
      <c r="P147"/>
      <c r="Q147"/>
      <c r="R147"/>
      <c r="S147"/>
    </row>
    <row r="148" spans="1:19">
      <c r="A148" s="82" t="s">
        <v>540</v>
      </c>
      <c r="B148" s="82" t="s">
        <v>929</v>
      </c>
      <c r="C148" s="82">
        <v>0.22</v>
      </c>
      <c r="D148" s="82">
        <v>1.306</v>
      </c>
      <c r="E148" s="82">
        <v>1.623</v>
      </c>
      <c r="F148" s="82">
        <v>13.29</v>
      </c>
      <c r="G148" s="82">
        <v>180</v>
      </c>
      <c r="H148" s="82">
        <v>90</v>
      </c>
      <c r="I148" s="82" t="s">
        <v>524</v>
      </c>
      <c r="J148"/>
      <c r="K148"/>
      <c r="L148"/>
      <c r="M148"/>
      <c r="N148"/>
      <c r="O148"/>
      <c r="P148"/>
      <c r="Q148"/>
      <c r="R148"/>
      <c r="S148"/>
    </row>
    <row r="149" spans="1:19">
      <c r="A149" s="82" t="s">
        <v>541</v>
      </c>
      <c r="B149" s="82" t="s">
        <v>930</v>
      </c>
      <c r="C149" s="82">
        <v>0.3</v>
      </c>
      <c r="D149" s="82">
        <v>1.8620000000000001</v>
      </c>
      <c r="E149" s="82">
        <v>3.4009999999999998</v>
      </c>
      <c r="F149" s="82">
        <v>32.61</v>
      </c>
      <c r="G149" s="82">
        <v>90</v>
      </c>
      <c r="H149" s="82">
        <v>180</v>
      </c>
      <c r="I149" s="82"/>
      <c r="J149"/>
      <c r="K149"/>
      <c r="L149"/>
      <c r="M149"/>
      <c r="N149"/>
      <c r="O149"/>
      <c r="P149"/>
      <c r="Q149"/>
      <c r="R149"/>
      <c r="S149"/>
    </row>
    <row r="150" spans="1:19">
      <c r="A150" s="82" t="s">
        <v>542</v>
      </c>
      <c r="B150" s="82" t="s">
        <v>929</v>
      </c>
      <c r="C150" s="82">
        <v>0.22</v>
      </c>
      <c r="D150" s="82">
        <v>1.306</v>
      </c>
      <c r="E150" s="82">
        <v>1.623</v>
      </c>
      <c r="F150" s="82">
        <v>13.29</v>
      </c>
      <c r="G150" s="82">
        <v>180</v>
      </c>
      <c r="H150" s="82">
        <v>90</v>
      </c>
      <c r="I150" s="82" t="s">
        <v>524</v>
      </c>
      <c r="J150"/>
      <c r="K150"/>
      <c r="L150"/>
      <c r="M150"/>
      <c r="N150"/>
      <c r="O150"/>
      <c r="P150"/>
      <c r="Q150"/>
      <c r="R150"/>
      <c r="S150"/>
    </row>
    <row r="151" spans="1:19">
      <c r="A151" s="82" t="s">
        <v>543</v>
      </c>
      <c r="B151" s="82" t="s">
        <v>930</v>
      </c>
      <c r="C151" s="82">
        <v>0.3</v>
      </c>
      <c r="D151" s="82">
        <v>1.8620000000000001</v>
      </c>
      <c r="E151" s="82">
        <v>3.4009999999999998</v>
      </c>
      <c r="F151" s="82">
        <v>32.61</v>
      </c>
      <c r="G151" s="82">
        <v>90</v>
      </c>
      <c r="H151" s="82">
        <v>180</v>
      </c>
      <c r="I151" s="82"/>
      <c r="J151"/>
      <c r="K151"/>
      <c r="L151"/>
      <c r="M151"/>
      <c r="N151"/>
      <c r="O151"/>
      <c r="P151"/>
      <c r="Q151"/>
      <c r="R151"/>
      <c r="S151"/>
    </row>
    <row r="152" spans="1:19">
      <c r="A152" s="82" t="s">
        <v>544</v>
      </c>
      <c r="B152" s="82" t="s">
        <v>929</v>
      </c>
      <c r="C152" s="82">
        <v>0.22</v>
      </c>
      <c r="D152" s="82">
        <v>1.306</v>
      </c>
      <c r="E152" s="82">
        <v>1.623</v>
      </c>
      <c r="F152" s="82">
        <v>13.29</v>
      </c>
      <c r="G152" s="82">
        <v>0</v>
      </c>
      <c r="H152" s="82">
        <v>90</v>
      </c>
      <c r="I152" s="82" t="s">
        <v>517</v>
      </c>
      <c r="J152"/>
      <c r="K152"/>
      <c r="L152"/>
      <c r="M152"/>
      <c r="N152"/>
      <c r="O152"/>
      <c r="P152"/>
      <c r="Q152"/>
      <c r="R152"/>
      <c r="S152"/>
    </row>
    <row r="153" spans="1:19">
      <c r="A153" s="82" t="s">
        <v>545</v>
      </c>
      <c r="B153" s="82" t="s">
        <v>930</v>
      </c>
      <c r="C153" s="82">
        <v>0.3</v>
      </c>
      <c r="D153" s="82">
        <v>1.8620000000000001</v>
      </c>
      <c r="E153" s="82">
        <v>3.4009999999999998</v>
      </c>
      <c r="F153" s="82">
        <v>32.61</v>
      </c>
      <c r="G153" s="82">
        <v>90</v>
      </c>
      <c r="H153" s="82">
        <v>180</v>
      </c>
      <c r="I153" s="82"/>
      <c r="J153"/>
      <c r="K153"/>
      <c r="L153"/>
      <c r="M153"/>
      <c r="N153"/>
      <c r="O153"/>
      <c r="P153"/>
      <c r="Q153"/>
      <c r="R153"/>
      <c r="S153"/>
    </row>
    <row r="154" spans="1:19">
      <c r="A154" s="82" t="s">
        <v>546</v>
      </c>
      <c r="B154" s="82" t="s">
        <v>929</v>
      </c>
      <c r="C154" s="82">
        <v>0.22</v>
      </c>
      <c r="D154" s="82">
        <v>1.306</v>
      </c>
      <c r="E154" s="82">
        <v>1.623</v>
      </c>
      <c r="F154" s="82">
        <v>13.29</v>
      </c>
      <c r="G154" s="82">
        <v>0</v>
      </c>
      <c r="H154" s="82">
        <v>90</v>
      </c>
      <c r="I154" s="82" t="s">
        <v>517</v>
      </c>
      <c r="J154"/>
      <c r="K154"/>
      <c r="L154"/>
      <c r="M154"/>
      <c r="N154"/>
      <c r="O154"/>
      <c r="P154"/>
      <c r="Q154"/>
      <c r="R154"/>
      <c r="S154"/>
    </row>
    <row r="155" spans="1:19">
      <c r="A155" s="82" t="s">
        <v>547</v>
      </c>
      <c r="B155" s="82" t="s">
        <v>930</v>
      </c>
      <c r="C155" s="82">
        <v>0.3</v>
      </c>
      <c r="D155" s="82">
        <v>1.8620000000000001</v>
      </c>
      <c r="E155" s="82">
        <v>3.4009999999999998</v>
      </c>
      <c r="F155" s="82">
        <v>32.61</v>
      </c>
      <c r="G155" s="82">
        <v>90</v>
      </c>
      <c r="H155" s="82">
        <v>180</v>
      </c>
      <c r="I155" s="82"/>
      <c r="J155"/>
      <c r="K155"/>
      <c r="L155"/>
      <c r="M155"/>
      <c r="N155"/>
      <c r="O155"/>
      <c r="P155"/>
      <c r="Q155"/>
      <c r="R155"/>
      <c r="S155"/>
    </row>
    <row r="156" spans="1:19">
      <c r="A156" s="82" t="s">
        <v>570</v>
      </c>
      <c r="B156" s="82" t="s">
        <v>929</v>
      </c>
      <c r="C156" s="82">
        <v>0.22</v>
      </c>
      <c r="D156" s="82">
        <v>1.306</v>
      </c>
      <c r="E156" s="82">
        <v>1.623</v>
      </c>
      <c r="F156" s="82">
        <v>22.58</v>
      </c>
      <c r="G156" s="82">
        <v>270</v>
      </c>
      <c r="H156" s="82">
        <v>90</v>
      </c>
      <c r="I156" s="82" t="s">
        <v>522</v>
      </c>
      <c r="J156"/>
      <c r="K156"/>
      <c r="L156"/>
      <c r="M156"/>
      <c r="N156"/>
      <c r="O156"/>
      <c r="P156"/>
      <c r="Q156"/>
      <c r="R156"/>
      <c r="S156"/>
    </row>
    <row r="157" spans="1:19">
      <c r="A157" s="82" t="s">
        <v>571</v>
      </c>
      <c r="B157" s="82" t="s">
        <v>929</v>
      </c>
      <c r="C157" s="82">
        <v>0.22</v>
      </c>
      <c r="D157" s="82">
        <v>1.306</v>
      </c>
      <c r="E157" s="82">
        <v>1.623</v>
      </c>
      <c r="F157" s="82">
        <v>10.87</v>
      </c>
      <c r="G157" s="82">
        <v>180</v>
      </c>
      <c r="H157" s="82">
        <v>90</v>
      </c>
      <c r="I157" s="82" t="s">
        <v>524</v>
      </c>
      <c r="J157"/>
      <c r="K157"/>
      <c r="L157"/>
      <c r="M157"/>
      <c r="N157"/>
      <c r="O157"/>
      <c r="P157"/>
      <c r="Q157"/>
      <c r="R157"/>
      <c r="S157"/>
    </row>
    <row r="158" spans="1:19">
      <c r="A158" s="82" t="s">
        <v>572</v>
      </c>
      <c r="B158" s="82" t="s">
        <v>929</v>
      </c>
      <c r="C158" s="82">
        <v>0.22</v>
      </c>
      <c r="D158" s="82">
        <v>1.306</v>
      </c>
      <c r="E158" s="82">
        <v>1.623</v>
      </c>
      <c r="F158" s="82">
        <v>43.48</v>
      </c>
      <c r="G158" s="82">
        <v>180</v>
      </c>
      <c r="H158" s="82">
        <v>90</v>
      </c>
      <c r="I158" s="82" t="s">
        <v>524</v>
      </c>
      <c r="J158"/>
      <c r="K158"/>
      <c r="L158"/>
      <c r="M158"/>
      <c r="N158"/>
      <c r="O158"/>
      <c r="P158"/>
      <c r="Q158"/>
      <c r="R158"/>
      <c r="S158"/>
    </row>
    <row r="159" spans="1:19">
      <c r="A159" s="82" t="s">
        <v>573</v>
      </c>
      <c r="B159" s="82" t="s">
        <v>929</v>
      </c>
      <c r="C159" s="82">
        <v>0.22</v>
      </c>
      <c r="D159" s="82">
        <v>1.306</v>
      </c>
      <c r="E159" s="82">
        <v>1.623</v>
      </c>
      <c r="F159" s="82">
        <v>35.119999999999997</v>
      </c>
      <c r="G159" s="82">
        <v>180</v>
      </c>
      <c r="H159" s="82">
        <v>90</v>
      </c>
      <c r="I159" s="82" t="s">
        <v>524</v>
      </c>
      <c r="J159"/>
      <c r="K159"/>
      <c r="L159"/>
      <c r="M159"/>
      <c r="N159"/>
      <c r="O159"/>
      <c r="P159"/>
      <c r="Q159"/>
      <c r="R159"/>
      <c r="S159"/>
    </row>
    <row r="160" spans="1:19">
      <c r="A160" s="82" t="s">
        <v>574</v>
      </c>
      <c r="B160" s="82" t="s">
        <v>929</v>
      </c>
      <c r="C160" s="82">
        <v>0.22</v>
      </c>
      <c r="D160" s="82">
        <v>1.306</v>
      </c>
      <c r="E160" s="82">
        <v>1.623</v>
      </c>
      <c r="F160" s="82">
        <v>43.48</v>
      </c>
      <c r="G160" s="82">
        <v>180</v>
      </c>
      <c r="H160" s="82">
        <v>90</v>
      </c>
      <c r="I160" s="82" t="s">
        <v>524</v>
      </c>
      <c r="J160"/>
      <c r="K160"/>
      <c r="L160"/>
      <c r="M160"/>
      <c r="N160"/>
      <c r="O160"/>
      <c r="P160"/>
      <c r="Q160"/>
      <c r="R160"/>
      <c r="S160"/>
    </row>
    <row r="161" spans="1:19">
      <c r="A161" s="82" t="s">
        <v>575</v>
      </c>
      <c r="B161" s="82" t="s">
        <v>929</v>
      </c>
      <c r="C161" s="82">
        <v>0.22</v>
      </c>
      <c r="D161" s="82">
        <v>1.306</v>
      </c>
      <c r="E161" s="82">
        <v>1.623</v>
      </c>
      <c r="F161" s="82">
        <v>10.87</v>
      </c>
      <c r="G161" s="82">
        <v>180</v>
      </c>
      <c r="H161" s="82">
        <v>90</v>
      </c>
      <c r="I161" s="82" t="s">
        <v>524</v>
      </c>
      <c r="J161"/>
      <c r="K161"/>
      <c r="L161"/>
      <c r="M161"/>
      <c r="N161"/>
      <c r="O161"/>
      <c r="P161"/>
      <c r="Q161"/>
      <c r="R161"/>
      <c r="S161"/>
    </row>
    <row r="162" spans="1:19">
      <c r="A162" s="82" t="s">
        <v>576</v>
      </c>
      <c r="B162" s="82" t="s">
        <v>929</v>
      </c>
      <c r="C162" s="82">
        <v>0.22</v>
      </c>
      <c r="D162" s="82">
        <v>1.306</v>
      </c>
      <c r="E162" s="82">
        <v>1.623</v>
      </c>
      <c r="F162" s="82">
        <v>10.87</v>
      </c>
      <c r="G162" s="82">
        <v>0</v>
      </c>
      <c r="H162" s="82">
        <v>90</v>
      </c>
      <c r="I162" s="82" t="s">
        <v>517</v>
      </c>
      <c r="J162"/>
      <c r="K162"/>
      <c r="L162"/>
      <c r="M162"/>
      <c r="N162"/>
      <c r="O162"/>
      <c r="P162"/>
      <c r="Q162"/>
      <c r="R162"/>
      <c r="S162"/>
    </row>
    <row r="163" spans="1:19">
      <c r="A163" s="82" t="s">
        <v>577</v>
      </c>
      <c r="B163" s="82" t="s">
        <v>929</v>
      </c>
      <c r="C163" s="82">
        <v>0.22</v>
      </c>
      <c r="D163" s="82">
        <v>1.306</v>
      </c>
      <c r="E163" s="82">
        <v>1.623</v>
      </c>
      <c r="F163" s="82">
        <v>43.48</v>
      </c>
      <c r="G163" s="82">
        <v>0</v>
      </c>
      <c r="H163" s="82">
        <v>90</v>
      </c>
      <c r="I163" s="82" t="s">
        <v>517</v>
      </c>
      <c r="J163"/>
      <c r="K163"/>
      <c r="L163"/>
      <c r="M163"/>
      <c r="N163"/>
      <c r="O163"/>
      <c r="P163"/>
      <c r="Q163"/>
      <c r="R163"/>
      <c r="S163"/>
    </row>
    <row r="164" spans="1:19">
      <c r="A164" s="82" t="s">
        <v>579</v>
      </c>
      <c r="B164" s="82" t="s">
        <v>929</v>
      </c>
      <c r="C164" s="82">
        <v>0.22</v>
      </c>
      <c r="D164" s="82">
        <v>1.306</v>
      </c>
      <c r="E164" s="82">
        <v>1.623</v>
      </c>
      <c r="F164" s="82">
        <v>10.87</v>
      </c>
      <c r="G164" s="82">
        <v>0</v>
      </c>
      <c r="H164" s="82">
        <v>90</v>
      </c>
      <c r="I164" s="82" t="s">
        <v>517</v>
      </c>
      <c r="J164"/>
      <c r="K164"/>
      <c r="L164"/>
      <c r="M164"/>
      <c r="N164"/>
      <c r="O164"/>
      <c r="P164"/>
      <c r="Q164"/>
      <c r="R164"/>
      <c r="S164"/>
    </row>
    <row r="165" spans="1:19">
      <c r="A165" s="82" t="s">
        <v>580</v>
      </c>
      <c r="B165" s="82" t="s">
        <v>929</v>
      </c>
      <c r="C165" s="82">
        <v>0.22</v>
      </c>
      <c r="D165" s="82">
        <v>1.306</v>
      </c>
      <c r="E165" s="82">
        <v>1.623</v>
      </c>
      <c r="F165" s="82">
        <v>43.48</v>
      </c>
      <c r="G165" s="82">
        <v>0</v>
      </c>
      <c r="H165" s="82">
        <v>90</v>
      </c>
      <c r="I165" s="82" t="s">
        <v>517</v>
      </c>
      <c r="J165"/>
      <c r="K165"/>
      <c r="L165"/>
      <c r="M165"/>
      <c r="N165"/>
      <c r="O165"/>
      <c r="P165"/>
      <c r="Q165"/>
      <c r="R165"/>
      <c r="S165"/>
    </row>
    <row r="166" spans="1:19">
      <c r="A166" s="82" t="s">
        <v>581</v>
      </c>
      <c r="B166" s="82" t="s">
        <v>929</v>
      </c>
      <c r="C166" s="82">
        <v>0.22</v>
      </c>
      <c r="D166" s="82">
        <v>1.306</v>
      </c>
      <c r="E166" s="82">
        <v>1.623</v>
      </c>
      <c r="F166" s="82">
        <v>10.87</v>
      </c>
      <c r="G166" s="82">
        <v>0</v>
      </c>
      <c r="H166" s="82">
        <v>90</v>
      </c>
      <c r="I166" s="82" t="s">
        <v>517</v>
      </c>
      <c r="J166"/>
      <c r="K166"/>
      <c r="L166"/>
      <c r="M166"/>
      <c r="N166"/>
      <c r="O166"/>
      <c r="P166"/>
      <c r="Q166"/>
      <c r="R166"/>
      <c r="S166"/>
    </row>
    <row r="167" spans="1:19">
      <c r="A167" s="82" t="s">
        <v>592</v>
      </c>
      <c r="B167" s="82" t="s">
        <v>929</v>
      </c>
      <c r="C167" s="82">
        <v>0.22</v>
      </c>
      <c r="D167" s="82">
        <v>1.306</v>
      </c>
      <c r="E167" s="82">
        <v>1.623</v>
      </c>
      <c r="F167" s="82">
        <v>22.58</v>
      </c>
      <c r="G167" s="82">
        <v>270</v>
      </c>
      <c r="H167" s="82">
        <v>90</v>
      </c>
      <c r="I167" s="82" t="s">
        <v>522</v>
      </c>
      <c r="J167"/>
      <c r="K167"/>
      <c r="L167"/>
      <c r="M167"/>
      <c r="N167"/>
      <c r="O167"/>
      <c r="P167"/>
      <c r="Q167"/>
      <c r="R167"/>
      <c r="S167"/>
    </row>
    <row r="168" spans="1:19">
      <c r="A168" s="82" t="s">
        <v>593</v>
      </c>
      <c r="B168" s="82" t="s">
        <v>929</v>
      </c>
      <c r="C168" s="82">
        <v>0.22</v>
      </c>
      <c r="D168" s="82">
        <v>1.306</v>
      </c>
      <c r="E168" s="82">
        <v>1.623</v>
      </c>
      <c r="F168" s="82">
        <v>10.87</v>
      </c>
      <c r="G168" s="82">
        <v>180</v>
      </c>
      <c r="H168" s="82">
        <v>90</v>
      </c>
      <c r="I168" s="82" t="s">
        <v>524</v>
      </c>
      <c r="J168"/>
      <c r="K168"/>
      <c r="L168"/>
      <c r="M168"/>
      <c r="N168"/>
      <c r="O168"/>
      <c r="P168"/>
      <c r="Q168"/>
      <c r="R168"/>
      <c r="S168"/>
    </row>
    <row r="169" spans="1:19">
      <c r="A169" s="82" t="s">
        <v>594</v>
      </c>
      <c r="B169" s="82" t="s">
        <v>929</v>
      </c>
      <c r="C169" s="82">
        <v>0.22</v>
      </c>
      <c r="D169" s="82">
        <v>1.306</v>
      </c>
      <c r="E169" s="82">
        <v>1.623</v>
      </c>
      <c r="F169" s="82">
        <v>43.48</v>
      </c>
      <c r="G169" s="82">
        <v>180</v>
      </c>
      <c r="H169" s="82">
        <v>90</v>
      </c>
      <c r="I169" s="82" t="s">
        <v>524</v>
      </c>
      <c r="J169"/>
      <c r="K169"/>
      <c r="L169"/>
      <c r="M169"/>
      <c r="N169"/>
      <c r="O169"/>
      <c r="P169"/>
      <c r="Q169"/>
      <c r="R169"/>
      <c r="S169"/>
    </row>
    <row r="170" spans="1:19">
      <c r="A170" s="82" t="s">
        <v>595</v>
      </c>
      <c r="B170" s="82" t="s">
        <v>929</v>
      </c>
      <c r="C170" s="82">
        <v>0.22</v>
      </c>
      <c r="D170" s="82">
        <v>1.306</v>
      </c>
      <c r="E170" s="82">
        <v>1.623</v>
      </c>
      <c r="F170" s="82">
        <v>35.119999999999997</v>
      </c>
      <c r="G170" s="82">
        <v>180</v>
      </c>
      <c r="H170" s="82">
        <v>90</v>
      </c>
      <c r="I170" s="82" t="s">
        <v>524</v>
      </c>
      <c r="J170"/>
      <c r="K170"/>
      <c r="L170"/>
      <c r="M170"/>
      <c r="N170"/>
      <c r="O170"/>
      <c r="P170"/>
      <c r="Q170"/>
      <c r="R170"/>
      <c r="S170"/>
    </row>
    <row r="171" spans="1:19">
      <c r="A171" s="82" t="s">
        <v>596</v>
      </c>
      <c r="B171" s="82" t="s">
        <v>929</v>
      </c>
      <c r="C171" s="82">
        <v>0.22</v>
      </c>
      <c r="D171" s="82">
        <v>1.306</v>
      </c>
      <c r="E171" s="82">
        <v>1.623</v>
      </c>
      <c r="F171" s="82">
        <v>43.48</v>
      </c>
      <c r="G171" s="82">
        <v>180</v>
      </c>
      <c r="H171" s="82">
        <v>90</v>
      </c>
      <c r="I171" s="82" t="s">
        <v>524</v>
      </c>
      <c r="J171"/>
      <c r="K171"/>
      <c r="L171"/>
      <c r="M171"/>
      <c r="N171"/>
      <c r="O171"/>
      <c r="P171"/>
      <c r="Q171"/>
      <c r="R171"/>
      <c r="S171"/>
    </row>
    <row r="172" spans="1:19">
      <c r="A172" s="82" t="s">
        <v>597</v>
      </c>
      <c r="B172" s="82" t="s">
        <v>929</v>
      </c>
      <c r="C172" s="82">
        <v>0.22</v>
      </c>
      <c r="D172" s="82">
        <v>1.306</v>
      </c>
      <c r="E172" s="82">
        <v>1.623</v>
      </c>
      <c r="F172" s="82">
        <v>10.87</v>
      </c>
      <c r="G172" s="82">
        <v>180</v>
      </c>
      <c r="H172" s="82">
        <v>90</v>
      </c>
      <c r="I172" s="82" t="s">
        <v>524</v>
      </c>
      <c r="J172"/>
      <c r="K172"/>
      <c r="L172"/>
      <c r="M172"/>
      <c r="N172"/>
      <c r="O172"/>
      <c r="P172"/>
      <c r="Q172"/>
      <c r="R172"/>
      <c r="S172"/>
    </row>
    <row r="173" spans="1:19">
      <c r="A173" s="82" t="s">
        <v>598</v>
      </c>
      <c r="B173" s="82" t="s">
        <v>929</v>
      </c>
      <c r="C173" s="82">
        <v>0.22</v>
      </c>
      <c r="D173" s="82">
        <v>1.306</v>
      </c>
      <c r="E173" s="82">
        <v>1.623</v>
      </c>
      <c r="F173" s="82">
        <v>10.87</v>
      </c>
      <c r="G173" s="82">
        <v>0</v>
      </c>
      <c r="H173" s="82">
        <v>90</v>
      </c>
      <c r="I173" s="82" t="s">
        <v>517</v>
      </c>
      <c r="J173"/>
      <c r="K173"/>
      <c r="L173"/>
      <c r="M173"/>
      <c r="N173"/>
      <c r="O173"/>
      <c r="P173"/>
      <c r="Q173"/>
      <c r="R173"/>
      <c r="S173"/>
    </row>
    <row r="174" spans="1:19">
      <c r="A174" s="82" t="s">
        <v>599</v>
      </c>
      <c r="B174" s="82" t="s">
        <v>929</v>
      </c>
      <c r="C174" s="82">
        <v>0.22</v>
      </c>
      <c r="D174" s="82">
        <v>1.306</v>
      </c>
      <c r="E174" s="82">
        <v>1.623</v>
      </c>
      <c r="F174" s="82">
        <v>43.48</v>
      </c>
      <c r="G174" s="82">
        <v>0</v>
      </c>
      <c r="H174" s="82">
        <v>90</v>
      </c>
      <c r="I174" s="82" t="s">
        <v>517</v>
      </c>
      <c r="J174"/>
      <c r="K174"/>
      <c r="L174"/>
      <c r="M174"/>
      <c r="N174"/>
      <c r="O174"/>
      <c r="P174"/>
      <c r="Q174"/>
      <c r="R174"/>
      <c r="S174"/>
    </row>
    <row r="175" spans="1:19">
      <c r="A175" s="82" t="s">
        <v>601</v>
      </c>
      <c r="B175" s="82" t="s">
        <v>929</v>
      </c>
      <c r="C175" s="82">
        <v>0.22</v>
      </c>
      <c r="D175" s="82">
        <v>1.306</v>
      </c>
      <c r="E175" s="82">
        <v>1.623</v>
      </c>
      <c r="F175" s="82">
        <v>10.87</v>
      </c>
      <c r="G175" s="82">
        <v>0</v>
      </c>
      <c r="H175" s="82">
        <v>90</v>
      </c>
      <c r="I175" s="82" t="s">
        <v>517</v>
      </c>
      <c r="J175"/>
      <c r="K175"/>
      <c r="L175"/>
      <c r="M175"/>
      <c r="N175"/>
      <c r="O175"/>
      <c r="P175"/>
      <c r="Q175"/>
      <c r="R175"/>
      <c r="S175"/>
    </row>
    <row r="176" spans="1:19">
      <c r="A176" s="82" t="s">
        <v>602</v>
      </c>
      <c r="B176" s="82" t="s">
        <v>929</v>
      </c>
      <c r="C176" s="82">
        <v>0.22</v>
      </c>
      <c r="D176" s="82">
        <v>1.306</v>
      </c>
      <c r="E176" s="82">
        <v>1.623</v>
      </c>
      <c r="F176" s="82">
        <v>43.48</v>
      </c>
      <c r="G176" s="82">
        <v>0</v>
      </c>
      <c r="H176" s="82">
        <v>90</v>
      </c>
      <c r="I176" s="82" t="s">
        <v>517</v>
      </c>
      <c r="J176"/>
      <c r="K176"/>
      <c r="L176"/>
      <c r="M176"/>
      <c r="N176"/>
      <c r="O176"/>
      <c r="P176"/>
      <c r="Q176"/>
      <c r="R176"/>
      <c r="S176"/>
    </row>
    <row r="177" spans="1:19">
      <c r="A177" s="82" t="s">
        <v>603</v>
      </c>
      <c r="B177" s="82" t="s">
        <v>929</v>
      </c>
      <c r="C177" s="82">
        <v>0.22</v>
      </c>
      <c r="D177" s="82">
        <v>1.306</v>
      </c>
      <c r="E177" s="82">
        <v>1.623</v>
      </c>
      <c r="F177" s="82">
        <v>10.87</v>
      </c>
      <c r="G177" s="82">
        <v>0</v>
      </c>
      <c r="H177" s="82">
        <v>90</v>
      </c>
      <c r="I177" s="82" t="s">
        <v>517</v>
      </c>
      <c r="J177"/>
      <c r="K177"/>
      <c r="L177"/>
      <c r="M177"/>
      <c r="N177"/>
      <c r="O177"/>
      <c r="P177"/>
      <c r="Q177"/>
      <c r="R177"/>
      <c r="S177"/>
    </row>
    <row r="178" spans="1:19">
      <c r="A178" s="82" t="s">
        <v>614</v>
      </c>
      <c r="B178" s="82" t="s">
        <v>929</v>
      </c>
      <c r="C178" s="82">
        <v>0.22</v>
      </c>
      <c r="D178" s="82">
        <v>1.306</v>
      </c>
      <c r="E178" s="82">
        <v>1.623</v>
      </c>
      <c r="F178" s="82">
        <v>22.58</v>
      </c>
      <c r="G178" s="82">
        <v>270</v>
      </c>
      <c r="H178" s="82">
        <v>90</v>
      </c>
      <c r="I178" s="82" t="s">
        <v>522</v>
      </c>
      <c r="J178"/>
      <c r="K178"/>
      <c r="L178"/>
      <c r="M178"/>
      <c r="N178"/>
      <c r="O178"/>
      <c r="P178"/>
      <c r="Q178"/>
      <c r="R178"/>
      <c r="S178"/>
    </row>
    <row r="179" spans="1:19">
      <c r="A179" s="82" t="s">
        <v>615</v>
      </c>
      <c r="B179" s="82" t="s">
        <v>929</v>
      </c>
      <c r="C179" s="82">
        <v>0.22</v>
      </c>
      <c r="D179" s="82">
        <v>1.306</v>
      </c>
      <c r="E179" s="82">
        <v>1.623</v>
      </c>
      <c r="F179" s="82">
        <v>10.87</v>
      </c>
      <c r="G179" s="82">
        <v>180</v>
      </c>
      <c r="H179" s="82">
        <v>90</v>
      </c>
      <c r="I179" s="82" t="s">
        <v>524</v>
      </c>
      <c r="J179"/>
      <c r="K179"/>
      <c r="L179"/>
      <c r="M179"/>
      <c r="N179"/>
      <c r="O179"/>
      <c r="P179"/>
      <c r="Q179"/>
      <c r="R179"/>
      <c r="S179"/>
    </row>
    <row r="180" spans="1:19">
      <c r="A180" s="82" t="s">
        <v>616</v>
      </c>
      <c r="B180" s="82" t="s">
        <v>929</v>
      </c>
      <c r="C180" s="82">
        <v>0.22</v>
      </c>
      <c r="D180" s="82">
        <v>1.306</v>
      </c>
      <c r="E180" s="82">
        <v>1.623</v>
      </c>
      <c r="F180" s="82">
        <v>43.48</v>
      </c>
      <c r="G180" s="82">
        <v>180</v>
      </c>
      <c r="H180" s="82">
        <v>90</v>
      </c>
      <c r="I180" s="82" t="s">
        <v>524</v>
      </c>
      <c r="J180"/>
      <c r="K180"/>
      <c r="L180"/>
      <c r="M180"/>
      <c r="N180"/>
      <c r="O180"/>
      <c r="P180"/>
      <c r="Q180"/>
      <c r="R180"/>
      <c r="S180"/>
    </row>
    <row r="181" spans="1:19">
      <c r="A181" s="82" t="s">
        <v>617</v>
      </c>
      <c r="B181" s="82" t="s">
        <v>929</v>
      </c>
      <c r="C181" s="82">
        <v>0.22</v>
      </c>
      <c r="D181" s="82">
        <v>1.306</v>
      </c>
      <c r="E181" s="82">
        <v>1.623</v>
      </c>
      <c r="F181" s="82">
        <v>35.119999999999997</v>
      </c>
      <c r="G181" s="82">
        <v>180</v>
      </c>
      <c r="H181" s="82">
        <v>90</v>
      </c>
      <c r="I181" s="82" t="s">
        <v>524</v>
      </c>
      <c r="J181"/>
      <c r="K181"/>
      <c r="L181"/>
      <c r="M181"/>
      <c r="N181"/>
      <c r="O181"/>
      <c r="P181"/>
      <c r="Q181"/>
      <c r="R181"/>
      <c r="S181"/>
    </row>
    <row r="182" spans="1:19">
      <c r="A182" s="82" t="s">
        <v>618</v>
      </c>
      <c r="B182" s="82" t="s">
        <v>929</v>
      </c>
      <c r="C182" s="82">
        <v>0.22</v>
      </c>
      <c r="D182" s="82">
        <v>1.306</v>
      </c>
      <c r="E182" s="82">
        <v>1.623</v>
      </c>
      <c r="F182" s="82">
        <v>43.48</v>
      </c>
      <c r="G182" s="82">
        <v>180</v>
      </c>
      <c r="H182" s="82">
        <v>90</v>
      </c>
      <c r="I182" s="82" t="s">
        <v>524</v>
      </c>
      <c r="J182"/>
      <c r="K182"/>
      <c r="L182"/>
      <c r="M182"/>
      <c r="N182"/>
      <c r="O182"/>
      <c r="P182"/>
      <c r="Q182"/>
      <c r="R182"/>
      <c r="S182"/>
    </row>
    <row r="183" spans="1:19">
      <c r="A183" s="82" t="s">
        <v>619</v>
      </c>
      <c r="B183" s="82" t="s">
        <v>929</v>
      </c>
      <c r="C183" s="82">
        <v>0.22</v>
      </c>
      <c r="D183" s="82">
        <v>1.306</v>
      </c>
      <c r="E183" s="82">
        <v>1.623</v>
      </c>
      <c r="F183" s="82">
        <v>10.87</v>
      </c>
      <c r="G183" s="82">
        <v>180</v>
      </c>
      <c r="H183" s="82">
        <v>90</v>
      </c>
      <c r="I183" s="82" t="s">
        <v>524</v>
      </c>
      <c r="J183"/>
      <c r="K183"/>
      <c r="L183"/>
      <c r="M183"/>
      <c r="N183"/>
      <c r="O183"/>
      <c r="P183"/>
      <c r="Q183"/>
      <c r="R183"/>
      <c r="S183"/>
    </row>
    <row r="184" spans="1:19">
      <c r="A184" s="82" t="s">
        <v>620</v>
      </c>
      <c r="B184" s="82" t="s">
        <v>929</v>
      </c>
      <c r="C184" s="82">
        <v>0.22</v>
      </c>
      <c r="D184" s="82">
        <v>1.306</v>
      </c>
      <c r="E184" s="82">
        <v>1.623</v>
      </c>
      <c r="F184" s="82">
        <v>10.87</v>
      </c>
      <c r="G184" s="82">
        <v>0</v>
      </c>
      <c r="H184" s="82">
        <v>90</v>
      </c>
      <c r="I184" s="82" t="s">
        <v>517</v>
      </c>
      <c r="J184"/>
      <c r="K184"/>
      <c r="L184"/>
      <c r="M184"/>
      <c r="N184"/>
      <c r="O184"/>
      <c r="P184"/>
      <c r="Q184"/>
      <c r="R184"/>
      <c r="S184"/>
    </row>
    <row r="185" spans="1:19">
      <c r="A185" s="82" t="s">
        <v>621</v>
      </c>
      <c r="B185" s="82" t="s">
        <v>929</v>
      </c>
      <c r="C185" s="82">
        <v>0.22</v>
      </c>
      <c r="D185" s="82">
        <v>1.306</v>
      </c>
      <c r="E185" s="82">
        <v>1.623</v>
      </c>
      <c r="F185" s="82">
        <v>43.48</v>
      </c>
      <c r="G185" s="82">
        <v>0</v>
      </c>
      <c r="H185" s="82">
        <v>90</v>
      </c>
      <c r="I185" s="82" t="s">
        <v>517</v>
      </c>
      <c r="J185"/>
      <c r="K185"/>
      <c r="L185"/>
      <c r="M185"/>
      <c r="N185"/>
      <c r="O185"/>
      <c r="P185"/>
      <c r="Q185"/>
      <c r="R185"/>
      <c r="S185"/>
    </row>
    <row r="186" spans="1:19">
      <c r="A186" s="82" t="s">
        <v>623</v>
      </c>
      <c r="B186" s="82" t="s">
        <v>929</v>
      </c>
      <c r="C186" s="82">
        <v>0.22</v>
      </c>
      <c r="D186" s="82">
        <v>1.306</v>
      </c>
      <c r="E186" s="82">
        <v>1.623</v>
      </c>
      <c r="F186" s="82">
        <v>10.87</v>
      </c>
      <c r="G186" s="82">
        <v>0</v>
      </c>
      <c r="H186" s="82">
        <v>90</v>
      </c>
      <c r="I186" s="82" t="s">
        <v>517</v>
      </c>
      <c r="J186"/>
      <c r="K186"/>
      <c r="L186"/>
      <c r="M186"/>
      <c r="N186"/>
      <c r="O186"/>
      <c r="P186"/>
      <c r="Q186"/>
      <c r="R186"/>
      <c r="S186"/>
    </row>
    <row r="187" spans="1:19">
      <c r="A187" s="82" t="s">
        <v>624</v>
      </c>
      <c r="B187" s="82" t="s">
        <v>929</v>
      </c>
      <c r="C187" s="82">
        <v>0.22</v>
      </c>
      <c r="D187" s="82">
        <v>1.306</v>
      </c>
      <c r="E187" s="82">
        <v>1.623</v>
      </c>
      <c r="F187" s="82">
        <v>43.48</v>
      </c>
      <c r="G187" s="82">
        <v>0</v>
      </c>
      <c r="H187" s="82">
        <v>90</v>
      </c>
      <c r="I187" s="82" t="s">
        <v>517</v>
      </c>
      <c r="J187"/>
      <c r="K187"/>
      <c r="L187"/>
      <c r="M187"/>
      <c r="N187"/>
      <c r="O187"/>
      <c r="P187"/>
      <c r="Q187"/>
      <c r="R187"/>
      <c r="S187"/>
    </row>
    <row r="188" spans="1:19">
      <c r="A188" s="82" t="s">
        <v>625</v>
      </c>
      <c r="B188" s="82" t="s">
        <v>929</v>
      </c>
      <c r="C188" s="82">
        <v>0.22</v>
      </c>
      <c r="D188" s="82">
        <v>1.306</v>
      </c>
      <c r="E188" s="82">
        <v>1.623</v>
      </c>
      <c r="F188" s="82">
        <v>10.87</v>
      </c>
      <c r="G188" s="82">
        <v>0</v>
      </c>
      <c r="H188" s="82">
        <v>90</v>
      </c>
      <c r="I188" s="82" t="s">
        <v>517</v>
      </c>
      <c r="J188"/>
      <c r="K188"/>
      <c r="L188"/>
      <c r="M188"/>
      <c r="N188"/>
      <c r="O188"/>
      <c r="P188"/>
      <c r="Q188"/>
      <c r="R188"/>
      <c r="S188"/>
    </row>
    <row r="189" spans="1:19">
      <c r="A189" s="82" t="s">
        <v>550</v>
      </c>
      <c r="B189" s="82" t="s">
        <v>929</v>
      </c>
      <c r="C189" s="82">
        <v>0.22</v>
      </c>
      <c r="D189" s="82">
        <v>1.306</v>
      </c>
      <c r="E189" s="82">
        <v>1.623</v>
      </c>
      <c r="F189" s="82">
        <v>39.86</v>
      </c>
      <c r="G189" s="82">
        <v>0</v>
      </c>
      <c r="H189" s="82">
        <v>90</v>
      </c>
      <c r="I189" s="82" t="s">
        <v>517</v>
      </c>
      <c r="J189"/>
      <c r="K189"/>
      <c r="L189"/>
      <c r="M189"/>
      <c r="N189"/>
      <c r="O189"/>
      <c r="P189"/>
      <c r="Q189"/>
      <c r="R189"/>
      <c r="S189"/>
    </row>
    <row r="190" spans="1:19">
      <c r="A190" s="82" t="s">
        <v>551</v>
      </c>
      <c r="B190" s="82" t="s">
        <v>930</v>
      </c>
      <c r="C190" s="82">
        <v>0.3</v>
      </c>
      <c r="D190" s="82">
        <v>1.8620000000000001</v>
      </c>
      <c r="E190" s="82">
        <v>3.4009999999999998</v>
      </c>
      <c r="F190" s="82">
        <v>97.83</v>
      </c>
      <c r="G190" s="82">
        <v>90</v>
      </c>
      <c r="H190" s="82">
        <v>180</v>
      </c>
      <c r="I190" s="82"/>
      <c r="J190"/>
      <c r="K190"/>
      <c r="L190"/>
      <c r="M190"/>
      <c r="N190"/>
      <c r="O190"/>
      <c r="P190"/>
      <c r="Q190"/>
      <c r="R190"/>
      <c r="S190"/>
    </row>
    <row r="191" spans="1:19">
      <c r="A191" s="82" t="s">
        <v>536</v>
      </c>
      <c r="B191" s="82" t="s">
        <v>929</v>
      </c>
      <c r="C191" s="82">
        <v>0.22</v>
      </c>
      <c r="D191" s="82">
        <v>1.306</v>
      </c>
      <c r="E191" s="82">
        <v>1.623</v>
      </c>
      <c r="F191" s="82">
        <v>13.29</v>
      </c>
      <c r="G191" s="82">
        <v>180</v>
      </c>
      <c r="H191" s="82">
        <v>90</v>
      </c>
      <c r="I191" s="82" t="s">
        <v>524</v>
      </c>
      <c r="J191"/>
      <c r="K191"/>
      <c r="L191"/>
      <c r="M191"/>
      <c r="N191"/>
      <c r="O191"/>
      <c r="P191"/>
      <c r="Q191"/>
      <c r="R191"/>
      <c r="S191"/>
    </row>
    <row r="192" spans="1:19">
      <c r="A192" s="82" t="s">
        <v>537</v>
      </c>
      <c r="B192" s="82" t="s">
        <v>930</v>
      </c>
      <c r="C192" s="82">
        <v>0.3</v>
      </c>
      <c r="D192" s="82">
        <v>1.8620000000000001</v>
      </c>
      <c r="E192" s="82">
        <v>3.4009999999999998</v>
      </c>
      <c r="F192" s="82">
        <v>32.61</v>
      </c>
      <c r="G192" s="82">
        <v>90</v>
      </c>
      <c r="H192" s="82">
        <v>180</v>
      </c>
      <c r="I192" s="82"/>
      <c r="J192"/>
      <c r="K192"/>
      <c r="L192"/>
      <c r="M192"/>
      <c r="N192"/>
      <c r="O192"/>
      <c r="P192"/>
      <c r="Q192"/>
      <c r="R192"/>
      <c r="S192"/>
    </row>
    <row r="193" spans="1:19">
      <c r="A193" s="82" t="s">
        <v>534</v>
      </c>
      <c r="B193" s="82" t="s">
        <v>929</v>
      </c>
      <c r="C193" s="82">
        <v>0.22</v>
      </c>
      <c r="D193" s="82">
        <v>1.306</v>
      </c>
      <c r="E193" s="82">
        <v>1.623</v>
      </c>
      <c r="F193" s="82">
        <v>32.700000000000003</v>
      </c>
      <c r="G193" s="82">
        <v>180</v>
      </c>
      <c r="H193" s="82">
        <v>90</v>
      </c>
      <c r="I193" s="82" t="s">
        <v>524</v>
      </c>
      <c r="J193"/>
      <c r="K193"/>
      <c r="L193"/>
      <c r="M193"/>
      <c r="N193"/>
      <c r="O193"/>
      <c r="P193"/>
      <c r="Q193"/>
      <c r="R193"/>
      <c r="S193"/>
    </row>
    <row r="194" spans="1:19">
      <c r="A194" s="82" t="s">
        <v>535</v>
      </c>
      <c r="B194" s="82" t="s">
        <v>930</v>
      </c>
      <c r="C194" s="82">
        <v>0.3</v>
      </c>
      <c r="D194" s="82">
        <v>1.8620000000000001</v>
      </c>
      <c r="E194" s="82">
        <v>3.4009999999999998</v>
      </c>
      <c r="F194" s="82">
        <v>80.27</v>
      </c>
      <c r="G194" s="82">
        <v>90</v>
      </c>
      <c r="H194" s="82">
        <v>180</v>
      </c>
      <c r="I194" s="82"/>
      <c r="J194"/>
      <c r="K194"/>
      <c r="L194"/>
      <c r="M194"/>
      <c r="N194"/>
      <c r="O194"/>
      <c r="P194"/>
      <c r="Q194"/>
      <c r="R194"/>
      <c r="S194"/>
    </row>
    <row r="195" spans="1:19">
      <c r="A195" s="82" t="s">
        <v>514</v>
      </c>
      <c r="B195" s="82" t="s">
        <v>929</v>
      </c>
      <c r="C195" s="82">
        <v>0.22</v>
      </c>
      <c r="D195" s="82">
        <v>1.306</v>
      </c>
      <c r="E195" s="82">
        <v>1.623</v>
      </c>
      <c r="F195" s="82">
        <v>27.59</v>
      </c>
      <c r="G195" s="82">
        <v>90</v>
      </c>
      <c r="H195" s="82">
        <v>90</v>
      </c>
      <c r="I195" s="82" t="s">
        <v>515</v>
      </c>
      <c r="J195"/>
      <c r="K195"/>
      <c r="L195"/>
      <c r="M195"/>
      <c r="N195"/>
      <c r="O195"/>
      <c r="P195"/>
      <c r="Q195"/>
      <c r="R195"/>
      <c r="S195"/>
    </row>
    <row r="196" spans="1:19">
      <c r="A196" s="82" t="s">
        <v>516</v>
      </c>
      <c r="B196" s="82" t="s">
        <v>929</v>
      </c>
      <c r="C196" s="82">
        <v>0.22</v>
      </c>
      <c r="D196" s="82">
        <v>1.306</v>
      </c>
      <c r="E196" s="82">
        <v>1.623</v>
      </c>
      <c r="F196" s="82">
        <v>8.18</v>
      </c>
      <c r="G196" s="82">
        <v>0</v>
      </c>
      <c r="H196" s="82">
        <v>90</v>
      </c>
      <c r="I196" s="82" t="s">
        <v>517</v>
      </c>
      <c r="J196"/>
      <c r="K196"/>
      <c r="L196"/>
      <c r="M196"/>
      <c r="N196"/>
      <c r="O196"/>
      <c r="P196"/>
      <c r="Q196"/>
      <c r="R196"/>
      <c r="S196"/>
    </row>
    <row r="197" spans="1:19">
      <c r="A197" s="82" t="s">
        <v>518</v>
      </c>
      <c r="B197" s="82" t="s">
        <v>930</v>
      </c>
      <c r="C197" s="82">
        <v>0.3</v>
      </c>
      <c r="D197" s="82">
        <v>1.8620000000000001</v>
      </c>
      <c r="E197" s="82">
        <v>3.4009999999999998</v>
      </c>
      <c r="F197" s="82">
        <v>20.07</v>
      </c>
      <c r="G197" s="82">
        <v>90</v>
      </c>
      <c r="H197" s="82">
        <v>180</v>
      </c>
      <c r="I197" s="82"/>
      <c r="J197"/>
      <c r="K197"/>
      <c r="L197"/>
      <c r="M197"/>
      <c r="N197"/>
      <c r="O197"/>
      <c r="P197"/>
      <c r="Q197"/>
      <c r="R197"/>
      <c r="S197"/>
    </row>
    <row r="198" spans="1:19">
      <c r="A198" s="82" t="s">
        <v>563</v>
      </c>
      <c r="B198" s="82" t="s">
        <v>929</v>
      </c>
      <c r="C198" s="82">
        <v>0.22</v>
      </c>
      <c r="D198" s="82">
        <v>1.306</v>
      </c>
      <c r="E198" s="82">
        <v>1.623</v>
      </c>
      <c r="F198" s="82">
        <v>22.58</v>
      </c>
      <c r="G198" s="82">
        <v>90</v>
      </c>
      <c r="H198" s="82">
        <v>90</v>
      </c>
      <c r="I198" s="82" t="s">
        <v>515</v>
      </c>
      <c r="J198"/>
      <c r="K198"/>
      <c r="L198"/>
      <c r="M198"/>
      <c r="N198"/>
      <c r="O198"/>
      <c r="P198"/>
      <c r="Q198"/>
      <c r="R198"/>
      <c r="S198"/>
    </row>
    <row r="199" spans="1:19">
      <c r="A199" s="82" t="s">
        <v>564</v>
      </c>
      <c r="B199" s="82" t="s">
        <v>929</v>
      </c>
      <c r="C199" s="82">
        <v>0.22</v>
      </c>
      <c r="D199" s="82">
        <v>1.306</v>
      </c>
      <c r="E199" s="82">
        <v>1.623</v>
      </c>
      <c r="F199" s="82">
        <v>6.69</v>
      </c>
      <c r="G199" s="82">
        <v>0</v>
      </c>
      <c r="H199" s="82">
        <v>90</v>
      </c>
      <c r="I199" s="82" t="s">
        <v>517</v>
      </c>
      <c r="J199"/>
      <c r="K199"/>
      <c r="L199"/>
      <c r="M199"/>
      <c r="N199"/>
      <c r="O199"/>
      <c r="P199"/>
      <c r="Q199"/>
      <c r="R199"/>
      <c r="S199"/>
    </row>
    <row r="200" spans="1:19">
      <c r="A200" s="82" t="s">
        <v>585</v>
      </c>
      <c r="B200" s="82" t="s">
        <v>929</v>
      </c>
      <c r="C200" s="82">
        <v>0.22</v>
      </c>
      <c r="D200" s="82">
        <v>1.306</v>
      </c>
      <c r="E200" s="82">
        <v>1.623</v>
      </c>
      <c r="F200" s="82">
        <v>22.58</v>
      </c>
      <c r="G200" s="82">
        <v>90</v>
      </c>
      <c r="H200" s="82">
        <v>90</v>
      </c>
      <c r="I200" s="82" t="s">
        <v>515</v>
      </c>
      <c r="J200"/>
      <c r="K200"/>
      <c r="L200"/>
      <c r="M200"/>
      <c r="N200"/>
      <c r="O200"/>
      <c r="P200"/>
      <c r="Q200"/>
      <c r="R200"/>
      <c r="S200"/>
    </row>
    <row r="201" spans="1:19">
      <c r="A201" s="82" t="s">
        <v>586</v>
      </c>
      <c r="B201" s="82" t="s">
        <v>929</v>
      </c>
      <c r="C201" s="82">
        <v>0.22</v>
      </c>
      <c r="D201" s="82">
        <v>1.306</v>
      </c>
      <c r="E201" s="82">
        <v>1.623</v>
      </c>
      <c r="F201" s="82">
        <v>6.69</v>
      </c>
      <c r="G201" s="82">
        <v>0</v>
      </c>
      <c r="H201" s="82">
        <v>90</v>
      </c>
      <c r="I201" s="82" t="s">
        <v>517</v>
      </c>
      <c r="J201"/>
      <c r="K201"/>
      <c r="L201"/>
      <c r="M201"/>
      <c r="N201"/>
      <c r="O201"/>
      <c r="P201"/>
      <c r="Q201"/>
      <c r="R201"/>
      <c r="S201"/>
    </row>
    <row r="202" spans="1:19">
      <c r="A202" s="82" t="s">
        <v>607</v>
      </c>
      <c r="B202" s="82" t="s">
        <v>929</v>
      </c>
      <c r="C202" s="82">
        <v>0.22</v>
      </c>
      <c r="D202" s="82">
        <v>1.306</v>
      </c>
      <c r="E202" s="82">
        <v>1.623</v>
      </c>
      <c r="F202" s="82">
        <v>22.58</v>
      </c>
      <c r="G202" s="82">
        <v>90</v>
      </c>
      <c r="H202" s="82">
        <v>90</v>
      </c>
      <c r="I202" s="82" t="s">
        <v>515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82" t="s">
        <v>608</v>
      </c>
      <c r="B203" s="82" t="s">
        <v>929</v>
      </c>
      <c r="C203" s="82">
        <v>0.22</v>
      </c>
      <c r="D203" s="82">
        <v>1.306</v>
      </c>
      <c r="E203" s="82">
        <v>1.623</v>
      </c>
      <c r="F203" s="82">
        <v>6.69</v>
      </c>
      <c r="G203" s="82">
        <v>0</v>
      </c>
      <c r="H203" s="82">
        <v>90</v>
      </c>
      <c r="I203" s="82" t="s">
        <v>517</v>
      </c>
      <c r="J203"/>
      <c r="K203"/>
      <c r="L203"/>
      <c r="M203"/>
      <c r="N203"/>
      <c r="O203"/>
      <c r="P203"/>
      <c r="Q203"/>
      <c r="R203"/>
      <c r="S203"/>
    </row>
    <row r="204" spans="1:19">
      <c r="A204" s="82" t="s">
        <v>526</v>
      </c>
      <c r="B204" s="82" t="s">
        <v>929</v>
      </c>
      <c r="C204" s="82">
        <v>0.22</v>
      </c>
      <c r="D204" s="82">
        <v>1.306</v>
      </c>
      <c r="E204" s="82">
        <v>1.623</v>
      </c>
      <c r="F204" s="82">
        <v>27.59</v>
      </c>
      <c r="G204" s="82">
        <v>90</v>
      </c>
      <c r="H204" s="82">
        <v>90</v>
      </c>
      <c r="I204" s="82" t="s">
        <v>515</v>
      </c>
      <c r="J204"/>
      <c r="K204"/>
      <c r="L204"/>
      <c r="M204"/>
      <c r="N204"/>
      <c r="O204"/>
      <c r="P204"/>
      <c r="Q204"/>
      <c r="R204"/>
      <c r="S204"/>
    </row>
    <row r="205" spans="1:19">
      <c r="A205" s="82" t="s">
        <v>527</v>
      </c>
      <c r="B205" s="82" t="s">
        <v>929</v>
      </c>
      <c r="C205" s="82">
        <v>0.22</v>
      </c>
      <c r="D205" s="82">
        <v>1.306</v>
      </c>
      <c r="E205" s="82">
        <v>1.623</v>
      </c>
      <c r="F205" s="82">
        <v>8.18</v>
      </c>
      <c r="G205" s="82">
        <v>180</v>
      </c>
      <c r="H205" s="82">
        <v>90</v>
      </c>
      <c r="I205" s="82" t="s">
        <v>524</v>
      </c>
      <c r="J205"/>
      <c r="K205"/>
      <c r="L205"/>
      <c r="M205"/>
      <c r="N205"/>
      <c r="O205"/>
      <c r="P205"/>
      <c r="Q205"/>
      <c r="R205"/>
      <c r="S205"/>
    </row>
    <row r="206" spans="1:19">
      <c r="A206" s="82" t="s">
        <v>528</v>
      </c>
      <c r="B206" s="82" t="s">
        <v>930</v>
      </c>
      <c r="C206" s="82">
        <v>0.3</v>
      </c>
      <c r="D206" s="82">
        <v>1.8620000000000001</v>
      </c>
      <c r="E206" s="82">
        <v>3.4009999999999998</v>
      </c>
      <c r="F206" s="82">
        <v>20.07</v>
      </c>
      <c r="G206" s="82">
        <v>90</v>
      </c>
      <c r="H206" s="82">
        <v>180</v>
      </c>
      <c r="I206" s="82"/>
      <c r="J206"/>
      <c r="K206"/>
      <c r="L206"/>
      <c r="M206"/>
      <c r="N206"/>
      <c r="O206"/>
      <c r="P206"/>
      <c r="Q206"/>
      <c r="R206"/>
      <c r="S206"/>
    </row>
    <row r="207" spans="1:19">
      <c r="A207" s="82" t="s">
        <v>568</v>
      </c>
      <c r="B207" s="82" t="s">
        <v>929</v>
      </c>
      <c r="C207" s="82">
        <v>0.22</v>
      </c>
      <c r="D207" s="82">
        <v>1.306</v>
      </c>
      <c r="E207" s="82">
        <v>1.623</v>
      </c>
      <c r="F207" s="82">
        <v>22.58</v>
      </c>
      <c r="G207" s="82">
        <v>90</v>
      </c>
      <c r="H207" s="82">
        <v>90</v>
      </c>
      <c r="I207" s="82" t="s">
        <v>515</v>
      </c>
      <c r="J207"/>
      <c r="K207"/>
      <c r="L207"/>
      <c r="M207"/>
      <c r="N207"/>
      <c r="O207"/>
      <c r="P207"/>
      <c r="Q207"/>
      <c r="R207"/>
      <c r="S207"/>
    </row>
    <row r="208" spans="1:19">
      <c r="A208" s="82" t="s">
        <v>569</v>
      </c>
      <c r="B208" s="82" t="s">
        <v>929</v>
      </c>
      <c r="C208" s="82">
        <v>0.22</v>
      </c>
      <c r="D208" s="82">
        <v>1.306</v>
      </c>
      <c r="E208" s="82">
        <v>1.623</v>
      </c>
      <c r="F208" s="82">
        <v>6.69</v>
      </c>
      <c r="G208" s="82">
        <v>180</v>
      </c>
      <c r="H208" s="82">
        <v>90</v>
      </c>
      <c r="I208" s="82" t="s">
        <v>524</v>
      </c>
      <c r="J208"/>
      <c r="K208"/>
      <c r="L208"/>
      <c r="M208"/>
      <c r="N208"/>
      <c r="O208"/>
      <c r="P208"/>
      <c r="Q208"/>
      <c r="R208"/>
      <c r="S208"/>
    </row>
    <row r="209" spans="1:19">
      <c r="A209" s="82" t="s">
        <v>590</v>
      </c>
      <c r="B209" s="82" t="s">
        <v>929</v>
      </c>
      <c r="C209" s="82">
        <v>0.22</v>
      </c>
      <c r="D209" s="82">
        <v>1.306</v>
      </c>
      <c r="E209" s="82">
        <v>1.623</v>
      </c>
      <c r="F209" s="82">
        <v>22.58</v>
      </c>
      <c r="G209" s="82">
        <v>90</v>
      </c>
      <c r="H209" s="82">
        <v>90</v>
      </c>
      <c r="I209" s="82" t="s">
        <v>515</v>
      </c>
      <c r="J209"/>
      <c r="K209"/>
      <c r="L209"/>
      <c r="M209"/>
      <c r="N209"/>
      <c r="O209"/>
      <c r="P209"/>
      <c r="Q209"/>
      <c r="R209"/>
      <c r="S209"/>
    </row>
    <row r="210" spans="1:19">
      <c r="A210" s="82" t="s">
        <v>591</v>
      </c>
      <c r="B210" s="82" t="s">
        <v>929</v>
      </c>
      <c r="C210" s="82">
        <v>0.22</v>
      </c>
      <c r="D210" s="82">
        <v>1.306</v>
      </c>
      <c r="E210" s="82">
        <v>1.623</v>
      </c>
      <c r="F210" s="82">
        <v>6.69</v>
      </c>
      <c r="G210" s="82">
        <v>180</v>
      </c>
      <c r="H210" s="82">
        <v>90</v>
      </c>
      <c r="I210" s="82" t="s">
        <v>524</v>
      </c>
      <c r="J210"/>
      <c r="K210"/>
      <c r="L210"/>
      <c r="M210"/>
      <c r="N210"/>
      <c r="O210"/>
      <c r="P210"/>
      <c r="Q210"/>
      <c r="R210"/>
      <c r="S210"/>
    </row>
    <row r="211" spans="1:19">
      <c r="A211" s="82" t="s">
        <v>612</v>
      </c>
      <c r="B211" s="82" t="s">
        <v>929</v>
      </c>
      <c r="C211" s="82">
        <v>0.22</v>
      </c>
      <c r="D211" s="82">
        <v>1.306</v>
      </c>
      <c r="E211" s="82">
        <v>1.623</v>
      </c>
      <c r="F211" s="82">
        <v>22.58</v>
      </c>
      <c r="G211" s="82">
        <v>90</v>
      </c>
      <c r="H211" s="82">
        <v>90</v>
      </c>
      <c r="I211" s="82" t="s">
        <v>515</v>
      </c>
      <c r="J211"/>
      <c r="K211"/>
      <c r="L211"/>
      <c r="M211"/>
      <c r="N211"/>
      <c r="O211"/>
      <c r="P211"/>
      <c r="Q211"/>
      <c r="R211"/>
      <c r="S211"/>
    </row>
    <row r="212" spans="1:19">
      <c r="A212" s="82" t="s">
        <v>613</v>
      </c>
      <c r="B212" s="82" t="s">
        <v>929</v>
      </c>
      <c r="C212" s="82">
        <v>0.22</v>
      </c>
      <c r="D212" s="82">
        <v>1.306</v>
      </c>
      <c r="E212" s="82">
        <v>1.623</v>
      </c>
      <c r="F212" s="82">
        <v>6.69</v>
      </c>
      <c r="G212" s="82">
        <v>180</v>
      </c>
      <c r="H212" s="82">
        <v>90</v>
      </c>
      <c r="I212" s="82" t="s">
        <v>524</v>
      </c>
      <c r="J212"/>
      <c r="K212"/>
      <c r="L212"/>
      <c r="M212"/>
      <c r="N212"/>
      <c r="O212"/>
      <c r="P212"/>
      <c r="Q212"/>
      <c r="R212"/>
      <c r="S212"/>
    </row>
    <row r="213" spans="1:19">
      <c r="A213" s="82" t="s">
        <v>532</v>
      </c>
      <c r="B213" s="82" t="s">
        <v>929</v>
      </c>
      <c r="C213" s="82">
        <v>0.22</v>
      </c>
      <c r="D213" s="82">
        <v>1.306</v>
      </c>
      <c r="E213" s="82">
        <v>1.623</v>
      </c>
      <c r="F213" s="82">
        <v>13.29</v>
      </c>
      <c r="G213" s="82">
        <v>180</v>
      </c>
      <c r="H213" s="82">
        <v>90</v>
      </c>
      <c r="I213" s="82" t="s">
        <v>524</v>
      </c>
      <c r="J213"/>
      <c r="K213"/>
      <c r="L213"/>
      <c r="M213"/>
      <c r="N213"/>
      <c r="O213"/>
      <c r="P213"/>
      <c r="Q213"/>
      <c r="R213"/>
      <c r="S213"/>
    </row>
    <row r="214" spans="1:19">
      <c r="A214" s="82" t="s">
        <v>533</v>
      </c>
      <c r="B214" s="82" t="s">
        <v>930</v>
      </c>
      <c r="C214" s="82">
        <v>0.3</v>
      </c>
      <c r="D214" s="82">
        <v>1.8620000000000001</v>
      </c>
      <c r="E214" s="82">
        <v>3.4009999999999998</v>
      </c>
      <c r="F214" s="82">
        <v>32.61</v>
      </c>
      <c r="G214" s="82">
        <v>90</v>
      </c>
      <c r="H214" s="82">
        <v>180</v>
      </c>
      <c r="I214" s="82"/>
      <c r="J214"/>
      <c r="K214"/>
      <c r="L214"/>
      <c r="M214"/>
      <c r="N214"/>
      <c r="O214"/>
      <c r="P214"/>
      <c r="Q214"/>
      <c r="R214"/>
      <c r="S214"/>
    </row>
    <row r="215" spans="1:19">
      <c r="A215" s="82" t="s">
        <v>936</v>
      </c>
      <c r="B215" s="82" t="s">
        <v>937</v>
      </c>
      <c r="C215" s="82">
        <v>0.08</v>
      </c>
      <c r="D215" s="82">
        <v>0.56799999999999995</v>
      </c>
      <c r="E215" s="82">
        <v>0.65900000000000003</v>
      </c>
      <c r="F215" s="82">
        <v>11.33</v>
      </c>
      <c r="G215" s="82">
        <v>270</v>
      </c>
      <c r="H215" s="82">
        <v>180</v>
      </c>
      <c r="I215" s="82"/>
      <c r="J215"/>
      <c r="K215"/>
      <c r="L215"/>
      <c r="M215"/>
      <c r="N215"/>
      <c r="O215"/>
      <c r="P215"/>
      <c r="Q215"/>
      <c r="R215"/>
      <c r="S215"/>
    </row>
    <row r="216" spans="1:19">
      <c r="A216" s="82" t="s">
        <v>938</v>
      </c>
      <c r="B216" s="82" t="s">
        <v>937</v>
      </c>
      <c r="C216" s="82">
        <v>0.08</v>
      </c>
      <c r="D216" s="82">
        <v>0.56799999999999995</v>
      </c>
      <c r="E216" s="82">
        <v>0.65900000000000003</v>
      </c>
      <c r="F216" s="82">
        <v>33.28</v>
      </c>
      <c r="G216" s="82">
        <v>135</v>
      </c>
      <c r="H216" s="82">
        <v>180</v>
      </c>
      <c r="I216" s="82"/>
      <c r="J216"/>
      <c r="K216"/>
      <c r="L216"/>
      <c r="M216"/>
      <c r="N216"/>
      <c r="O216"/>
      <c r="P216"/>
      <c r="Q216"/>
      <c r="R216"/>
      <c r="S216"/>
    </row>
    <row r="217" spans="1:19">
      <c r="A217" s="82" t="s">
        <v>939</v>
      </c>
      <c r="B217" s="82" t="s">
        <v>937</v>
      </c>
      <c r="C217" s="82">
        <v>0.08</v>
      </c>
      <c r="D217" s="82">
        <v>0.56799999999999995</v>
      </c>
      <c r="E217" s="82">
        <v>0.65900000000000003</v>
      </c>
      <c r="F217" s="82">
        <v>11.33</v>
      </c>
      <c r="G217" s="82">
        <v>225</v>
      </c>
      <c r="H217" s="82">
        <v>180</v>
      </c>
      <c r="I217" s="82"/>
      <c r="J217"/>
      <c r="K217"/>
      <c r="L217"/>
      <c r="M217"/>
      <c r="N217"/>
      <c r="O217"/>
      <c r="P217"/>
      <c r="Q217"/>
      <c r="R217"/>
      <c r="S217"/>
    </row>
    <row r="218" spans="1:19">
      <c r="A218" s="82" t="s">
        <v>940</v>
      </c>
      <c r="B218" s="82" t="s">
        <v>937</v>
      </c>
      <c r="C218" s="82">
        <v>0.08</v>
      </c>
      <c r="D218" s="82">
        <v>0.56799999999999995</v>
      </c>
      <c r="E218" s="82">
        <v>0.65900000000000003</v>
      </c>
      <c r="F218" s="82">
        <v>33.28</v>
      </c>
      <c r="G218" s="82">
        <v>315</v>
      </c>
      <c r="H218" s="82">
        <v>180</v>
      </c>
      <c r="I218" s="82"/>
      <c r="J218"/>
      <c r="K218"/>
      <c r="L218"/>
      <c r="M218"/>
      <c r="N218"/>
      <c r="O218"/>
      <c r="P218"/>
      <c r="Q218"/>
      <c r="R218"/>
      <c r="S218"/>
    </row>
    <row r="219" spans="1:19">
      <c r="A219" s="82" t="s">
        <v>941</v>
      </c>
      <c r="B219" s="82" t="s">
        <v>942</v>
      </c>
      <c r="C219" s="82">
        <v>0.3</v>
      </c>
      <c r="D219" s="82">
        <v>4.0350000000000001</v>
      </c>
      <c r="E219" s="82">
        <v>16.832999999999998</v>
      </c>
      <c r="F219" s="82">
        <v>100.98</v>
      </c>
      <c r="G219" s="82">
        <v>270</v>
      </c>
      <c r="H219" s="82">
        <v>18.45</v>
      </c>
      <c r="I219" s="82"/>
      <c r="J219"/>
      <c r="K219"/>
      <c r="L219"/>
      <c r="M219"/>
      <c r="N219"/>
      <c r="O219"/>
      <c r="P219"/>
      <c r="Q219"/>
      <c r="R219"/>
      <c r="S219"/>
    </row>
    <row r="220" spans="1:19">
      <c r="A220" s="82" t="s">
        <v>943</v>
      </c>
      <c r="B220" s="82" t="s">
        <v>942</v>
      </c>
      <c r="C220" s="82">
        <v>0.3</v>
      </c>
      <c r="D220" s="82">
        <v>4.0350000000000001</v>
      </c>
      <c r="E220" s="82">
        <v>16.832999999999998</v>
      </c>
      <c r="F220" s="82">
        <v>100.98</v>
      </c>
      <c r="G220" s="82">
        <v>90</v>
      </c>
      <c r="H220" s="82">
        <v>18.45</v>
      </c>
      <c r="I220" s="82"/>
      <c r="J220"/>
      <c r="K220"/>
      <c r="L220"/>
      <c r="M220"/>
      <c r="N220"/>
      <c r="O220"/>
      <c r="P220"/>
      <c r="Q220"/>
      <c r="R220"/>
      <c r="S220"/>
    </row>
    <row r="221" spans="1:19">
      <c r="A221" s="82" t="s">
        <v>944</v>
      </c>
      <c r="B221" s="82" t="s">
        <v>942</v>
      </c>
      <c r="C221" s="82">
        <v>0.3</v>
      </c>
      <c r="D221" s="82">
        <v>4.0350000000000001</v>
      </c>
      <c r="E221" s="82">
        <v>16.832999999999998</v>
      </c>
      <c r="F221" s="82">
        <v>475.35</v>
      </c>
      <c r="G221" s="82">
        <v>180</v>
      </c>
      <c r="H221" s="82">
        <v>18.600000000000001</v>
      </c>
      <c r="I221" s="82"/>
      <c r="J221"/>
      <c r="K221"/>
      <c r="L221"/>
      <c r="M221"/>
      <c r="N221"/>
      <c r="O221"/>
      <c r="P221"/>
      <c r="Q221"/>
      <c r="R221"/>
      <c r="S221"/>
    </row>
    <row r="222" spans="1:19">
      <c r="A222" s="82" t="s">
        <v>945</v>
      </c>
      <c r="B222" s="82" t="s">
        <v>942</v>
      </c>
      <c r="C222" s="82">
        <v>0.3</v>
      </c>
      <c r="D222" s="82">
        <v>4.0350000000000001</v>
      </c>
      <c r="E222" s="82">
        <v>16.832999999999998</v>
      </c>
      <c r="F222" s="82">
        <v>475.38</v>
      </c>
      <c r="G222" s="82">
        <v>0</v>
      </c>
      <c r="H222" s="82">
        <v>18.600000000000001</v>
      </c>
      <c r="I222" s="82"/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5"/>
      <c r="B224" s="82" t="s">
        <v>308</v>
      </c>
      <c r="C224" s="82" t="s">
        <v>629</v>
      </c>
      <c r="D224" s="82" t="s">
        <v>630</v>
      </c>
      <c r="E224" s="82" t="s">
        <v>631</v>
      </c>
      <c r="F224" s="82" t="s">
        <v>302</v>
      </c>
      <c r="G224" s="82" t="s">
        <v>632</v>
      </c>
      <c r="H224" s="82" t="s">
        <v>633</v>
      </c>
      <c r="I224" s="82" t="s">
        <v>634</v>
      </c>
      <c r="J224" s="82" t="s">
        <v>511</v>
      </c>
      <c r="K224" s="82" t="s">
        <v>513</v>
      </c>
      <c r="L224"/>
      <c r="M224"/>
      <c r="N224"/>
      <c r="O224"/>
      <c r="P224"/>
      <c r="Q224"/>
      <c r="R224"/>
      <c r="S224"/>
    </row>
    <row r="225" spans="1:19">
      <c r="A225" s="82" t="s">
        <v>636</v>
      </c>
      <c r="B225" s="82" t="s">
        <v>1126</v>
      </c>
      <c r="C225" s="82">
        <v>4.4400000000000004</v>
      </c>
      <c r="D225" s="82">
        <v>4.4400000000000004</v>
      </c>
      <c r="E225" s="82">
        <v>5.835</v>
      </c>
      <c r="F225" s="82">
        <v>0.54</v>
      </c>
      <c r="G225" s="82">
        <v>0.38400000000000001</v>
      </c>
      <c r="H225" s="82" t="s">
        <v>452</v>
      </c>
      <c r="I225" s="82" t="s">
        <v>521</v>
      </c>
      <c r="J225" s="82">
        <v>270</v>
      </c>
      <c r="K225" s="82" t="s">
        <v>522</v>
      </c>
      <c r="L225"/>
      <c r="M225"/>
      <c r="N225"/>
      <c r="O225"/>
      <c r="P225"/>
      <c r="Q225"/>
      <c r="R225"/>
      <c r="S225"/>
    </row>
    <row r="226" spans="1:19">
      <c r="A226" s="82" t="s">
        <v>637</v>
      </c>
      <c r="B226" s="82" t="s">
        <v>1126</v>
      </c>
      <c r="C226" s="82">
        <v>2.69</v>
      </c>
      <c r="D226" s="82">
        <v>2.69</v>
      </c>
      <c r="E226" s="82">
        <v>5.835</v>
      </c>
      <c r="F226" s="82">
        <v>0.54</v>
      </c>
      <c r="G226" s="82">
        <v>0.38400000000000001</v>
      </c>
      <c r="H226" s="82" t="s">
        <v>452</v>
      </c>
      <c r="I226" s="82" t="s">
        <v>523</v>
      </c>
      <c r="J226" s="82">
        <v>180</v>
      </c>
      <c r="K226" s="82" t="s">
        <v>524</v>
      </c>
      <c r="L226"/>
      <c r="M226"/>
      <c r="N226"/>
      <c r="O226"/>
      <c r="P226"/>
      <c r="Q226"/>
      <c r="R226"/>
      <c r="S226"/>
    </row>
    <row r="227" spans="1:19">
      <c r="A227" s="82" t="s">
        <v>635</v>
      </c>
      <c r="B227" s="82" t="s">
        <v>1126</v>
      </c>
      <c r="C227" s="82">
        <v>2.69</v>
      </c>
      <c r="D227" s="82">
        <v>2.69</v>
      </c>
      <c r="E227" s="82">
        <v>5.835</v>
      </c>
      <c r="F227" s="82">
        <v>0.54</v>
      </c>
      <c r="G227" s="82">
        <v>0.38400000000000001</v>
      </c>
      <c r="H227" s="82" t="s">
        <v>452</v>
      </c>
      <c r="I227" s="82" t="s">
        <v>519</v>
      </c>
      <c r="J227" s="82">
        <v>90</v>
      </c>
      <c r="K227" s="82" t="s">
        <v>515</v>
      </c>
      <c r="L227"/>
      <c r="M227"/>
      <c r="N227"/>
      <c r="O227"/>
      <c r="P227"/>
      <c r="Q227"/>
      <c r="R227"/>
      <c r="S227"/>
    </row>
    <row r="228" spans="1:19">
      <c r="A228" s="82" t="s">
        <v>661</v>
      </c>
      <c r="B228" s="82" t="s">
        <v>1126</v>
      </c>
      <c r="C228" s="82">
        <v>1.31</v>
      </c>
      <c r="D228" s="82">
        <v>1.31</v>
      </c>
      <c r="E228" s="82">
        <v>5.835</v>
      </c>
      <c r="F228" s="82">
        <v>0.54</v>
      </c>
      <c r="G228" s="82">
        <v>0.38400000000000001</v>
      </c>
      <c r="H228" s="82" t="s">
        <v>452</v>
      </c>
      <c r="I228" s="82" t="s">
        <v>567</v>
      </c>
      <c r="J228" s="82">
        <v>270</v>
      </c>
      <c r="K228" s="82" t="s">
        <v>522</v>
      </c>
      <c r="L228"/>
      <c r="M228"/>
      <c r="N228"/>
      <c r="O228"/>
      <c r="P228"/>
      <c r="Q228"/>
      <c r="R228"/>
      <c r="S228"/>
    </row>
    <row r="229" spans="1:19">
      <c r="A229" s="82" t="s">
        <v>660</v>
      </c>
      <c r="B229" s="82" t="s">
        <v>1126</v>
      </c>
      <c r="C229" s="82">
        <v>1.31</v>
      </c>
      <c r="D229" s="82">
        <v>1.31</v>
      </c>
      <c r="E229" s="82">
        <v>5.835</v>
      </c>
      <c r="F229" s="82">
        <v>0.54</v>
      </c>
      <c r="G229" s="82">
        <v>0.38400000000000001</v>
      </c>
      <c r="H229" s="82" t="s">
        <v>452</v>
      </c>
      <c r="I229" s="82" t="s">
        <v>565</v>
      </c>
      <c r="J229" s="82">
        <v>90</v>
      </c>
      <c r="K229" s="82" t="s">
        <v>515</v>
      </c>
      <c r="L229"/>
      <c r="M229"/>
      <c r="N229"/>
      <c r="O229"/>
      <c r="P229"/>
      <c r="Q229"/>
      <c r="R229"/>
      <c r="S229"/>
    </row>
    <row r="230" spans="1:19">
      <c r="A230" s="82" t="s">
        <v>687</v>
      </c>
      <c r="B230" s="82" t="s">
        <v>1126</v>
      </c>
      <c r="C230" s="82">
        <v>1.31</v>
      </c>
      <c r="D230" s="82">
        <v>1.31</v>
      </c>
      <c r="E230" s="82">
        <v>5.835</v>
      </c>
      <c r="F230" s="82">
        <v>0.54</v>
      </c>
      <c r="G230" s="82">
        <v>0.38400000000000001</v>
      </c>
      <c r="H230" s="82" t="s">
        <v>452</v>
      </c>
      <c r="I230" s="82" t="s">
        <v>589</v>
      </c>
      <c r="J230" s="82">
        <v>270</v>
      </c>
      <c r="K230" s="82" t="s">
        <v>522</v>
      </c>
      <c r="L230"/>
      <c r="M230"/>
      <c r="N230"/>
      <c r="O230"/>
      <c r="P230"/>
      <c r="Q230"/>
      <c r="R230"/>
      <c r="S230"/>
    </row>
    <row r="231" spans="1:19">
      <c r="A231" s="82" t="s">
        <v>686</v>
      </c>
      <c r="B231" s="82" t="s">
        <v>1126</v>
      </c>
      <c r="C231" s="82">
        <v>1.31</v>
      </c>
      <c r="D231" s="82">
        <v>1.31</v>
      </c>
      <c r="E231" s="82">
        <v>5.835</v>
      </c>
      <c r="F231" s="82">
        <v>0.54</v>
      </c>
      <c r="G231" s="82">
        <v>0.38400000000000001</v>
      </c>
      <c r="H231" s="82" t="s">
        <v>452</v>
      </c>
      <c r="I231" s="82" t="s">
        <v>587</v>
      </c>
      <c r="J231" s="82">
        <v>90</v>
      </c>
      <c r="K231" s="82" t="s">
        <v>515</v>
      </c>
      <c r="L231"/>
      <c r="M231"/>
      <c r="N231"/>
      <c r="O231"/>
      <c r="P231"/>
      <c r="Q231"/>
      <c r="R231"/>
      <c r="S231"/>
    </row>
    <row r="232" spans="1:19">
      <c r="A232" s="82" t="s">
        <v>713</v>
      </c>
      <c r="B232" s="82" t="s">
        <v>1126</v>
      </c>
      <c r="C232" s="82">
        <v>1.31</v>
      </c>
      <c r="D232" s="82">
        <v>1.31</v>
      </c>
      <c r="E232" s="82">
        <v>5.835</v>
      </c>
      <c r="F232" s="82">
        <v>0.54</v>
      </c>
      <c r="G232" s="82">
        <v>0.38400000000000001</v>
      </c>
      <c r="H232" s="82" t="s">
        <v>452</v>
      </c>
      <c r="I232" s="82" t="s">
        <v>611</v>
      </c>
      <c r="J232" s="82">
        <v>270</v>
      </c>
      <c r="K232" s="82" t="s">
        <v>522</v>
      </c>
      <c r="L232"/>
      <c r="M232"/>
      <c r="N232"/>
      <c r="O232"/>
      <c r="P232"/>
      <c r="Q232"/>
      <c r="R232"/>
      <c r="S232"/>
    </row>
    <row r="233" spans="1:19">
      <c r="A233" s="82" t="s">
        <v>712</v>
      </c>
      <c r="B233" s="82" t="s">
        <v>1126</v>
      </c>
      <c r="C233" s="82">
        <v>1.31</v>
      </c>
      <c r="D233" s="82">
        <v>1.31</v>
      </c>
      <c r="E233" s="82">
        <v>5.835</v>
      </c>
      <c r="F233" s="82">
        <v>0.54</v>
      </c>
      <c r="G233" s="82">
        <v>0.38400000000000001</v>
      </c>
      <c r="H233" s="82" t="s">
        <v>452</v>
      </c>
      <c r="I233" s="82" t="s">
        <v>609</v>
      </c>
      <c r="J233" s="82">
        <v>90</v>
      </c>
      <c r="K233" s="82" t="s">
        <v>515</v>
      </c>
      <c r="L233"/>
      <c r="M233"/>
      <c r="N233"/>
      <c r="O233"/>
      <c r="P233"/>
      <c r="Q233"/>
      <c r="R233"/>
      <c r="S233"/>
    </row>
    <row r="234" spans="1:19">
      <c r="A234" s="82" t="s">
        <v>651</v>
      </c>
      <c r="B234" s="82" t="s">
        <v>1126</v>
      </c>
      <c r="C234" s="82">
        <v>1.64</v>
      </c>
      <c r="D234" s="82">
        <v>1.64</v>
      </c>
      <c r="E234" s="82">
        <v>5.835</v>
      </c>
      <c r="F234" s="82">
        <v>0.54</v>
      </c>
      <c r="G234" s="82">
        <v>0.38400000000000001</v>
      </c>
      <c r="H234" s="82" t="s">
        <v>452</v>
      </c>
      <c r="I234" s="82" t="s">
        <v>548</v>
      </c>
      <c r="J234" s="82">
        <v>0</v>
      </c>
      <c r="K234" s="82" t="s">
        <v>517</v>
      </c>
      <c r="L234"/>
      <c r="M234"/>
      <c r="N234"/>
      <c r="O234"/>
      <c r="P234"/>
      <c r="Q234"/>
      <c r="R234"/>
      <c r="S234"/>
    </row>
    <row r="235" spans="1:19">
      <c r="A235" s="82" t="s">
        <v>655</v>
      </c>
      <c r="B235" s="82" t="s">
        <v>1126</v>
      </c>
      <c r="C235" s="82">
        <v>1.65</v>
      </c>
      <c r="D235" s="82">
        <v>1.65</v>
      </c>
      <c r="E235" s="82">
        <v>5.835</v>
      </c>
      <c r="F235" s="82">
        <v>0.54</v>
      </c>
      <c r="G235" s="82">
        <v>0.38400000000000001</v>
      </c>
      <c r="H235" s="82" t="s">
        <v>452</v>
      </c>
      <c r="I235" s="82" t="s">
        <v>554</v>
      </c>
      <c r="J235" s="82">
        <v>0</v>
      </c>
      <c r="K235" s="82" t="s">
        <v>517</v>
      </c>
      <c r="L235"/>
      <c r="M235"/>
      <c r="N235"/>
      <c r="O235"/>
      <c r="P235"/>
      <c r="Q235"/>
      <c r="R235"/>
      <c r="S235"/>
    </row>
    <row r="236" spans="1:19">
      <c r="A236" s="82" t="s">
        <v>638</v>
      </c>
      <c r="B236" s="82" t="s">
        <v>1126</v>
      </c>
      <c r="C236" s="82">
        <v>2.97</v>
      </c>
      <c r="D236" s="82">
        <v>2.97</v>
      </c>
      <c r="E236" s="82">
        <v>5.835</v>
      </c>
      <c r="F236" s="82">
        <v>0.54</v>
      </c>
      <c r="G236" s="82">
        <v>0.38400000000000001</v>
      </c>
      <c r="H236" s="82" t="s">
        <v>452</v>
      </c>
      <c r="I236" s="82" t="s">
        <v>530</v>
      </c>
      <c r="J236" s="82">
        <v>180</v>
      </c>
      <c r="K236" s="82" t="s">
        <v>524</v>
      </c>
      <c r="L236"/>
      <c r="M236"/>
      <c r="N236"/>
      <c r="O236"/>
      <c r="P236"/>
      <c r="Q236"/>
      <c r="R236"/>
      <c r="S236"/>
    </row>
    <row r="237" spans="1:19">
      <c r="A237" s="82" t="s">
        <v>639</v>
      </c>
      <c r="B237" s="82" t="s">
        <v>1126</v>
      </c>
      <c r="C237" s="82">
        <v>2.97</v>
      </c>
      <c r="D237" s="82">
        <v>2.97</v>
      </c>
      <c r="E237" s="82">
        <v>5.835</v>
      </c>
      <c r="F237" s="82">
        <v>0.54</v>
      </c>
      <c r="G237" s="82">
        <v>0.38400000000000001</v>
      </c>
      <c r="H237" s="82" t="s">
        <v>452</v>
      </c>
      <c r="I237" s="82" t="s">
        <v>530</v>
      </c>
      <c r="J237" s="82">
        <v>180</v>
      </c>
      <c r="K237" s="82" t="s">
        <v>524</v>
      </c>
      <c r="L237"/>
      <c r="M237"/>
      <c r="N237"/>
      <c r="O237"/>
      <c r="P237"/>
      <c r="Q237"/>
      <c r="R237"/>
      <c r="S237"/>
    </row>
    <row r="238" spans="1:19">
      <c r="A238" s="82" t="s">
        <v>640</v>
      </c>
      <c r="B238" s="82" t="s">
        <v>1126</v>
      </c>
      <c r="C238" s="82">
        <v>2.97</v>
      </c>
      <c r="D238" s="82">
        <v>2.97</v>
      </c>
      <c r="E238" s="82">
        <v>5.835</v>
      </c>
      <c r="F238" s="82">
        <v>0.54</v>
      </c>
      <c r="G238" s="82">
        <v>0.38400000000000001</v>
      </c>
      <c r="H238" s="82" t="s">
        <v>452</v>
      </c>
      <c r="I238" s="82" t="s">
        <v>530</v>
      </c>
      <c r="J238" s="82">
        <v>180</v>
      </c>
      <c r="K238" s="82" t="s">
        <v>524</v>
      </c>
      <c r="L238"/>
      <c r="M238"/>
      <c r="N238"/>
      <c r="O238"/>
      <c r="P238"/>
      <c r="Q238"/>
      <c r="R238"/>
      <c r="S238"/>
    </row>
    <row r="239" spans="1:19">
      <c r="A239" s="82" t="s">
        <v>641</v>
      </c>
      <c r="B239" s="82" t="s">
        <v>1126</v>
      </c>
      <c r="C239" s="82">
        <v>2.97</v>
      </c>
      <c r="D239" s="82">
        <v>2.97</v>
      </c>
      <c r="E239" s="82">
        <v>5.835</v>
      </c>
      <c r="F239" s="82">
        <v>0.54</v>
      </c>
      <c r="G239" s="82">
        <v>0.38400000000000001</v>
      </c>
      <c r="H239" s="82" t="s">
        <v>452</v>
      </c>
      <c r="I239" s="82" t="s">
        <v>530</v>
      </c>
      <c r="J239" s="82">
        <v>180</v>
      </c>
      <c r="K239" s="82" t="s">
        <v>524</v>
      </c>
      <c r="L239"/>
      <c r="M239"/>
      <c r="N239"/>
      <c r="O239"/>
      <c r="P239"/>
      <c r="Q239"/>
      <c r="R239"/>
      <c r="S239"/>
    </row>
    <row r="240" spans="1:19">
      <c r="A240" s="82" t="s">
        <v>642</v>
      </c>
      <c r="B240" s="82" t="s">
        <v>1126</v>
      </c>
      <c r="C240" s="82">
        <v>2.96</v>
      </c>
      <c r="D240" s="82">
        <v>2.96</v>
      </c>
      <c r="E240" s="82">
        <v>5.835</v>
      </c>
      <c r="F240" s="82">
        <v>0.54</v>
      </c>
      <c r="G240" s="82">
        <v>0.38400000000000001</v>
      </c>
      <c r="H240" s="82" t="s">
        <v>452</v>
      </c>
      <c r="I240" s="82" t="s">
        <v>530</v>
      </c>
      <c r="J240" s="82">
        <v>180</v>
      </c>
      <c r="K240" s="82" t="s">
        <v>524</v>
      </c>
      <c r="L240"/>
      <c r="M240"/>
      <c r="N240"/>
      <c r="O240"/>
      <c r="P240"/>
      <c r="Q240"/>
      <c r="R240"/>
      <c r="S240"/>
    </row>
    <row r="241" spans="1:19">
      <c r="A241" s="82" t="s">
        <v>656</v>
      </c>
      <c r="B241" s="82" t="s">
        <v>1126</v>
      </c>
      <c r="C241" s="82">
        <v>1.64</v>
      </c>
      <c r="D241" s="82">
        <v>1.64</v>
      </c>
      <c r="E241" s="82">
        <v>5.835</v>
      </c>
      <c r="F241" s="82">
        <v>0.54</v>
      </c>
      <c r="G241" s="82">
        <v>0.38400000000000001</v>
      </c>
      <c r="H241" s="82" t="s">
        <v>452</v>
      </c>
      <c r="I241" s="82" t="s">
        <v>556</v>
      </c>
      <c r="J241" s="82">
        <v>0</v>
      </c>
      <c r="K241" s="82" t="s">
        <v>517</v>
      </c>
      <c r="L241"/>
      <c r="M241"/>
      <c r="N241"/>
      <c r="O241"/>
      <c r="P241"/>
      <c r="Q241"/>
      <c r="R241"/>
      <c r="S241"/>
    </row>
    <row r="242" spans="1:19">
      <c r="A242" s="82" t="s">
        <v>657</v>
      </c>
      <c r="B242" s="82" t="s">
        <v>1126</v>
      </c>
      <c r="C242" s="82">
        <v>1.64</v>
      </c>
      <c r="D242" s="82">
        <v>1.64</v>
      </c>
      <c r="E242" s="82">
        <v>5.835</v>
      </c>
      <c r="F242" s="82">
        <v>0.54</v>
      </c>
      <c r="G242" s="82">
        <v>0.38400000000000001</v>
      </c>
      <c r="H242" s="82" t="s">
        <v>452</v>
      </c>
      <c r="I242" s="82" t="s">
        <v>556</v>
      </c>
      <c r="J242" s="82">
        <v>0</v>
      </c>
      <c r="K242" s="82" t="s">
        <v>517</v>
      </c>
      <c r="L242"/>
      <c r="M242"/>
      <c r="N242"/>
      <c r="O242"/>
      <c r="P242"/>
      <c r="Q242"/>
      <c r="R242"/>
      <c r="S242"/>
    </row>
    <row r="243" spans="1:19">
      <c r="A243" s="82" t="s">
        <v>658</v>
      </c>
      <c r="B243" s="82" t="s">
        <v>1126</v>
      </c>
      <c r="C243" s="82">
        <v>1.64</v>
      </c>
      <c r="D243" s="82">
        <v>1.64</v>
      </c>
      <c r="E243" s="82">
        <v>5.835</v>
      </c>
      <c r="F243" s="82">
        <v>0.54</v>
      </c>
      <c r="G243" s="82">
        <v>0.38400000000000001</v>
      </c>
      <c r="H243" s="82" t="s">
        <v>452</v>
      </c>
      <c r="I243" s="82" t="s">
        <v>556</v>
      </c>
      <c r="J243" s="82">
        <v>0</v>
      </c>
      <c r="K243" s="82" t="s">
        <v>517</v>
      </c>
      <c r="L243"/>
      <c r="M243"/>
      <c r="N243"/>
      <c r="O243"/>
      <c r="P243"/>
      <c r="Q243"/>
      <c r="R243"/>
      <c r="S243"/>
    </row>
    <row r="244" spans="1:19">
      <c r="A244" s="82" t="s">
        <v>659</v>
      </c>
      <c r="B244" s="82" t="s">
        <v>1126</v>
      </c>
      <c r="C244" s="82">
        <v>1.64</v>
      </c>
      <c r="D244" s="82">
        <v>1.64</v>
      </c>
      <c r="E244" s="82">
        <v>5.835</v>
      </c>
      <c r="F244" s="82">
        <v>0.54</v>
      </c>
      <c r="G244" s="82">
        <v>0.38400000000000001</v>
      </c>
      <c r="H244" s="82" t="s">
        <v>452</v>
      </c>
      <c r="I244" s="82" t="s">
        <v>556</v>
      </c>
      <c r="J244" s="82">
        <v>0</v>
      </c>
      <c r="K244" s="82" t="s">
        <v>517</v>
      </c>
      <c r="L244"/>
      <c r="M244"/>
      <c r="N244"/>
      <c r="O244"/>
      <c r="P244"/>
      <c r="Q244"/>
      <c r="R244"/>
      <c r="S244"/>
    </row>
    <row r="245" spans="1:19">
      <c r="A245" s="82" t="s">
        <v>646</v>
      </c>
      <c r="B245" s="82" t="s">
        <v>1127</v>
      </c>
      <c r="C245" s="82">
        <v>1.64</v>
      </c>
      <c r="D245" s="82">
        <v>1.64</v>
      </c>
      <c r="E245" s="82">
        <v>5.835</v>
      </c>
      <c r="F245" s="82">
        <v>0.54</v>
      </c>
      <c r="G245" s="82">
        <v>0.38400000000000001</v>
      </c>
      <c r="H245" s="82" t="s">
        <v>452</v>
      </c>
      <c r="I245" s="82" t="s">
        <v>538</v>
      </c>
      <c r="J245" s="82">
        <v>180</v>
      </c>
      <c r="K245" s="82" t="s">
        <v>524</v>
      </c>
      <c r="L245"/>
      <c r="M245"/>
      <c r="N245"/>
      <c r="O245"/>
      <c r="P245"/>
      <c r="Q245"/>
      <c r="R245"/>
      <c r="S245"/>
    </row>
    <row r="246" spans="1:19">
      <c r="A246" s="82" t="s">
        <v>647</v>
      </c>
      <c r="B246" s="82" t="s">
        <v>1127</v>
      </c>
      <c r="C246" s="82">
        <v>1.64</v>
      </c>
      <c r="D246" s="82">
        <v>1.64</v>
      </c>
      <c r="E246" s="82">
        <v>5.835</v>
      </c>
      <c r="F246" s="82">
        <v>0.54</v>
      </c>
      <c r="G246" s="82">
        <v>0.38400000000000001</v>
      </c>
      <c r="H246" s="82" t="s">
        <v>452</v>
      </c>
      <c r="I246" s="82" t="s">
        <v>540</v>
      </c>
      <c r="J246" s="82">
        <v>180</v>
      </c>
      <c r="K246" s="82" t="s">
        <v>524</v>
      </c>
      <c r="L246"/>
      <c r="M246"/>
      <c r="N246"/>
      <c r="O246"/>
      <c r="P246"/>
      <c r="Q246"/>
      <c r="R246"/>
      <c r="S246"/>
    </row>
    <row r="247" spans="1:19">
      <c r="A247" s="82" t="s">
        <v>648</v>
      </c>
      <c r="B247" s="82" t="s">
        <v>1127</v>
      </c>
      <c r="C247" s="82">
        <v>1.65</v>
      </c>
      <c r="D247" s="82">
        <v>1.65</v>
      </c>
      <c r="E247" s="82">
        <v>5.835</v>
      </c>
      <c r="F247" s="82">
        <v>0.54</v>
      </c>
      <c r="G247" s="82">
        <v>0.38400000000000001</v>
      </c>
      <c r="H247" s="82" t="s">
        <v>452</v>
      </c>
      <c r="I247" s="82" t="s">
        <v>542</v>
      </c>
      <c r="J247" s="82">
        <v>180</v>
      </c>
      <c r="K247" s="82" t="s">
        <v>524</v>
      </c>
      <c r="L247"/>
      <c r="M247"/>
      <c r="N247"/>
      <c r="O247"/>
      <c r="P247"/>
      <c r="Q247"/>
      <c r="R247"/>
      <c r="S247"/>
    </row>
    <row r="248" spans="1:19">
      <c r="A248" s="82" t="s">
        <v>649</v>
      </c>
      <c r="B248" s="82" t="s">
        <v>1127</v>
      </c>
      <c r="C248" s="82">
        <v>1.65</v>
      </c>
      <c r="D248" s="82">
        <v>1.65</v>
      </c>
      <c r="E248" s="82">
        <v>5.835</v>
      </c>
      <c r="F248" s="82">
        <v>0.54</v>
      </c>
      <c r="G248" s="82">
        <v>0.38400000000000001</v>
      </c>
      <c r="H248" s="82" t="s">
        <v>452</v>
      </c>
      <c r="I248" s="82" t="s">
        <v>544</v>
      </c>
      <c r="J248" s="82">
        <v>0</v>
      </c>
      <c r="K248" s="82" t="s">
        <v>517</v>
      </c>
      <c r="L248"/>
      <c r="M248"/>
      <c r="N248"/>
      <c r="O248"/>
      <c r="P248"/>
      <c r="Q248"/>
      <c r="R248"/>
      <c r="S248"/>
    </row>
    <row r="249" spans="1:19">
      <c r="A249" s="82" t="s">
        <v>650</v>
      </c>
      <c r="B249" s="82" t="s">
        <v>1127</v>
      </c>
      <c r="C249" s="82">
        <v>1.64</v>
      </c>
      <c r="D249" s="82">
        <v>1.64</v>
      </c>
      <c r="E249" s="82">
        <v>5.835</v>
      </c>
      <c r="F249" s="82">
        <v>0.54</v>
      </c>
      <c r="G249" s="82">
        <v>0.38400000000000001</v>
      </c>
      <c r="H249" s="82" t="s">
        <v>452</v>
      </c>
      <c r="I249" s="82" t="s">
        <v>546</v>
      </c>
      <c r="J249" s="82">
        <v>0</v>
      </c>
      <c r="K249" s="82" t="s">
        <v>517</v>
      </c>
      <c r="L249"/>
      <c r="M249"/>
      <c r="N249"/>
      <c r="O249"/>
      <c r="P249"/>
      <c r="Q249"/>
      <c r="R249"/>
      <c r="S249"/>
    </row>
    <row r="250" spans="1:19">
      <c r="A250" s="82" t="s">
        <v>662</v>
      </c>
      <c r="B250" s="82" t="s">
        <v>1127</v>
      </c>
      <c r="C250" s="82">
        <v>1.64</v>
      </c>
      <c r="D250" s="82">
        <v>1.64</v>
      </c>
      <c r="E250" s="82">
        <v>5.835</v>
      </c>
      <c r="F250" s="82">
        <v>0.54</v>
      </c>
      <c r="G250" s="82">
        <v>0.38400000000000001</v>
      </c>
      <c r="H250" s="82" t="s">
        <v>452</v>
      </c>
      <c r="I250" s="82" t="s">
        <v>571</v>
      </c>
      <c r="J250" s="82">
        <v>180</v>
      </c>
      <c r="K250" s="82" t="s">
        <v>524</v>
      </c>
      <c r="L250"/>
      <c r="M250"/>
      <c r="N250"/>
      <c r="O250"/>
      <c r="P250"/>
      <c r="Q250"/>
      <c r="R250"/>
      <c r="S250"/>
    </row>
    <row r="251" spans="1:19">
      <c r="A251" s="82" t="s">
        <v>663</v>
      </c>
      <c r="B251" s="82" t="s">
        <v>1127</v>
      </c>
      <c r="C251" s="82">
        <v>1.64</v>
      </c>
      <c r="D251" s="82">
        <v>1.64</v>
      </c>
      <c r="E251" s="82">
        <v>5.835</v>
      </c>
      <c r="F251" s="82">
        <v>0.54</v>
      </c>
      <c r="G251" s="82">
        <v>0.38400000000000001</v>
      </c>
      <c r="H251" s="82" t="s">
        <v>452</v>
      </c>
      <c r="I251" s="82" t="s">
        <v>572</v>
      </c>
      <c r="J251" s="82">
        <v>180</v>
      </c>
      <c r="K251" s="82" t="s">
        <v>524</v>
      </c>
      <c r="L251"/>
      <c r="M251"/>
      <c r="N251"/>
      <c r="O251"/>
      <c r="P251"/>
      <c r="Q251"/>
      <c r="R251"/>
      <c r="S251"/>
    </row>
    <row r="252" spans="1:19">
      <c r="A252" s="82" t="s">
        <v>664</v>
      </c>
      <c r="B252" s="82" t="s">
        <v>1127</v>
      </c>
      <c r="C252" s="82">
        <v>1.64</v>
      </c>
      <c r="D252" s="82">
        <v>1.64</v>
      </c>
      <c r="E252" s="82">
        <v>5.835</v>
      </c>
      <c r="F252" s="82">
        <v>0.54</v>
      </c>
      <c r="G252" s="82">
        <v>0.38400000000000001</v>
      </c>
      <c r="H252" s="82" t="s">
        <v>452</v>
      </c>
      <c r="I252" s="82" t="s">
        <v>572</v>
      </c>
      <c r="J252" s="82">
        <v>180</v>
      </c>
      <c r="K252" s="82" t="s">
        <v>524</v>
      </c>
      <c r="L252"/>
      <c r="M252"/>
      <c r="N252"/>
      <c r="O252"/>
      <c r="P252"/>
      <c r="Q252"/>
      <c r="R252"/>
      <c r="S252"/>
    </row>
    <row r="253" spans="1:19">
      <c r="A253" s="82" t="s">
        <v>665</v>
      </c>
      <c r="B253" s="82" t="s">
        <v>1127</v>
      </c>
      <c r="C253" s="82">
        <v>1.64</v>
      </c>
      <c r="D253" s="82">
        <v>1.64</v>
      </c>
      <c r="E253" s="82">
        <v>5.835</v>
      </c>
      <c r="F253" s="82">
        <v>0.54</v>
      </c>
      <c r="G253" s="82">
        <v>0.38400000000000001</v>
      </c>
      <c r="H253" s="82" t="s">
        <v>452</v>
      </c>
      <c r="I253" s="82" t="s">
        <v>572</v>
      </c>
      <c r="J253" s="82">
        <v>180</v>
      </c>
      <c r="K253" s="82" t="s">
        <v>524</v>
      </c>
      <c r="L253"/>
      <c r="M253"/>
      <c r="N253"/>
      <c r="O253"/>
      <c r="P253"/>
      <c r="Q253"/>
      <c r="R253"/>
      <c r="S253"/>
    </row>
    <row r="254" spans="1:19">
      <c r="A254" s="82" t="s">
        <v>666</v>
      </c>
      <c r="B254" s="82" t="s">
        <v>1127</v>
      </c>
      <c r="C254" s="82">
        <v>1.64</v>
      </c>
      <c r="D254" s="82">
        <v>1.64</v>
      </c>
      <c r="E254" s="82">
        <v>5.835</v>
      </c>
      <c r="F254" s="82">
        <v>0.54</v>
      </c>
      <c r="G254" s="82">
        <v>0.38400000000000001</v>
      </c>
      <c r="H254" s="82" t="s">
        <v>452</v>
      </c>
      <c r="I254" s="82" t="s">
        <v>572</v>
      </c>
      <c r="J254" s="82">
        <v>180</v>
      </c>
      <c r="K254" s="82" t="s">
        <v>524</v>
      </c>
      <c r="L254"/>
      <c r="M254"/>
      <c r="N254"/>
      <c r="O254"/>
      <c r="P254"/>
      <c r="Q254"/>
      <c r="R254"/>
      <c r="S254"/>
    </row>
    <row r="255" spans="1:19">
      <c r="A255" s="82" t="s">
        <v>667</v>
      </c>
      <c r="B255" s="82" t="s">
        <v>1127</v>
      </c>
      <c r="C255" s="82">
        <v>1.65</v>
      </c>
      <c r="D255" s="82">
        <v>1.65</v>
      </c>
      <c r="E255" s="82">
        <v>5.835</v>
      </c>
      <c r="F255" s="82">
        <v>0.54</v>
      </c>
      <c r="G255" s="82">
        <v>0.38400000000000001</v>
      </c>
      <c r="H255" s="82" t="s">
        <v>452</v>
      </c>
      <c r="I255" s="82" t="s">
        <v>573</v>
      </c>
      <c r="J255" s="82">
        <v>180</v>
      </c>
      <c r="K255" s="82" t="s">
        <v>524</v>
      </c>
      <c r="L255"/>
      <c r="M255"/>
      <c r="N255"/>
      <c r="O255"/>
      <c r="P255"/>
      <c r="Q255"/>
      <c r="R255"/>
      <c r="S255"/>
    </row>
    <row r="256" spans="1:19">
      <c r="A256" s="82" t="s">
        <v>668</v>
      </c>
      <c r="B256" s="82" t="s">
        <v>1127</v>
      </c>
      <c r="C256" s="82">
        <v>3.41</v>
      </c>
      <c r="D256" s="82">
        <v>3.41</v>
      </c>
      <c r="E256" s="82">
        <v>5.835</v>
      </c>
      <c r="F256" s="82">
        <v>0.54</v>
      </c>
      <c r="G256" s="82">
        <v>0.38400000000000001</v>
      </c>
      <c r="H256" s="82" t="s">
        <v>452</v>
      </c>
      <c r="I256" s="82" t="s">
        <v>573</v>
      </c>
      <c r="J256" s="82">
        <v>180</v>
      </c>
      <c r="K256" s="82" t="s">
        <v>524</v>
      </c>
      <c r="L256"/>
      <c r="M256"/>
      <c r="N256"/>
      <c r="O256"/>
      <c r="P256"/>
      <c r="Q256"/>
      <c r="R256"/>
      <c r="S256"/>
    </row>
    <row r="257" spans="1:19">
      <c r="A257" s="82" t="s">
        <v>669</v>
      </c>
      <c r="B257" s="82" t="s">
        <v>1127</v>
      </c>
      <c r="C257" s="82">
        <v>1.65</v>
      </c>
      <c r="D257" s="82">
        <v>1.65</v>
      </c>
      <c r="E257" s="82">
        <v>5.835</v>
      </c>
      <c r="F257" s="82">
        <v>0.54</v>
      </c>
      <c r="G257" s="82">
        <v>0.38400000000000001</v>
      </c>
      <c r="H257" s="82" t="s">
        <v>452</v>
      </c>
      <c r="I257" s="82" t="s">
        <v>573</v>
      </c>
      <c r="J257" s="82">
        <v>180</v>
      </c>
      <c r="K257" s="82" t="s">
        <v>524</v>
      </c>
      <c r="L257"/>
      <c r="M257"/>
      <c r="N257"/>
      <c r="O257"/>
      <c r="P257"/>
      <c r="Q257"/>
      <c r="R257"/>
      <c r="S257"/>
    </row>
    <row r="258" spans="1:19">
      <c r="A258" s="82" t="s">
        <v>670</v>
      </c>
      <c r="B258" s="82" t="s">
        <v>1127</v>
      </c>
      <c r="C258" s="82">
        <v>1.64</v>
      </c>
      <c r="D258" s="82">
        <v>1.64</v>
      </c>
      <c r="E258" s="82">
        <v>5.835</v>
      </c>
      <c r="F258" s="82">
        <v>0.54</v>
      </c>
      <c r="G258" s="82">
        <v>0.38400000000000001</v>
      </c>
      <c r="H258" s="82" t="s">
        <v>452</v>
      </c>
      <c r="I258" s="82" t="s">
        <v>574</v>
      </c>
      <c r="J258" s="82">
        <v>180</v>
      </c>
      <c r="K258" s="82" t="s">
        <v>524</v>
      </c>
      <c r="L258"/>
      <c r="M258"/>
      <c r="N258"/>
      <c r="O258"/>
      <c r="P258"/>
      <c r="Q258"/>
      <c r="R258"/>
      <c r="S258"/>
    </row>
    <row r="259" spans="1:19">
      <c r="A259" s="82" t="s">
        <v>671</v>
      </c>
      <c r="B259" s="82" t="s">
        <v>1127</v>
      </c>
      <c r="C259" s="82">
        <v>1.64</v>
      </c>
      <c r="D259" s="82">
        <v>1.64</v>
      </c>
      <c r="E259" s="82">
        <v>5.835</v>
      </c>
      <c r="F259" s="82">
        <v>0.54</v>
      </c>
      <c r="G259" s="82">
        <v>0.38400000000000001</v>
      </c>
      <c r="H259" s="82" t="s">
        <v>452</v>
      </c>
      <c r="I259" s="82" t="s">
        <v>574</v>
      </c>
      <c r="J259" s="82">
        <v>180</v>
      </c>
      <c r="K259" s="82" t="s">
        <v>524</v>
      </c>
      <c r="L259"/>
      <c r="M259"/>
      <c r="N259"/>
      <c r="O259"/>
      <c r="P259"/>
      <c r="Q259"/>
      <c r="R259"/>
      <c r="S259"/>
    </row>
    <row r="260" spans="1:19">
      <c r="A260" s="82" t="s">
        <v>672</v>
      </c>
      <c r="B260" s="82" t="s">
        <v>1127</v>
      </c>
      <c r="C260" s="82">
        <v>1.64</v>
      </c>
      <c r="D260" s="82">
        <v>1.64</v>
      </c>
      <c r="E260" s="82">
        <v>5.835</v>
      </c>
      <c r="F260" s="82">
        <v>0.54</v>
      </c>
      <c r="G260" s="82">
        <v>0.38400000000000001</v>
      </c>
      <c r="H260" s="82" t="s">
        <v>452</v>
      </c>
      <c r="I260" s="82" t="s">
        <v>574</v>
      </c>
      <c r="J260" s="82">
        <v>180</v>
      </c>
      <c r="K260" s="82" t="s">
        <v>524</v>
      </c>
      <c r="L260"/>
      <c r="M260"/>
      <c r="N260"/>
      <c r="O260"/>
      <c r="P260"/>
      <c r="Q260"/>
      <c r="R260"/>
      <c r="S260"/>
    </row>
    <row r="261" spans="1:19">
      <c r="A261" s="82" t="s">
        <v>673</v>
      </c>
      <c r="B261" s="82" t="s">
        <v>1127</v>
      </c>
      <c r="C261" s="82">
        <v>1.64</v>
      </c>
      <c r="D261" s="82">
        <v>1.64</v>
      </c>
      <c r="E261" s="82">
        <v>5.835</v>
      </c>
      <c r="F261" s="82">
        <v>0.54</v>
      </c>
      <c r="G261" s="82">
        <v>0.38400000000000001</v>
      </c>
      <c r="H261" s="82" t="s">
        <v>452</v>
      </c>
      <c r="I261" s="82" t="s">
        <v>574</v>
      </c>
      <c r="J261" s="82">
        <v>180</v>
      </c>
      <c r="K261" s="82" t="s">
        <v>524</v>
      </c>
      <c r="L261"/>
      <c r="M261"/>
      <c r="N261"/>
      <c r="O261"/>
      <c r="P261"/>
      <c r="Q261"/>
      <c r="R261"/>
      <c r="S261"/>
    </row>
    <row r="262" spans="1:19">
      <c r="A262" s="82" t="s">
        <v>674</v>
      </c>
      <c r="B262" s="82" t="s">
        <v>1127</v>
      </c>
      <c r="C262" s="82">
        <v>1.65</v>
      </c>
      <c r="D262" s="82">
        <v>1.65</v>
      </c>
      <c r="E262" s="82">
        <v>5.835</v>
      </c>
      <c r="F262" s="82">
        <v>0.54</v>
      </c>
      <c r="G262" s="82">
        <v>0.38400000000000001</v>
      </c>
      <c r="H262" s="82" t="s">
        <v>452</v>
      </c>
      <c r="I262" s="82" t="s">
        <v>575</v>
      </c>
      <c r="J262" s="82">
        <v>180</v>
      </c>
      <c r="K262" s="82" t="s">
        <v>524</v>
      </c>
      <c r="L262"/>
      <c r="M262"/>
      <c r="N262"/>
      <c r="O262"/>
      <c r="P262"/>
      <c r="Q262"/>
      <c r="R262"/>
      <c r="S262"/>
    </row>
    <row r="263" spans="1:19">
      <c r="A263" s="82" t="s">
        <v>675</v>
      </c>
      <c r="B263" s="82" t="s">
        <v>1127</v>
      </c>
      <c r="C263" s="82">
        <v>1.65</v>
      </c>
      <c r="D263" s="82">
        <v>1.65</v>
      </c>
      <c r="E263" s="82">
        <v>5.835</v>
      </c>
      <c r="F263" s="82">
        <v>0.54</v>
      </c>
      <c r="G263" s="82">
        <v>0.38400000000000001</v>
      </c>
      <c r="H263" s="82" t="s">
        <v>452</v>
      </c>
      <c r="I263" s="82" t="s">
        <v>576</v>
      </c>
      <c r="J263" s="82">
        <v>0</v>
      </c>
      <c r="K263" s="82" t="s">
        <v>517</v>
      </c>
      <c r="L263"/>
      <c r="M263"/>
      <c r="N263"/>
      <c r="O263"/>
      <c r="P263"/>
      <c r="Q263"/>
      <c r="R263"/>
      <c r="S263"/>
    </row>
    <row r="264" spans="1:19">
      <c r="A264" s="82" t="s">
        <v>676</v>
      </c>
      <c r="B264" s="82" t="s">
        <v>1127</v>
      </c>
      <c r="C264" s="82">
        <v>1.64</v>
      </c>
      <c r="D264" s="82">
        <v>1.64</v>
      </c>
      <c r="E264" s="82">
        <v>5.835</v>
      </c>
      <c r="F264" s="82">
        <v>0.54</v>
      </c>
      <c r="G264" s="82">
        <v>0.38400000000000001</v>
      </c>
      <c r="H264" s="82" t="s">
        <v>452</v>
      </c>
      <c r="I264" s="82" t="s">
        <v>577</v>
      </c>
      <c r="J264" s="82">
        <v>0</v>
      </c>
      <c r="K264" s="82" t="s">
        <v>517</v>
      </c>
      <c r="L264"/>
      <c r="M264"/>
      <c r="N264"/>
      <c r="O264"/>
      <c r="P264"/>
      <c r="Q264"/>
      <c r="R264"/>
      <c r="S264"/>
    </row>
    <row r="265" spans="1:19">
      <c r="A265" s="82" t="s">
        <v>677</v>
      </c>
      <c r="B265" s="82" t="s">
        <v>1127</v>
      </c>
      <c r="C265" s="82">
        <v>1.64</v>
      </c>
      <c r="D265" s="82">
        <v>1.64</v>
      </c>
      <c r="E265" s="82">
        <v>5.835</v>
      </c>
      <c r="F265" s="82">
        <v>0.54</v>
      </c>
      <c r="G265" s="82">
        <v>0.38400000000000001</v>
      </c>
      <c r="H265" s="82" t="s">
        <v>452</v>
      </c>
      <c r="I265" s="82" t="s">
        <v>577</v>
      </c>
      <c r="J265" s="82">
        <v>0</v>
      </c>
      <c r="K265" s="82" t="s">
        <v>517</v>
      </c>
      <c r="L265"/>
      <c r="M265"/>
      <c r="N265"/>
      <c r="O265"/>
      <c r="P265"/>
      <c r="Q265"/>
      <c r="R265"/>
      <c r="S265"/>
    </row>
    <row r="266" spans="1:19">
      <c r="A266" s="82" t="s">
        <v>678</v>
      </c>
      <c r="B266" s="82" t="s">
        <v>1127</v>
      </c>
      <c r="C266" s="82">
        <v>1.64</v>
      </c>
      <c r="D266" s="82">
        <v>1.64</v>
      </c>
      <c r="E266" s="82">
        <v>5.835</v>
      </c>
      <c r="F266" s="82">
        <v>0.54</v>
      </c>
      <c r="G266" s="82">
        <v>0.38400000000000001</v>
      </c>
      <c r="H266" s="82" t="s">
        <v>452</v>
      </c>
      <c r="I266" s="82" t="s">
        <v>577</v>
      </c>
      <c r="J266" s="82">
        <v>0</v>
      </c>
      <c r="K266" s="82" t="s">
        <v>517</v>
      </c>
      <c r="L266"/>
      <c r="M266"/>
      <c r="N266"/>
      <c r="O266"/>
      <c r="P266"/>
      <c r="Q266"/>
      <c r="R266"/>
      <c r="S266"/>
    </row>
    <row r="267" spans="1:19">
      <c r="A267" s="82" t="s">
        <v>679</v>
      </c>
      <c r="B267" s="82" t="s">
        <v>1127</v>
      </c>
      <c r="C267" s="82">
        <v>1.64</v>
      </c>
      <c r="D267" s="82">
        <v>1.64</v>
      </c>
      <c r="E267" s="82">
        <v>5.835</v>
      </c>
      <c r="F267" s="82">
        <v>0.54</v>
      </c>
      <c r="G267" s="82">
        <v>0.38400000000000001</v>
      </c>
      <c r="H267" s="82" t="s">
        <v>452</v>
      </c>
      <c r="I267" s="82" t="s">
        <v>577</v>
      </c>
      <c r="J267" s="82">
        <v>0</v>
      </c>
      <c r="K267" s="82" t="s">
        <v>517</v>
      </c>
      <c r="L267"/>
      <c r="M267"/>
      <c r="N267"/>
      <c r="O267"/>
      <c r="P267"/>
      <c r="Q267"/>
      <c r="R267"/>
      <c r="S267"/>
    </row>
    <row r="268" spans="1:19">
      <c r="A268" s="82" t="s">
        <v>680</v>
      </c>
      <c r="B268" s="82" t="s">
        <v>1127</v>
      </c>
      <c r="C268" s="82">
        <v>1.65</v>
      </c>
      <c r="D268" s="82">
        <v>1.65</v>
      </c>
      <c r="E268" s="82">
        <v>5.835</v>
      </c>
      <c r="F268" s="82">
        <v>0.54</v>
      </c>
      <c r="G268" s="82">
        <v>0.38400000000000001</v>
      </c>
      <c r="H268" s="82" t="s">
        <v>452</v>
      </c>
      <c r="I268" s="82" t="s">
        <v>579</v>
      </c>
      <c r="J268" s="82">
        <v>0</v>
      </c>
      <c r="K268" s="82" t="s">
        <v>517</v>
      </c>
      <c r="L268"/>
      <c r="M268"/>
      <c r="N268"/>
      <c r="O268"/>
      <c r="P268"/>
      <c r="Q268"/>
      <c r="R268"/>
      <c r="S268"/>
    </row>
    <row r="269" spans="1:19">
      <c r="A269" s="82" t="s">
        <v>681</v>
      </c>
      <c r="B269" s="82" t="s">
        <v>1127</v>
      </c>
      <c r="C269" s="82">
        <v>1.65</v>
      </c>
      <c r="D269" s="82">
        <v>1.65</v>
      </c>
      <c r="E269" s="82">
        <v>5.835</v>
      </c>
      <c r="F269" s="82">
        <v>0.54</v>
      </c>
      <c r="G269" s="82">
        <v>0.38400000000000001</v>
      </c>
      <c r="H269" s="82" t="s">
        <v>452</v>
      </c>
      <c r="I269" s="82" t="s">
        <v>580</v>
      </c>
      <c r="J269" s="82">
        <v>0</v>
      </c>
      <c r="K269" s="82" t="s">
        <v>517</v>
      </c>
      <c r="L269"/>
      <c r="M269"/>
      <c r="N269"/>
      <c r="O269"/>
      <c r="P269"/>
      <c r="Q269"/>
      <c r="R269"/>
      <c r="S269"/>
    </row>
    <row r="270" spans="1:19">
      <c r="A270" s="82" t="s">
        <v>682</v>
      </c>
      <c r="B270" s="82" t="s">
        <v>1127</v>
      </c>
      <c r="C270" s="82">
        <v>1.64</v>
      </c>
      <c r="D270" s="82">
        <v>1.64</v>
      </c>
      <c r="E270" s="82">
        <v>5.835</v>
      </c>
      <c r="F270" s="82">
        <v>0.54</v>
      </c>
      <c r="G270" s="82">
        <v>0.38400000000000001</v>
      </c>
      <c r="H270" s="82" t="s">
        <v>452</v>
      </c>
      <c r="I270" s="82" t="s">
        <v>580</v>
      </c>
      <c r="J270" s="82">
        <v>0</v>
      </c>
      <c r="K270" s="82" t="s">
        <v>517</v>
      </c>
      <c r="L270"/>
      <c r="M270"/>
      <c r="N270"/>
      <c r="O270"/>
      <c r="P270"/>
      <c r="Q270"/>
      <c r="R270"/>
      <c r="S270"/>
    </row>
    <row r="271" spans="1:19">
      <c r="A271" s="82" t="s">
        <v>683</v>
      </c>
      <c r="B271" s="82" t="s">
        <v>1127</v>
      </c>
      <c r="C271" s="82">
        <v>1.64</v>
      </c>
      <c r="D271" s="82">
        <v>1.64</v>
      </c>
      <c r="E271" s="82">
        <v>5.835</v>
      </c>
      <c r="F271" s="82">
        <v>0.54</v>
      </c>
      <c r="G271" s="82">
        <v>0.38400000000000001</v>
      </c>
      <c r="H271" s="82" t="s">
        <v>452</v>
      </c>
      <c r="I271" s="82" t="s">
        <v>580</v>
      </c>
      <c r="J271" s="82">
        <v>0</v>
      </c>
      <c r="K271" s="82" t="s">
        <v>517</v>
      </c>
      <c r="L271"/>
      <c r="M271"/>
      <c r="N271"/>
      <c r="O271"/>
      <c r="P271"/>
      <c r="Q271"/>
      <c r="R271"/>
      <c r="S271"/>
    </row>
    <row r="272" spans="1:19">
      <c r="A272" s="82" t="s">
        <v>684</v>
      </c>
      <c r="B272" s="82" t="s">
        <v>1127</v>
      </c>
      <c r="C272" s="82">
        <v>1.64</v>
      </c>
      <c r="D272" s="82">
        <v>1.64</v>
      </c>
      <c r="E272" s="82">
        <v>5.835</v>
      </c>
      <c r="F272" s="82">
        <v>0.54</v>
      </c>
      <c r="G272" s="82">
        <v>0.38400000000000001</v>
      </c>
      <c r="H272" s="82" t="s">
        <v>452</v>
      </c>
      <c r="I272" s="82" t="s">
        <v>580</v>
      </c>
      <c r="J272" s="82">
        <v>0</v>
      </c>
      <c r="K272" s="82" t="s">
        <v>517</v>
      </c>
      <c r="L272"/>
      <c r="M272"/>
      <c r="N272"/>
      <c r="O272"/>
      <c r="P272"/>
      <c r="Q272"/>
      <c r="R272"/>
      <c r="S272"/>
    </row>
    <row r="273" spans="1:19">
      <c r="A273" s="82" t="s">
        <v>685</v>
      </c>
      <c r="B273" s="82" t="s">
        <v>1127</v>
      </c>
      <c r="C273" s="82">
        <v>1.64</v>
      </c>
      <c r="D273" s="82">
        <v>1.64</v>
      </c>
      <c r="E273" s="82">
        <v>5.835</v>
      </c>
      <c r="F273" s="82">
        <v>0.54</v>
      </c>
      <c r="G273" s="82">
        <v>0.38400000000000001</v>
      </c>
      <c r="H273" s="82" t="s">
        <v>452</v>
      </c>
      <c r="I273" s="82" t="s">
        <v>581</v>
      </c>
      <c r="J273" s="82">
        <v>0</v>
      </c>
      <c r="K273" s="82" t="s">
        <v>517</v>
      </c>
      <c r="L273"/>
      <c r="M273"/>
      <c r="N273"/>
      <c r="O273"/>
      <c r="P273"/>
      <c r="Q273"/>
      <c r="R273"/>
      <c r="S273"/>
    </row>
    <row r="274" spans="1:19">
      <c r="A274" s="82" t="s">
        <v>688</v>
      </c>
      <c r="B274" s="82" t="s">
        <v>1127</v>
      </c>
      <c r="C274" s="82">
        <v>1.64</v>
      </c>
      <c r="D274" s="82">
        <v>1.64</v>
      </c>
      <c r="E274" s="82">
        <v>5.835</v>
      </c>
      <c r="F274" s="82">
        <v>0.54</v>
      </c>
      <c r="G274" s="82">
        <v>0.38400000000000001</v>
      </c>
      <c r="H274" s="82" t="s">
        <v>452</v>
      </c>
      <c r="I274" s="82" t="s">
        <v>593</v>
      </c>
      <c r="J274" s="82">
        <v>180</v>
      </c>
      <c r="K274" s="82" t="s">
        <v>524</v>
      </c>
      <c r="L274"/>
      <c r="M274"/>
      <c r="N274"/>
      <c r="O274"/>
      <c r="P274"/>
      <c r="Q274"/>
      <c r="R274"/>
      <c r="S274"/>
    </row>
    <row r="275" spans="1:19">
      <c r="A275" s="82" t="s">
        <v>689</v>
      </c>
      <c r="B275" s="82" t="s">
        <v>1127</v>
      </c>
      <c r="C275" s="82">
        <v>1.64</v>
      </c>
      <c r="D275" s="82">
        <v>1.64</v>
      </c>
      <c r="E275" s="82">
        <v>5.835</v>
      </c>
      <c r="F275" s="82">
        <v>0.54</v>
      </c>
      <c r="G275" s="82">
        <v>0.38400000000000001</v>
      </c>
      <c r="H275" s="82" t="s">
        <v>452</v>
      </c>
      <c r="I275" s="82" t="s">
        <v>594</v>
      </c>
      <c r="J275" s="82">
        <v>180</v>
      </c>
      <c r="K275" s="82" t="s">
        <v>524</v>
      </c>
      <c r="L275"/>
      <c r="M275"/>
      <c r="N275"/>
      <c r="O275"/>
      <c r="P275"/>
      <c r="Q275"/>
      <c r="R275"/>
      <c r="S275"/>
    </row>
    <row r="276" spans="1:19">
      <c r="A276" s="82" t="s">
        <v>690</v>
      </c>
      <c r="B276" s="82" t="s">
        <v>1127</v>
      </c>
      <c r="C276" s="82">
        <v>1.64</v>
      </c>
      <c r="D276" s="82">
        <v>1.64</v>
      </c>
      <c r="E276" s="82">
        <v>5.835</v>
      </c>
      <c r="F276" s="82">
        <v>0.54</v>
      </c>
      <c r="G276" s="82">
        <v>0.38400000000000001</v>
      </c>
      <c r="H276" s="82" t="s">
        <v>452</v>
      </c>
      <c r="I276" s="82" t="s">
        <v>594</v>
      </c>
      <c r="J276" s="82">
        <v>180</v>
      </c>
      <c r="K276" s="82" t="s">
        <v>524</v>
      </c>
      <c r="L276"/>
      <c r="M276"/>
      <c r="N276"/>
      <c r="O276"/>
      <c r="P276"/>
      <c r="Q276"/>
      <c r="R276"/>
      <c r="S276"/>
    </row>
    <row r="277" spans="1:19">
      <c r="A277" s="82" t="s">
        <v>691</v>
      </c>
      <c r="B277" s="82" t="s">
        <v>1127</v>
      </c>
      <c r="C277" s="82">
        <v>1.64</v>
      </c>
      <c r="D277" s="82">
        <v>1.64</v>
      </c>
      <c r="E277" s="82">
        <v>5.835</v>
      </c>
      <c r="F277" s="82">
        <v>0.54</v>
      </c>
      <c r="G277" s="82">
        <v>0.38400000000000001</v>
      </c>
      <c r="H277" s="82" t="s">
        <v>452</v>
      </c>
      <c r="I277" s="82" t="s">
        <v>594</v>
      </c>
      <c r="J277" s="82">
        <v>180</v>
      </c>
      <c r="K277" s="82" t="s">
        <v>524</v>
      </c>
      <c r="L277"/>
      <c r="M277"/>
      <c r="N277"/>
      <c r="O277"/>
      <c r="P277"/>
      <c r="Q277"/>
      <c r="R277"/>
      <c r="S277"/>
    </row>
    <row r="278" spans="1:19">
      <c r="A278" s="82" t="s">
        <v>692</v>
      </c>
      <c r="B278" s="82" t="s">
        <v>1127</v>
      </c>
      <c r="C278" s="82">
        <v>1.64</v>
      </c>
      <c r="D278" s="82">
        <v>1.64</v>
      </c>
      <c r="E278" s="82">
        <v>5.835</v>
      </c>
      <c r="F278" s="82">
        <v>0.54</v>
      </c>
      <c r="G278" s="82">
        <v>0.38400000000000001</v>
      </c>
      <c r="H278" s="82" t="s">
        <v>452</v>
      </c>
      <c r="I278" s="82" t="s">
        <v>594</v>
      </c>
      <c r="J278" s="82">
        <v>180</v>
      </c>
      <c r="K278" s="82" t="s">
        <v>524</v>
      </c>
      <c r="L278"/>
      <c r="M278"/>
      <c r="N278"/>
      <c r="O278"/>
      <c r="P278"/>
      <c r="Q278"/>
      <c r="R278"/>
      <c r="S278"/>
    </row>
    <row r="279" spans="1:19">
      <c r="A279" s="82" t="s">
        <v>693</v>
      </c>
      <c r="B279" s="82" t="s">
        <v>1127</v>
      </c>
      <c r="C279" s="82">
        <v>1.65</v>
      </c>
      <c r="D279" s="82">
        <v>1.65</v>
      </c>
      <c r="E279" s="82">
        <v>5.835</v>
      </c>
      <c r="F279" s="82">
        <v>0.54</v>
      </c>
      <c r="G279" s="82">
        <v>0.38400000000000001</v>
      </c>
      <c r="H279" s="82" t="s">
        <v>452</v>
      </c>
      <c r="I279" s="82" t="s">
        <v>595</v>
      </c>
      <c r="J279" s="82">
        <v>180</v>
      </c>
      <c r="K279" s="82" t="s">
        <v>524</v>
      </c>
      <c r="L279"/>
      <c r="M279"/>
      <c r="N279"/>
      <c r="O279"/>
      <c r="P279"/>
      <c r="Q279"/>
      <c r="R279"/>
      <c r="S279"/>
    </row>
    <row r="280" spans="1:19">
      <c r="A280" s="82" t="s">
        <v>694</v>
      </c>
      <c r="B280" s="82" t="s">
        <v>1127</v>
      </c>
      <c r="C280" s="82">
        <v>3.41</v>
      </c>
      <c r="D280" s="82">
        <v>3.41</v>
      </c>
      <c r="E280" s="82">
        <v>5.835</v>
      </c>
      <c r="F280" s="82">
        <v>0.54</v>
      </c>
      <c r="G280" s="82">
        <v>0.38400000000000001</v>
      </c>
      <c r="H280" s="82" t="s">
        <v>452</v>
      </c>
      <c r="I280" s="82" t="s">
        <v>595</v>
      </c>
      <c r="J280" s="82">
        <v>180</v>
      </c>
      <c r="K280" s="82" t="s">
        <v>524</v>
      </c>
      <c r="L280"/>
      <c r="M280"/>
      <c r="N280"/>
      <c r="O280"/>
      <c r="P280"/>
      <c r="Q280"/>
      <c r="R280"/>
      <c r="S280"/>
    </row>
    <row r="281" spans="1:19">
      <c r="A281" s="82" t="s">
        <v>695</v>
      </c>
      <c r="B281" s="82" t="s">
        <v>1127</v>
      </c>
      <c r="C281" s="82">
        <v>1.65</v>
      </c>
      <c r="D281" s="82">
        <v>1.65</v>
      </c>
      <c r="E281" s="82">
        <v>5.835</v>
      </c>
      <c r="F281" s="82">
        <v>0.54</v>
      </c>
      <c r="G281" s="82">
        <v>0.38400000000000001</v>
      </c>
      <c r="H281" s="82" t="s">
        <v>452</v>
      </c>
      <c r="I281" s="82" t="s">
        <v>595</v>
      </c>
      <c r="J281" s="82">
        <v>180</v>
      </c>
      <c r="K281" s="82" t="s">
        <v>524</v>
      </c>
      <c r="L281"/>
      <c r="M281"/>
      <c r="N281"/>
      <c r="O281"/>
      <c r="P281"/>
      <c r="Q281"/>
      <c r="R281"/>
      <c r="S281"/>
    </row>
    <row r="282" spans="1:19">
      <c r="A282" s="82" t="s">
        <v>696</v>
      </c>
      <c r="B282" s="82" t="s">
        <v>1127</v>
      </c>
      <c r="C282" s="82">
        <v>1.64</v>
      </c>
      <c r="D282" s="82">
        <v>1.64</v>
      </c>
      <c r="E282" s="82">
        <v>5.835</v>
      </c>
      <c r="F282" s="82">
        <v>0.54</v>
      </c>
      <c r="G282" s="82">
        <v>0.38400000000000001</v>
      </c>
      <c r="H282" s="82" t="s">
        <v>452</v>
      </c>
      <c r="I282" s="82" t="s">
        <v>596</v>
      </c>
      <c r="J282" s="82">
        <v>180</v>
      </c>
      <c r="K282" s="82" t="s">
        <v>524</v>
      </c>
      <c r="L282"/>
      <c r="M282"/>
      <c r="N282"/>
      <c r="O282"/>
      <c r="P282"/>
      <c r="Q282"/>
      <c r="R282"/>
      <c r="S282"/>
    </row>
    <row r="283" spans="1:19">
      <c r="A283" s="82" t="s">
        <v>697</v>
      </c>
      <c r="B283" s="82" t="s">
        <v>1127</v>
      </c>
      <c r="C283" s="82">
        <v>1.64</v>
      </c>
      <c r="D283" s="82">
        <v>1.64</v>
      </c>
      <c r="E283" s="82">
        <v>5.835</v>
      </c>
      <c r="F283" s="82">
        <v>0.54</v>
      </c>
      <c r="G283" s="82">
        <v>0.38400000000000001</v>
      </c>
      <c r="H283" s="82" t="s">
        <v>452</v>
      </c>
      <c r="I283" s="82" t="s">
        <v>596</v>
      </c>
      <c r="J283" s="82">
        <v>180</v>
      </c>
      <c r="K283" s="82" t="s">
        <v>524</v>
      </c>
      <c r="L283"/>
      <c r="M283"/>
      <c r="N283"/>
      <c r="O283"/>
      <c r="P283"/>
      <c r="Q283"/>
      <c r="R283"/>
      <c r="S283"/>
    </row>
    <row r="284" spans="1:19">
      <c r="A284" s="82" t="s">
        <v>698</v>
      </c>
      <c r="B284" s="82" t="s">
        <v>1127</v>
      </c>
      <c r="C284" s="82">
        <v>1.64</v>
      </c>
      <c r="D284" s="82">
        <v>1.64</v>
      </c>
      <c r="E284" s="82">
        <v>5.835</v>
      </c>
      <c r="F284" s="82">
        <v>0.54</v>
      </c>
      <c r="G284" s="82">
        <v>0.38400000000000001</v>
      </c>
      <c r="H284" s="82" t="s">
        <v>452</v>
      </c>
      <c r="I284" s="82" t="s">
        <v>596</v>
      </c>
      <c r="J284" s="82">
        <v>180</v>
      </c>
      <c r="K284" s="82" t="s">
        <v>524</v>
      </c>
      <c r="L284"/>
      <c r="M284"/>
      <c r="N284"/>
      <c r="O284"/>
      <c r="P284"/>
      <c r="Q284"/>
      <c r="R284"/>
      <c r="S284"/>
    </row>
    <row r="285" spans="1:19">
      <c r="A285" s="82" t="s">
        <v>699</v>
      </c>
      <c r="B285" s="82" t="s">
        <v>1127</v>
      </c>
      <c r="C285" s="82">
        <v>1.64</v>
      </c>
      <c r="D285" s="82">
        <v>1.64</v>
      </c>
      <c r="E285" s="82">
        <v>5.835</v>
      </c>
      <c r="F285" s="82">
        <v>0.54</v>
      </c>
      <c r="G285" s="82">
        <v>0.38400000000000001</v>
      </c>
      <c r="H285" s="82" t="s">
        <v>452</v>
      </c>
      <c r="I285" s="82" t="s">
        <v>596</v>
      </c>
      <c r="J285" s="82">
        <v>180</v>
      </c>
      <c r="K285" s="82" t="s">
        <v>524</v>
      </c>
      <c r="L285"/>
      <c r="M285"/>
      <c r="N285"/>
      <c r="O285"/>
      <c r="P285"/>
      <c r="Q285"/>
      <c r="R285"/>
      <c r="S285"/>
    </row>
    <row r="286" spans="1:19">
      <c r="A286" s="82" t="s">
        <v>700</v>
      </c>
      <c r="B286" s="82" t="s">
        <v>1127</v>
      </c>
      <c r="C286" s="82">
        <v>1.65</v>
      </c>
      <c r="D286" s="82">
        <v>1.65</v>
      </c>
      <c r="E286" s="82">
        <v>5.835</v>
      </c>
      <c r="F286" s="82">
        <v>0.54</v>
      </c>
      <c r="G286" s="82">
        <v>0.38400000000000001</v>
      </c>
      <c r="H286" s="82" t="s">
        <v>452</v>
      </c>
      <c r="I286" s="82" t="s">
        <v>597</v>
      </c>
      <c r="J286" s="82">
        <v>180</v>
      </c>
      <c r="K286" s="82" t="s">
        <v>524</v>
      </c>
      <c r="L286"/>
      <c r="M286"/>
      <c r="N286"/>
      <c r="O286"/>
      <c r="P286"/>
      <c r="Q286"/>
      <c r="R286"/>
      <c r="S286"/>
    </row>
    <row r="287" spans="1:19">
      <c r="A287" s="82" t="s">
        <v>701</v>
      </c>
      <c r="B287" s="82" t="s">
        <v>1127</v>
      </c>
      <c r="C287" s="82">
        <v>1.65</v>
      </c>
      <c r="D287" s="82">
        <v>1.65</v>
      </c>
      <c r="E287" s="82">
        <v>5.835</v>
      </c>
      <c r="F287" s="82">
        <v>0.54</v>
      </c>
      <c r="G287" s="82">
        <v>0.38400000000000001</v>
      </c>
      <c r="H287" s="82" t="s">
        <v>452</v>
      </c>
      <c r="I287" s="82" t="s">
        <v>598</v>
      </c>
      <c r="J287" s="82">
        <v>0</v>
      </c>
      <c r="K287" s="82" t="s">
        <v>517</v>
      </c>
      <c r="L287"/>
      <c r="M287"/>
      <c r="N287"/>
      <c r="O287"/>
      <c r="P287"/>
      <c r="Q287"/>
      <c r="R287"/>
      <c r="S287"/>
    </row>
    <row r="288" spans="1:19">
      <c r="A288" s="82" t="s">
        <v>702</v>
      </c>
      <c r="B288" s="82" t="s">
        <v>1127</v>
      </c>
      <c r="C288" s="82">
        <v>1.64</v>
      </c>
      <c r="D288" s="82">
        <v>1.64</v>
      </c>
      <c r="E288" s="82">
        <v>5.835</v>
      </c>
      <c r="F288" s="82">
        <v>0.54</v>
      </c>
      <c r="G288" s="82">
        <v>0.38400000000000001</v>
      </c>
      <c r="H288" s="82" t="s">
        <v>452</v>
      </c>
      <c r="I288" s="82" t="s">
        <v>599</v>
      </c>
      <c r="J288" s="82">
        <v>0</v>
      </c>
      <c r="K288" s="82" t="s">
        <v>517</v>
      </c>
      <c r="L288"/>
      <c r="M288"/>
      <c r="N288"/>
      <c r="O288"/>
      <c r="P288"/>
      <c r="Q288"/>
      <c r="R288"/>
      <c r="S288"/>
    </row>
    <row r="289" spans="1:19">
      <c r="A289" s="82" t="s">
        <v>703</v>
      </c>
      <c r="B289" s="82" t="s">
        <v>1127</v>
      </c>
      <c r="C289" s="82">
        <v>1.64</v>
      </c>
      <c r="D289" s="82">
        <v>1.64</v>
      </c>
      <c r="E289" s="82">
        <v>5.835</v>
      </c>
      <c r="F289" s="82">
        <v>0.54</v>
      </c>
      <c r="G289" s="82">
        <v>0.38400000000000001</v>
      </c>
      <c r="H289" s="82" t="s">
        <v>452</v>
      </c>
      <c r="I289" s="82" t="s">
        <v>599</v>
      </c>
      <c r="J289" s="82">
        <v>0</v>
      </c>
      <c r="K289" s="82" t="s">
        <v>517</v>
      </c>
      <c r="L289"/>
      <c r="M289"/>
      <c r="N289"/>
      <c r="O289"/>
      <c r="P289"/>
      <c r="Q289"/>
      <c r="R289"/>
      <c r="S289"/>
    </row>
    <row r="290" spans="1:19">
      <c r="A290" s="82" t="s">
        <v>704</v>
      </c>
      <c r="B290" s="82" t="s">
        <v>1127</v>
      </c>
      <c r="C290" s="82">
        <v>1.64</v>
      </c>
      <c r="D290" s="82">
        <v>1.64</v>
      </c>
      <c r="E290" s="82">
        <v>5.835</v>
      </c>
      <c r="F290" s="82">
        <v>0.54</v>
      </c>
      <c r="G290" s="82">
        <v>0.38400000000000001</v>
      </c>
      <c r="H290" s="82" t="s">
        <v>452</v>
      </c>
      <c r="I290" s="82" t="s">
        <v>599</v>
      </c>
      <c r="J290" s="82">
        <v>0</v>
      </c>
      <c r="K290" s="82" t="s">
        <v>517</v>
      </c>
      <c r="L290"/>
      <c r="M290"/>
      <c r="N290"/>
      <c r="O290"/>
      <c r="P290"/>
      <c r="Q290"/>
      <c r="R290"/>
      <c r="S290"/>
    </row>
    <row r="291" spans="1:19">
      <c r="A291" s="82" t="s">
        <v>705</v>
      </c>
      <c r="B291" s="82" t="s">
        <v>1127</v>
      </c>
      <c r="C291" s="82">
        <v>1.64</v>
      </c>
      <c r="D291" s="82">
        <v>1.64</v>
      </c>
      <c r="E291" s="82">
        <v>5.835</v>
      </c>
      <c r="F291" s="82">
        <v>0.54</v>
      </c>
      <c r="G291" s="82">
        <v>0.38400000000000001</v>
      </c>
      <c r="H291" s="82" t="s">
        <v>452</v>
      </c>
      <c r="I291" s="82" t="s">
        <v>599</v>
      </c>
      <c r="J291" s="82">
        <v>0</v>
      </c>
      <c r="K291" s="82" t="s">
        <v>517</v>
      </c>
      <c r="L291"/>
      <c r="M291"/>
      <c r="N291"/>
      <c r="O291"/>
      <c r="P291"/>
      <c r="Q291"/>
      <c r="R291"/>
      <c r="S291"/>
    </row>
    <row r="292" spans="1:19">
      <c r="A292" s="82" t="s">
        <v>706</v>
      </c>
      <c r="B292" s="82" t="s">
        <v>1127</v>
      </c>
      <c r="C292" s="82">
        <v>1.65</v>
      </c>
      <c r="D292" s="82">
        <v>1.65</v>
      </c>
      <c r="E292" s="82">
        <v>5.835</v>
      </c>
      <c r="F292" s="82">
        <v>0.54</v>
      </c>
      <c r="G292" s="82">
        <v>0.38400000000000001</v>
      </c>
      <c r="H292" s="82" t="s">
        <v>452</v>
      </c>
      <c r="I292" s="82" t="s">
        <v>601</v>
      </c>
      <c r="J292" s="82">
        <v>0</v>
      </c>
      <c r="K292" s="82" t="s">
        <v>517</v>
      </c>
      <c r="L292"/>
      <c r="M292"/>
      <c r="N292"/>
      <c r="O292"/>
      <c r="P292"/>
      <c r="Q292"/>
      <c r="R292"/>
      <c r="S292"/>
    </row>
    <row r="293" spans="1:19">
      <c r="A293" s="82" t="s">
        <v>707</v>
      </c>
      <c r="B293" s="82" t="s">
        <v>1127</v>
      </c>
      <c r="C293" s="82">
        <v>1.65</v>
      </c>
      <c r="D293" s="82">
        <v>1.65</v>
      </c>
      <c r="E293" s="82">
        <v>5.835</v>
      </c>
      <c r="F293" s="82">
        <v>0.54</v>
      </c>
      <c r="G293" s="82">
        <v>0.38400000000000001</v>
      </c>
      <c r="H293" s="82" t="s">
        <v>452</v>
      </c>
      <c r="I293" s="82" t="s">
        <v>602</v>
      </c>
      <c r="J293" s="82">
        <v>0</v>
      </c>
      <c r="K293" s="82" t="s">
        <v>517</v>
      </c>
      <c r="L293"/>
      <c r="M293"/>
      <c r="N293"/>
      <c r="O293"/>
      <c r="P293"/>
      <c r="Q293"/>
      <c r="R293"/>
      <c r="S293"/>
    </row>
    <row r="294" spans="1:19">
      <c r="A294" s="82" t="s">
        <v>708</v>
      </c>
      <c r="B294" s="82" t="s">
        <v>1127</v>
      </c>
      <c r="C294" s="82">
        <v>1.64</v>
      </c>
      <c r="D294" s="82">
        <v>1.64</v>
      </c>
      <c r="E294" s="82">
        <v>5.835</v>
      </c>
      <c r="F294" s="82">
        <v>0.54</v>
      </c>
      <c r="G294" s="82">
        <v>0.38400000000000001</v>
      </c>
      <c r="H294" s="82" t="s">
        <v>452</v>
      </c>
      <c r="I294" s="82" t="s">
        <v>602</v>
      </c>
      <c r="J294" s="82">
        <v>0</v>
      </c>
      <c r="K294" s="82" t="s">
        <v>517</v>
      </c>
      <c r="L294"/>
      <c r="M294"/>
      <c r="N294"/>
      <c r="O294"/>
      <c r="P294"/>
      <c r="Q294"/>
      <c r="R294"/>
      <c r="S294"/>
    </row>
    <row r="295" spans="1:19">
      <c r="A295" s="82" t="s">
        <v>709</v>
      </c>
      <c r="B295" s="82" t="s">
        <v>1127</v>
      </c>
      <c r="C295" s="82">
        <v>1.64</v>
      </c>
      <c r="D295" s="82">
        <v>1.64</v>
      </c>
      <c r="E295" s="82">
        <v>5.835</v>
      </c>
      <c r="F295" s="82">
        <v>0.54</v>
      </c>
      <c r="G295" s="82">
        <v>0.38400000000000001</v>
      </c>
      <c r="H295" s="82" t="s">
        <v>452</v>
      </c>
      <c r="I295" s="82" t="s">
        <v>602</v>
      </c>
      <c r="J295" s="82">
        <v>0</v>
      </c>
      <c r="K295" s="82" t="s">
        <v>517</v>
      </c>
      <c r="L295"/>
      <c r="M295"/>
      <c r="N295"/>
      <c r="O295"/>
      <c r="P295"/>
      <c r="Q295"/>
      <c r="R295"/>
      <c r="S295"/>
    </row>
    <row r="296" spans="1:19">
      <c r="A296" s="82" t="s">
        <v>710</v>
      </c>
      <c r="B296" s="82" t="s">
        <v>1127</v>
      </c>
      <c r="C296" s="82">
        <v>1.64</v>
      </c>
      <c r="D296" s="82">
        <v>1.64</v>
      </c>
      <c r="E296" s="82">
        <v>5.835</v>
      </c>
      <c r="F296" s="82">
        <v>0.54</v>
      </c>
      <c r="G296" s="82">
        <v>0.38400000000000001</v>
      </c>
      <c r="H296" s="82" t="s">
        <v>452</v>
      </c>
      <c r="I296" s="82" t="s">
        <v>602</v>
      </c>
      <c r="J296" s="82">
        <v>0</v>
      </c>
      <c r="K296" s="82" t="s">
        <v>517</v>
      </c>
      <c r="L296"/>
      <c r="M296"/>
      <c r="N296"/>
      <c r="O296"/>
      <c r="P296"/>
      <c r="Q296"/>
      <c r="R296"/>
      <c r="S296"/>
    </row>
    <row r="297" spans="1:19">
      <c r="A297" s="82" t="s">
        <v>711</v>
      </c>
      <c r="B297" s="82" t="s">
        <v>1127</v>
      </c>
      <c r="C297" s="82">
        <v>1.64</v>
      </c>
      <c r="D297" s="82">
        <v>1.64</v>
      </c>
      <c r="E297" s="82">
        <v>5.835</v>
      </c>
      <c r="F297" s="82">
        <v>0.54</v>
      </c>
      <c r="G297" s="82">
        <v>0.38400000000000001</v>
      </c>
      <c r="H297" s="82" t="s">
        <v>452</v>
      </c>
      <c r="I297" s="82" t="s">
        <v>603</v>
      </c>
      <c r="J297" s="82">
        <v>0</v>
      </c>
      <c r="K297" s="82" t="s">
        <v>517</v>
      </c>
      <c r="L297"/>
      <c r="M297"/>
      <c r="N297"/>
      <c r="O297"/>
      <c r="P297"/>
      <c r="Q297"/>
      <c r="R297"/>
      <c r="S297"/>
    </row>
    <row r="298" spans="1:19">
      <c r="A298" s="82" t="s">
        <v>714</v>
      </c>
      <c r="B298" s="82" t="s">
        <v>1127</v>
      </c>
      <c r="C298" s="82">
        <v>1.64</v>
      </c>
      <c r="D298" s="82">
        <v>1.64</v>
      </c>
      <c r="E298" s="82">
        <v>5.835</v>
      </c>
      <c r="F298" s="82">
        <v>0.54</v>
      </c>
      <c r="G298" s="82">
        <v>0.38400000000000001</v>
      </c>
      <c r="H298" s="82" t="s">
        <v>452</v>
      </c>
      <c r="I298" s="82" t="s">
        <v>615</v>
      </c>
      <c r="J298" s="82">
        <v>180</v>
      </c>
      <c r="K298" s="82" t="s">
        <v>524</v>
      </c>
      <c r="L298"/>
      <c r="M298"/>
      <c r="N298"/>
      <c r="O298"/>
      <c r="P298"/>
      <c r="Q298"/>
      <c r="R298"/>
      <c r="S298"/>
    </row>
    <row r="299" spans="1:19">
      <c r="A299" s="82" t="s">
        <v>715</v>
      </c>
      <c r="B299" s="82" t="s">
        <v>1127</v>
      </c>
      <c r="C299" s="82">
        <v>1.64</v>
      </c>
      <c r="D299" s="82">
        <v>1.64</v>
      </c>
      <c r="E299" s="82">
        <v>5.835</v>
      </c>
      <c r="F299" s="82">
        <v>0.54</v>
      </c>
      <c r="G299" s="82">
        <v>0.38400000000000001</v>
      </c>
      <c r="H299" s="82" t="s">
        <v>452</v>
      </c>
      <c r="I299" s="82" t="s">
        <v>616</v>
      </c>
      <c r="J299" s="82">
        <v>180</v>
      </c>
      <c r="K299" s="82" t="s">
        <v>524</v>
      </c>
      <c r="L299"/>
      <c r="M299"/>
      <c r="N299"/>
      <c r="O299"/>
      <c r="P299"/>
      <c r="Q299"/>
      <c r="R299"/>
      <c r="S299"/>
    </row>
    <row r="300" spans="1:19">
      <c r="A300" s="82" t="s">
        <v>716</v>
      </c>
      <c r="B300" s="82" t="s">
        <v>1127</v>
      </c>
      <c r="C300" s="82">
        <v>1.64</v>
      </c>
      <c r="D300" s="82">
        <v>1.64</v>
      </c>
      <c r="E300" s="82">
        <v>5.835</v>
      </c>
      <c r="F300" s="82">
        <v>0.54</v>
      </c>
      <c r="G300" s="82">
        <v>0.38400000000000001</v>
      </c>
      <c r="H300" s="82" t="s">
        <v>452</v>
      </c>
      <c r="I300" s="82" t="s">
        <v>616</v>
      </c>
      <c r="J300" s="82">
        <v>180</v>
      </c>
      <c r="K300" s="82" t="s">
        <v>524</v>
      </c>
      <c r="L300"/>
      <c r="M300"/>
      <c r="N300"/>
      <c r="O300"/>
      <c r="P300"/>
      <c r="Q300"/>
      <c r="R300"/>
      <c r="S300"/>
    </row>
    <row r="301" spans="1:19">
      <c r="A301" s="82" t="s">
        <v>717</v>
      </c>
      <c r="B301" s="82" t="s">
        <v>1127</v>
      </c>
      <c r="C301" s="82">
        <v>1.64</v>
      </c>
      <c r="D301" s="82">
        <v>1.64</v>
      </c>
      <c r="E301" s="82">
        <v>5.835</v>
      </c>
      <c r="F301" s="82">
        <v>0.54</v>
      </c>
      <c r="G301" s="82">
        <v>0.38400000000000001</v>
      </c>
      <c r="H301" s="82" t="s">
        <v>452</v>
      </c>
      <c r="I301" s="82" t="s">
        <v>616</v>
      </c>
      <c r="J301" s="82">
        <v>180</v>
      </c>
      <c r="K301" s="82" t="s">
        <v>524</v>
      </c>
      <c r="L301"/>
      <c r="M301"/>
      <c r="N301"/>
      <c r="O301"/>
      <c r="P301"/>
      <c r="Q301"/>
      <c r="R301"/>
      <c r="S301"/>
    </row>
    <row r="302" spans="1:19">
      <c r="A302" s="82" t="s">
        <v>718</v>
      </c>
      <c r="B302" s="82" t="s">
        <v>1127</v>
      </c>
      <c r="C302" s="82">
        <v>1.64</v>
      </c>
      <c r="D302" s="82">
        <v>1.64</v>
      </c>
      <c r="E302" s="82">
        <v>5.835</v>
      </c>
      <c r="F302" s="82">
        <v>0.54</v>
      </c>
      <c r="G302" s="82">
        <v>0.38400000000000001</v>
      </c>
      <c r="H302" s="82" t="s">
        <v>452</v>
      </c>
      <c r="I302" s="82" t="s">
        <v>616</v>
      </c>
      <c r="J302" s="82">
        <v>180</v>
      </c>
      <c r="K302" s="82" t="s">
        <v>524</v>
      </c>
      <c r="L302"/>
      <c r="M302"/>
      <c r="N302"/>
      <c r="O302"/>
      <c r="P302"/>
      <c r="Q302"/>
      <c r="R302"/>
      <c r="S302"/>
    </row>
    <row r="303" spans="1:19">
      <c r="A303" s="82" t="s">
        <v>719</v>
      </c>
      <c r="B303" s="82" t="s">
        <v>1127</v>
      </c>
      <c r="C303" s="82">
        <v>1.65</v>
      </c>
      <c r="D303" s="82">
        <v>1.65</v>
      </c>
      <c r="E303" s="82">
        <v>5.835</v>
      </c>
      <c r="F303" s="82">
        <v>0.54</v>
      </c>
      <c r="G303" s="82">
        <v>0.38400000000000001</v>
      </c>
      <c r="H303" s="82" t="s">
        <v>452</v>
      </c>
      <c r="I303" s="82" t="s">
        <v>617</v>
      </c>
      <c r="J303" s="82">
        <v>180</v>
      </c>
      <c r="K303" s="82" t="s">
        <v>524</v>
      </c>
      <c r="L303"/>
      <c r="M303"/>
      <c r="N303"/>
      <c r="O303"/>
      <c r="P303"/>
      <c r="Q303"/>
      <c r="R303"/>
      <c r="S303"/>
    </row>
    <row r="304" spans="1:19">
      <c r="A304" s="82" t="s">
        <v>720</v>
      </c>
      <c r="B304" s="82" t="s">
        <v>1127</v>
      </c>
      <c r="C304" s="82">
        <v>1.65</v>
      </c>
      <c r="D304" s="82">
        <v>1.65</v>
      </c>
      <c r="E304" s="82">
        <v>5.835</v>
      </c>
      <c r="F304" s="82">
        <v>0.54</v>
      </c>
      <c r="G304" s="82">
        <v>0.38400000000000001</v>
      </c>
      <c r="H304" s="82" t="s">
        <v>452</v>
      </c>
      <c r="I304" s="82" t="s">
        <v>617</v>
      </c>
      <c r="J304" s="82">
        <v>180</v>
      </c>
      <c r="K304" s="82" t="s">
        <v>524</v>
      </c>
      <c r="L304"/>
      <c r="M304"/>
      <c r="N304"/>
      <c r="O304"/>
      <c r="P304"/>
      <c r="Q304"/>
      <c r="R304"/>
      <c r="S304"/>
    </row>
    <row r="305" spans="1:19">
      <c r="A305" s="82" t="s">
        <v>721</v>
      </c>
      <c r="B305" s="82" t="s">
        <v>1127</v>
      </c>
      <c r="C305" s="82">
        <v>3.41</v>
      </c>
      <c r="D305" s="82">
        <v>3.41</v>
      </c>
      <c r="E305" s="82">
        <v>5.835</v>
      </c>
      <c r="F305" s="82">
        <v>0.54</v>
      </c>
      <c r="G305" s="82">
        <v>0.38400000000000001</v>
      </c>
      <c r="H305" s="82" t="s">
        <v>452</v>
      </c>
      <c r="I305" s="82" t="s">
        <v>617</v>
      </c>
      <c r="J305" s="82">
        <v>180</v>
      </c>
      <c r="K305" s="82" t="s">
        <v>524</v>
      </c>
      <c r="L305"/>
      <c r="M305"/>
      <c r="N305"/>
      <c r="O305"/>
      <c r="P305"/>
      <c r="Q305"/>
      <c r="R305"/>
      <c r="S305"/>
    </row>
    <row r="306" spans="1:19">
      <c r="A306" s="82" t="s">
        <v>722</v>
      </c>
      <c r="B306" s="82" t="s">
        <v>1127</v>
      </c>
      <c r="C306" s="82">
        <v>1.64</v>
      </c>
      <c r="D306" s="82">
        <v>1.64</v>
      </c>
      <c r="E306" s="82">
        <v>5.835</v>
      </c>
      <c r="F306" s="82">
        <v>0.54</v>
      </c>
      <c r="G306" s="82">
        <v>0.38400000000000001</v>
      </c>
      <c r="H306" s="82" t="s">
        <v>452</v>
      </c>
      <c r="I306" s="82" t="s">
        <v>618</v>
      </c>
      <c r="J306" s="82">
        <v>180</v>
      </c>
      <c r="K306" s="82" t="s">
        <v>524</v>
      </c>
      <c r="L306"/>
      <c r="M306"/>
      <c r="N306"/>
      <c r="O306"/>
      <c r="P306"/>
      <c r="Q306"/>
      <c r="R306"/>
      <c r="S306"/>
    </row>
    <row r="307" spans="1:19">
      <c r="A307" s="82" t="s">
        <v>723</v>
      </c>
      <c r="B307" s="82" t="s">
        <v>1127</v>
      </c>
      <c r="C307" s="82">
        <v>1.64</v>
      </c>
      <c r="D307" s="82">
        <v>1.64</v>
      </c>
      <c r="E307" s="82">
        <v>5.835</v>
      </c>
      <c r="F307" s="82">
        <v>0.54</v>
      </c>
      <c r="G307" s="82">
        <v>0.38400000000000001</v>
      </c>
      <c r="H307" s="82" t="s">
        <v>452</v>
      </c>
      <c r="I307" s="82" t="s">
        <v>618</v>
      </c>
      <c r="J307" s="82">
        <v>180</v>
      </c>
      <c r="K307" s="82" t="s">
        <v>524</v>
      </c>
      <c r="L307"/>
      <c r="M307"/>
      <c r="N307"/>
      <c r="O307"/>
      <c r="P307"/>
      <c r="Q307"/>
      <c r="R307"/>
      <c r="S307"/>
    </row>
    <row r="308" spans="1:19">
      <c r="A308" s="82" t="s">
        <v>724</v>
      </c>
      <c r="B308" s="82" t="s">
        <v>1127</v>
      </c>
      <c r="C308" s="82">
        <v>1.64</v>
      </c>
      <c r="D308" s="82">
        <v>1.64</v>
      </c>
      <c r="E308" s="82">
        <v>5.835</v>
      </c>
      <c r="F308" s="82">
        <v>0.54</v>
      </c>
      <c r="G308" s="82">
        <v>0.38400000000000001</v>
      </c>
      <c r="H308" s="82" t="s">
        <v>452</v>
      </c>
      <c r="I308" s="82" t="s">
        <v>618</v>
      </c>
      <c r="J308" s="82">
        <v>180</v>
      </c>
      <c r="K308" s="82" t="s">
        <v>524</v>
      </c>
      <c r="L308"/>
      <c r="M308"/>
      <c r="N308"/>
      <c r="O308"/>
      <c r="P308"/>
      <c r="Q308"/>
      <c r="R308"/>
      <c r="S308"/>
    </row>
    <row r="309" spans="1:19">
      <c r="A309" s="82" t="s">
        <v>725</v>
      </c>
      <c r="B309" s="82" t="s">
        <v>1127</v>
      </c>
      <c r="C309" s="82">
        <v>1.64</v>
      </c>
      <c r="D309" s="82">
        <v>1.64</v>
      </c>
      <c r="E309" s="82">
        <v>5.835</v>
      </c>
      <c r="F309" s="82">
        <v>0.54</v>
      </c>
      <c r="G309" s="82">
        <v>0.38400000000000001</v>
      </c>
      <c r="H309" s="82" t="s">
        <v>452</v>
      </c>
      <c r="I309" s="82" t="s">
        <v>618</v>
      </c>
      <c r="J309" s="82">
        <v>180</v>
      </c>
      <c r="K309" s="82" t="s">
        <v>524</v>
      </c>
      <c r="L309"/>
      <c r="M309"/>
      <c r="N309"/>
      <c r="O309"/>
      <c r="P309"/>
      <c r="Q309"/>
      <c r="R309"/>
      <c r="S309"/>
    </row>
    <row r="310" spans="1:19">
      <c r="A310" s="82" t="s">
        <v>726</v>
      </c>
      <c r="B310" s="82" t="s">
        <v>1127</v>
      </c>
      <c r="C310" s="82">
        <v>1.65</v>
      </c>
      <c r="D310" s="82">
        <v>1.65</v>
      </c>
      <c r="E310" s="82">
        <v>5.835</v>
      </c>
      <c r="F310" s="82">
        <v>0.54</v>
      </c>
      <c r="G310" s="82">
        <v>0.38400000000000001</v>
      </c>
      <c r="H310" s="82" t="s">
        <v>452</v>
      </c>
      <c r="I310" s="82" t="s">
        <v>619</v>
      </c>
      <c r="J310" s="82">
        <v>180</v>
      </c>
      <c r="K310" s="82" t="s">
        <v>524</v>
      </c>
      <c r="L310"/>
      <c r="M310"/>
      <c r="N310"/>
      <c r="O310"/>
      <c r="P310"/>
      <c r="Q310"/>
      <c r="R310"/>
      <c r="S310"/>
    </row>
    <row r="311" spans="1:19">
      <c r="A311" s="82" t="s">
        <v>727</v>
      </c>
      <c r="B311" s="82" t="s">
        <v>1127</v>
      </c>
      <c r="C311" s="82">
        <v>1.65</v>
      </c>
      <c r="D311" s="82">
        <v>1.65</v>
      </c>
      <c r="E311" s="82">
        <v>5.835</v>
      </c>
      <c r="F311" s="82">
        <v>0.54</v>
      </c>
      <c r="G311" s="82">
        <v>0.38400000000000001</v>
      </c>
      <c r="H311" s="82" t="s">
        <v>452</v>
      </c>
      <c r="I311" s="82" t="s">
        <v>620</v>
      </c>
      <c r="J311" s="82">
        <v>0</v>
      </c>
      <c r="K311" s="82" t="s">
        <v>517</v>
      </c>
      <c r="L311"/>
      <c r="M311"/>
      <c r="N311"/>
      <c r="O311"/>
      <c r="P311"/>
      <c r="Q311"/>
      <c r="R311"/>
      <c r="S311"/>
    </row>
    <row r="312" spans="1:19">
      <c r="A312" s="82" t="s">
        <v>728</v>
      </c>
      <c r="B312" s="82" t="s">
        <v>1127</v>
      </c>
      <c r="C312" s="82">
        <v>1.64</v>
      </c>
      <c r="D312" s="82">
        <v>1.64</v>
      </c>
      <c r="E312" s="82">
        <v>5.835</v>
      </c>
      <c r="F312" s="82">
        <v>0.54</v>
      </c>
      <c r="G312" s="82">
        <v>0.38400000000000001</v>
      </c>
      <c r="H312" s="82" t="s">
        <v>452</v>
      </c>
      <c r="I312" s="82" t="s">
        <v>621</v>
      </c>
      <c r="J312" s="82">
        <v>0</v>
      </c>
      <c r="K312" s="82" t="s">
        <v>517</v>
      </c>
      <c r="L312"/>
      <c r="M312"/>
      <c r="N312"/>
      <c r="O312"/>
      <c r="P312"/>
      <c r="Q312"/>
      <c r="R312"/>
      <c r="S312"/>
    </row>
    <row r="313" spans="1:19">
      <c r="A313" s="82" t="s">
        <v>729</v>
      </c>
      <c r="B313" s="82" t="s">
        <v>1127</v>
      </c>
      <c r="C313" s="82">
        <v>1.64</v>
      </c>
      <c r="D313" s="82">
        <v>1.64</v>
      </c>
      <c r="E313" s="82">
        <v>5.835</v>
      </c>
      <c r="F313" s="82">
        <v>0.54</v>
      </c>
      <c r="G313" s="82">
        <v>0.38400000000000001</v>
      </c>
      <c r="H313" s="82" t="s">
        <v>452</v>
      </c>
      <c r="I313" s="82" t="s">
        <v>621</v>
      </c>
      <c r="J313" s="82">
        <v>0</v>
      </c>
      <c r="K313" s="82" t="s">
        <v>517</v>
      </c>
      <c r="L313"/>
      <c r="M313"/>
      <c r="N313"/>
      <c r="O313"/>
      <c r="P313"/>
      <c r="Q313"/>
      <c r="R313"/>
      <c r="S313"/>
    </row>
    <row r="314" spans="1:19">
      <c r="A314" s="82" t="s">
        <v>730</v>
      </c>
      <c r="B314" s="82" t="s">
        <v>1127</v>
      </c>
      <c r="C314" s="82">
        <v>1.64</v>
      </c>
      <c r="D314" s="82">
        <v>1.64</v>
      </c>
      <c r="E314" s="82">
        <v>5.835</v>
      </c>
      <c r="F314" s="82">
        <v>0.54</v>
      </c>
      <c r="G314" s="82">
        <v>0.38400000000000001</v>
      </c>
      <c r="H314" s="82" t="s">
        <v>452</v>
      </c>
      <c r="I314" s="82" t="s">
        <v>621</v>
      </c>
      <c r="J314" s="82">
        <v>0</v>
      </c>
      <c r="K314" s="82" t="s">
        <v>517</v>
      </c>
      <c r="L314"/>
      <c r="M314"/>
      <c r="N314"/>
      <c r="O314"/>
      <c r="P314"/>
      <c r="Q314"/>
      <c r="R314"/>
      <c r="S314"/>
    </row>
    <row r="315" spans="1:19">
      <c r="A315" s="82" t="s">
        <v>731</v>
      </c>
      <c r="B315" s="82" t="s">
        <v>1127</v>
      </c>
      <c r="C315" s="82">
        <v>1.64</v>
      </c>
      <c r="D315" s="82">
        <v>1.64</v>
      </c>
      <c r="E315" s="82">
        <v>5.835</v>
      </c>
      <c r="F315" s="82">
        <v>0.54</v>
      </c>
      <c r="G315" s="82">
        <v>0.38400000000000001</v>
      </c>
      <c r="H315" s="82" t="s">
        <v>452</v>
      </c>
      <c r="I315" s="82" t="s">
        <v>621</v>
      </c>
      <c r="J315" s="82">
        <v>0</v>
      </c>
      <c r="K315" s="82" t="s">
        <v>517</v>
      </c>
      <c r="L315"/>
      <c r="M315"/>
      <c r="N315"/>
      <c r="O315"/>
      <c r="P315"/>
      <c r="Q315"/>
      <c r="R315"/>
      <c r="S315"/>
    </row>
    <row r="316" spans="1:19">
      <c r="A316" s="82" t="s">
        <v>732</v>
      </c>
      <c r="B316" s="82" t="s">
        <v>1127</v>
      </c>
      <c r="C316" s="82">
        <v>1.65</v>
      </c>
      <c r="D316" s="82">
        <v>1.65</v>
      </c>
      <c r="E316" s="82">
        <v>5.835</v>
      </c>
      <c r="F316" s="82">
        <v>0.54</v>
      </c>
      <c r="G316" s="82">
        <v>0.38400000000000001</v>
      </c>
      <c r="H316" s="82" t="s">
        <v>452</v>
      </c>
      <c r="I316" s="82" t="s">
        <v>623</v>
      </c>
      <c r="J316" s="82">
        <v>0</v>
      </c>
      <c r="K316" s="82" t="s">
        <v>517</v>
      </c>
      <c r="L316"/>
      <c r="M316"/>
      <c r="N316"/>
      <c r="O316"/>
      <c r="P316"/>
      <c r="Q316"/>
      <c r="R316"/>
      <c r="S316"/>
    </row>
    <row r="317" spans="1:19">
      <c r="A317" s="82" t="s">
        <v>733</v>
      </c>
      <c r="B317" s="82" t="s">
        <v>1127</v>
      </c>
      <c r="C317" s="82">
        <v>1.65</v>
      </c>
      <c r="D317" s="82">
        <v>1.65</v>
      </c>
      <c r="E317" s="82">
        <v>5.835</v>
      </c>
      <c r="F317" s="82">
        <v>0.54</v>
      </c>
      <c r="G317" s="82">
        <v>0.38400000000000001</v>
      </c>
      <c r="H317" s="82" t="s">
        <v>452</v>
      </c>
      <c r="I317" s="82" t="s">
        <v>624</v>
      </c>
      <c r="J317" s="82">
        <v>0</v>
      </c>
      <c r="K317" s="82" t="s">
        <v>517</v>
      </c>
      <c r="L317"/>
      <c r="M317"/>
      <c r="N317"/>
      <c r="O317"/>
      <c r="P317"/>
      <c r="Q317"/>
      <c r="R317"/>
      <c r="S317"/>
    </row>
    <row r="318" spans="1:19">
      <c r="A318" s="82" t="s">
        <v>734</v>
      </c>
      <c r="B318" s="82" t="s">
        <v>1127</v>
      </c>
      <c r="C318" s="82">
        <v>1.64</v>
      </c>
      <c r="D318" s="82">
        <v>1.64</v>
      </c>
      <c r="E318" s="82">
        <v>5.835</v>
      </c>
      <c r="F318" s="82">
        <v>0.54</v>
      </c>
      <c r="G318" s="82">
        <v>0.38400000000000001</v>
      </c>
      <c r="H318" s="82" t="s">
        <v>452</v>
      </c>
      <c r="I318" s="82" t="s">
        <v>624</v>
      </c>
      <c r="J318" s="82">
        <v>0</v>
      </c>
      <c r="K318" s="82" t="s">
        <v>517</v>
      </c>
      <c r="L318"/>
      <c r="M318"/>
      <c r="N318"/>
      <c r="O318"/>
      <c r="P318"/>
      <c r="Q318"/>
      <c r="R318"/>
      <c r="S318"/>
    </row>
    <row r="319" spans="1:19">
      <c r="A319" s="82" t="s">
        <v>735</v>
      </c>
      <c r="B319" s="82" t="s">
        <v>1127</v>
      </c>
      <c r="C319" s="82">
        <v>1.64</v>
      </c>
      <c r="D319" s="82">
        <v>1.64</v>
      </c>
      <c r="E319" s="82">
        <v>5.835</v>
      </c>
      <c r="F319" s="82">
        <v>0.54</v>
      </c>
      <c r="G319" s="82">
        <v>0.38400000000000001</v>
      </c>
      <c r="H319" s="82" t="s">
        <v>452</v>
      </c>
      <c r="I319" s="82" t="s">
        <v>624</v>
      </c>
      <c r="J319" s="82">
        <v>0</v>
      </c>
      <c r="K319" s="82" t="s">
        <v>517</v>
      </c>
      <c r="L319"/>
      <c r="M319"/>
      <c r="N319"/>
      <c r="O319"/>
      <c r="P319"/>
      <c r="Q319"/>
      <c r="R319"/>
      <c r="S319"/>
    </row>
    <row r="320" spans="1:19">
      <c r="A320" s="82" t="s">
        <v>736</v>
      </c>
      <c r="B320" s="82" t="s">
        <v>1127</v>
      </c>
      <c r="C320" s="82">
        <v>1.64</v>
      </c>
      <c r="D320" s="82">
        <v>1.64</v>
      </c>
      <c r="E320" s="82">
        <v>5.835</v>
      </c>
      <c r="F320" s="82">
        <v>0.54</v>
      </c>
      <c r="G320" s="82">
        <v>0.38400000000000001</v>
      </c>
      <c r="H320" s="82" t="s">
        <v>452</v>
      </c>
      <c r="I320" s="82" t="s">
        <v>624</v>
      </c>
      <c r="J320" s="82">
        <v>0</v>
      </c>
      <c r="K320" s="82" t="s">
        <v>517</v>
      </c>
      <c r="L320"/>
      <c r="M320"/>
      <c r="N320"/>
      <c r="O320"/>
      <c r="P320"/>
      <c r="Q320"/>
      <c r="R320"/>
      <c r="S320"/>
    </row>
    <row r="321" spans="1:19">
      <c r="A321" s="82" t="s">
        <v>737</v>
      </c>
      <c r="B321" s="82" t="s">
        <v>1127</v>
      </c>
      <c r="C321" s="82">
        <v>1.64</v>
      </c>
      <c r="D321" s="82">
        <v>1.64</v>
      </c>
      <c r="E321" s="82">
        <v>5.835</v>
      </c>
      <c r="F321" s="82">
        <v>0.54</v>
      </c>
      <c r="G321" s="82">
        <v>0.38400000000000001</v>
      </c>
      <c r="H321" s="82" t="s">
        <v>452</v>
      </c>
      <c r="I321" s="82" t="s">
        <v>625</v>
      </c>
      <c r="J321" s="82">
        <v>0</v>
      </c>
      <c r="K321" s="82" t="s">
        <v>517</v>
      </c>
      <c r="L321"/>
      <c r="M321"/>
      <c r="N321"/>
      <c r="O321"/>
      <c r="P321"/>
      <c r="Q321"/>
      <c r="R321"/>
      <c r="S321"/>
    </row>
    <row r="322" spans="1:19">
      <c r="A322" s="82" t="s">
        <v>652</v>
      </c>
      <c r="B322" s="82" t="s">
        <v>1126</v>
      </c>
      <c r="C322" s="82">
        <v>1.64</v>
      </c>
      <c r="D322" s="82">
        <v>1.64</v>
      </c>
      <c r="E322" s="82">
        <v>5.835</v>
      </c>
      <c r="F322" s="82">
        <v>0.54</v>
      </c>
      <c r="G322" s="82">
        <v>0.38400000000000001</v>
      </c>
      <c r="H322" s="82" t="s">
        <v>452</v>
      </c>
      <c r="I322" s="82" t="s">
        <v>550</v>
      </c>
      <c r="J322" s="82">
        <v>0</v>
      </c>
      <c r="K322" s="82" t="s">
        <v>517</v>
      </c>
      <c r="L322"/>
      <c r="M322"/>
      <c r="N322"/>
      <c r="O322"/>
      <c r="P322"/>
      <c r="Q322"/>
      <c r="R322"/>
      <c r="S322"/>
    </row>
    <row r="323" spans="1:19">
      <c r="A323" s="82" t="s">
        <v>653</v>
      </c>
      <c r="B323" s="82" t="s">
        <v>1126</v>
      </c>
      <c r="C323" s="82">
        <v>1.64</v>
      </c>
      <c r="D323" s="82">
        <v>1.64</v>
      </c>
      <c r="E323" s="82">
        <v>5.835</v>
      </c>
      <c r="F323" s="82">
        <v>0.54</v>
      </c>
      <c r="G323" s="82">
        <v>0.38400000000000001</v>
      </c>
      <c r="H323" s="82" t="s">
        <v>452</v>
      </c>
      <c r="I323" s="82" t="s">
        <v>550</v>
      </c>
      <c r="J323" s="82">
        <v>0</v>
      </c>
      <c r="K323" s="82" t="s">
        <v>517</v>
      </c>
      <c r="L323"/>
      <c r="M323"/>
      <c r="N323"/>
      <c r="O323"/>
      <c r="P323"/>
      <c r="Q323"/>
      <c r="R323"/>
      <c r="S323"/>
    </row>
    <row r="324" spans="1:19">
      <c r="A324" s="82" t="s">
        <v>654</v>
      </c>
      <c r="B324" s="82" t="s">
        <v>1126</v>
      </c>
      <c r="C324" s="82">
        <v>1.65</v>
      </c>
      <c r="D324" s="82">
        <v>1.65</v>
      </c>
      <c r="E324" s="82">
        <v>5.835</v>
      </c>
      <c r="F324" s="82">
        <v>0.54</v>
      </c>
      <c r="G324" s="82">
        <v>0.38400000000000001</v>
      </c>
      <c r="H324" s="82" t="s">
        <v>452</v>
      </c>
      <c r="I324" s="82" t="s">
        <v>550</v>
      </c>
      <c r="J324" s="82">
        <v>0</v>
      </c>
      <c r="K324" s="82" t="s">
        <v>517</v>
      </c>
      <c r="L324"/>
      <c r="M324"/>
      <c r="N324"/>
      <c r="O324"/>
      <c r="P324"/>
      <c r="Q324"/>
      <c r="R324"/>
      <c r="S324"/>
    </row>
    <row r="325" spans="1:19">
      <c r="A325" s="82" t="s">
        <v>643</v>
      </c>
      <c r="B325" s="82" t="s">
        <v>1126</v>
      </c>
      <c r="C325" s="82">
        <v>1.64</v>
      </c>
      <c r="D325" s="82">
        <v>1.64</v>
      </c>
      <c r="E325" s="82">
        <v>5.835</v>
      </c>
      <c r="F325" s="82">
        <v>0.54</v>
      </c>
      <c r="G325" s="82">
        <v>0.38400000000000001</v>
      </c>
      <c r="H325" s="82" t="s">
        <v>452</v>
      </c>
      <c r="I325" s="82" t="s">
        <v>534</v>
      </c>
      <c r="J325" s="82">
        <v>180</v>
      </c>
      <c r="K325" s="82" t="s">
        <v>524</v>
      </c>
      <c r="L325"/>
      <c r="M325"/>
      <c r="N325"/>
      <c r="O325"/>
      <c r="P325"/>
      <c r="Q325"/>
      <c r="R325"/>
      <c r="S325"/>
    </row>
    <row r="326" spans="1:19">
      <c r="A326" s="82" t="s">
        <v>644</v>
      </c>
      <c r="B326" s="82" t="s">
        <v>1126</v>
      </c>
      <c r="C326" s="82">
        <v>1.64</v>
      </c>
      <c r="D326" s="82">
        <v>1.64</v>
      </c>
      <c r="E326" s="82">
        <v>5.835</v>
      </c>
      <c r="F326" s="82">
        <v>0.54</v>
      </c>
      <c r="G326" s="82">
        <v>0.38400000000000001</v>
      </c>
      <c r="H326" s="82" t="s">
        <v>452</v>
      </c>
      <c r="I326" s="82" t="s">
        <v>534</v>
      </c>
      <c r="J326" s="82">
        <v>180</v>
      </c>
      <c r="K326" s="82" t="s">
        <v>524</v>
      </c>
      <c r="L326"/>
      <c r="M326"/>
      <c r="N326"/>
      <c r="O326"/>
      <c r="P326"/>
      <c r="Q326"/>
      <c r="R326"/>
      <c r="S326"/>
    </row>
    <row r="327" spans="1:19">
      <c r="A327" s="82" t="s">
        <v>645</v>
      </c>
      <c r="B327" s="82" t="s">
        <v>1126</v>
      </c>
      <c r="C327" s="82">
        <v>1.65</v>
      </c>
      <c r="D327" s="82">
        <v>1.65</v>
      </c>
      <c r="E327" s="82">
        <v>5.835</v>
      </c>
      <c r="F327" s="82">
        <v>0.54</v>
      </c>
      <c r="G327" s="82">
        <v>0.38400000000000001</v>
      </c>
      <c r="H327" s="82" t="s">
        <v>452</v>
      </c>
      <c r="I327" s="82" t="s">
        <v>534</v>
      </c>
      <c r="J327" s="82">
        <v>180</v>
      </c>
      <c r="K327" s="82" t="s">
        <v>524</v>
      </c>
      <c r="L327"/>
      <c r="M327"/>
      <c r="N327"/>
      <c r="O327"/>
      <c r="P327"/>
      <c r="Q327"/>
      <c r="R327"/>
      <c r="S327"/>
    </row>
    <row r="328" spans="1:19">
      <c r="A328" s="82" t="s">
        <v>738</v>
      </c>
      <c r="B328" s="82"/>
      <c r="C328" s="82"/>
      <c r="D328" s="82">
        <v>184.21</v>
      </c>
      <c r="E328" s="82">
        <v>5.83</v>
      </c>
      <c r="F328" s="82">
        <v>0.54</v>
      </c>
      <c r="G328" s="82">
        <v>0.38400000000000001</v>
      </c>
      <c r="H328" s="82"/>
      <c r="I328" s="82"/>
      <c r="J328" s="82"/>
      <c r="K328" s="82"/>
      <c r="L328"/>
      <c r="M328"/>
      <c r="N328"/>
      <c r="O328"/>
      <c r="P328"/>
      <c r="Q328"/>
      <c r="R328"/>
      <c r="S328"/>
    </row>
    <row r="329" spans="1:19">
      <c r="A329" s="82" t="s">
        <v>739</v>
      </c>
      <c r="B329" s="82"/>
      <c r="C329" s="82"/>
      <c r="D329" s="82">
        <v>72.38</v>
      </c>
      <c r="E329" s="82">
        <v>5.83</v>
      </c>
      <c r="F329" s="82">
        <v>0.54</v>
      </c>
      <c r="G329" s="82">
        <v>0.38400000000000001</v>
      </c>
      <c r="H329" s="82"/>
      <c r="I329" s="82"/>
      <c r="J329" s="82"/>
      <c r="K329" s="82"/>
      <c r="L329"/>
      <c r="M329"/>
      <c r="N329"/>
      <c r="O329"/>
      <c r="P329"/>
      <c r="Q329"/>
      <c r="R329"/>
      <c r="S329"/>
    </row>
    <row r="330" spans="1:19">
      <c r="A330" s="82" t="s">
        <v>740</v>
      </c>
      <c r="B330" s="82"/>
      <c r="C330" s="82"/>
      <c r="D330" s="82">
        <v>111.83</v>
      </c>
      <c r="E330" s="82">
        <v>5.83</v>
      </c>
      <c r="F330" s="82">
        <v>0.54</v>
      </c>
      <c r="G330" s="82">
        <v>0.38400000000000001</v>
      </c>
      <c r="H330" s="82"/>
      <c r="I330" s="82"/>
      <c r="J330" s="82"/>
      <c r="K330" s="82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75"/>
      <c r="B332" s="82" t="s">
        <v>373</v>
      </c>
      <c r="C332" s="82" t="s">
        <v>741</v>
      </c>
      <c r="D332" s="82" t="s">
        <v>742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82" t="s">
        <v>292</v>
      </c>
      <c r="B333" s="82"/>
      <c r="C333" s="82"/>
      <c r="D333" s="82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75"/>
      <c r="B335" s="82" t="s">
        <v>373</v>
      </c>
      <c r="C335" s="82" t="s">
        <v>743</v>
      </c>
      <c r="D335" s="82" t="s">
        <v>744</v>
      </c>
      <c r="E335" s="82" t="s">
        <v>745</v>
      </c>
      <c r="F335" s="82" t="s">
        <v>746</v>
      </c>
      <c r="G335" s="82" t="s">
        <v>742</v>
      </c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82" t="s">
        <v>946</v>
      </c>
      <c r="B336" s="82" t="s">
        <v>748</v>
      </c>
      <c r="C336" s="82">
        <v>10087.15</v>
      </c>
      <c r="D336" s="82">
        <v>8056.16</v>
      </c>
      <c r="E336" s="82">
        <v>2031</v>
      </c>
      <c r="F336" s="82">
        <v>0.8</v>
      </c>
      <c r="G336" s="82">
        <v>3.02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82" t="s">
        <v>947</v>
      </c>
      <c r="B337" s="82" t="s">
        <v>748</v>
      </c>
      <c r="C337" s="82">
        <v>6538.42</v>
      </c>
      <c r="D337" s="82">
        <v>5221.95</v>
      </c>
      <c r="E337" s="82">
        <v>1316.48</v>
      </c>
      <c r="F337" s="82">
        <v>0.8</v>
      </c>
      <c r="G337" s="82">
        <v>3.02</v>
      </c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82" t="s">
        <v>948</v>
      </c>
      <c r="B338" s="82" t="s">
        <v>748</v>
      </c>
      <c r="C338" s="82">
        <v>6201.56</v>
      </c>
      <c r="D338" s="82">
        <v>4952.91</v>
      </c>
      <c r="E338" s="82">
        <v>1248.6500000000001</v>
      </c>
      <c r="F338" s="82">
        <v>0.8</v>
      </c>
      <c r="G338" s="82">
        <v>3.02</v>
      </c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82" t="s">
        <v>949</v>
      </c>
      <c r="B339" s="82" t="s">
        <v>748</v>
      </c>
      <c r="C339" s="82">
        <v>8120.65</v>
      </c>
      <c r="D339" s="82">
        <v>6485.6</v>
      </c>
      <c r="E339" s="82">
        <v>1635.05</v>
      </c>
      <c r="F339" s="82">
        <v>0.8</v>
      </c>
      <c r="G339" s="82">
        <v>3.02</v>
      </c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82" t="s">
        <v>950</v>
      </c>
      <c r="B340" s="82" t="s">
        <v>748</v>
      </c>
      <c r="C340" s="82">
        <v>6327.18</v>
      </c>
      <c r="D340" s="82">
        <v>4958.12</v>
      </c>
      <c r="E340" s="82">
        <v>1369.07</v>
      </c>
      <c r="F340" s="82">
        <v>0.78</v>
      </c>
      <c r="G340" s="82">
        <v>3.01</v>
      </c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82" t="s">
        <v>951</v>
      </c>
      <c r="B341" s="82" t="s">
        <v>748</v>
      </c>
      <c r="C341" s="82">
        <v>3977.31</v>
      </c>
      <c r="D341" s="82">
        <v>2688.99</v>
      </c>
      <c r="E341" s="82">
        <v>1288.32</v>
      </c>
      <c r="F341" s="82">
        <v>0.68</v>
      </c>
      <c r="G341" s="82">
        <v>2.91</v>
      </c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82" t="s">
        <v>952</v>
      </c>
      <c r="B342" s="82" t="s">
        <v>748</v>
      </c>
      <c r="C342" s="82">
        <v>23877.73</v>
      </c>
      <c r="D342" s="82">
        <v>16806.57</v>
      </c>
      <c r="E342" s="82">
        <v>7071.15</v>
      </c>
      <c r="F342" s="82">
        <v>0.7</v>
      </c>
      <c r="G342" s="82">
        <v>2.93</v>
      </c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2" t="s">
        <v>953</v>
      </c>
      <c r="B343" s="82" t="s">
        <v>748</v>
      </c>
      <c r="C343" s="82">
        <v>8676.2999999999993</v>
      </c>
      <c r="D343" s="82">
        <v>6914.82</v>
      </c>
      <c r="E343" s="82">
        <v>1761.48</v>
      </c>
      <c r="F343" s="82">
        <v>0.8</v>
      </c>
      <c r="G343" s="82">
        <v>3.02</v>
      </c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2" t="s">
        <v>747</v>
      </c>
      <c r="B344" s="82" t="s">
        <v>748</v>
      </c>
      <c r="C344" s="82">
        <v>2371.29</v>
      </c>
      <c r="D344" s="82">
        <v>1893.84</v>
      </c>
      <c r="E344" s="82">
        <v>477.45</v>
      </c>
      <c r="F344" s="82">
        <v>0.8</v>
      </c>
      <c r="G344" s="82">
        <v>3.23</v>
      </c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82" t="s">
        <v>749</v>
      </c>
      <c r="B345" s="82" t="s">
        <v>748</v>
      </c>
      <c r="C345" s="82">
        <v>2456.4</v>
      </c>
      <c r="D345" s="82">
        <v>1961.82</v>
      </c>
      <c r="E345" s="82">
        <v>494.58</v>
      </c>
      <c r="F345" s="82">
        <v>0.8</v>
      </c>
      <c r="G345" s="82">
        <v>3.23</v>
      </c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82" t="s">
        <v>750</v>
      </c>
      <c r="B346" s="82" t="s">
        <v>748</v>
      </c>
      <c r="C346" s="82">
        <v>2678.51</v>
      </c>
      <c r="D346" s="82">
        <v>2139.21</v>
      </c>
      <c r="E346" s="82">
        <v>539.29999999999995</v>
      </c>
      <c r="F346" s="82">
        <v>0.8</v>
      </c>
      <c r="G346" s="82">
        <v>3.02</v>
      </c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82" t="s">
        <v>751</v>
      </c>
      <c r="B347" s="82" t="s">
        <v>748</v>
      </c>
      <c r="C347" s="82">
        <v>2369.9699999999998</v>
      </c>
      <c r="D347" s="82">
        <v>1892.79</v>
      </c>
      <c r="E347" s="82">
        <v>477.18</v>
      </c>
      <c r="F347" s="82">
        <v>0.8</v>
      </c>
      <c r="G347" s="82">
        <v>3.23</v>
      </c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82" t="s">
        <v>752</v>
      </c>
      <c r="B348" s="82" t="s">
        <v>748</v>
      </c>
      <c r="C348" s="82">
        <v>2277.4699999999998</v>
      </c>
      <c r="D348" s="82">
        <v>1818.91</v>
      </c>
      <c r="E348" s="82">
        <v>458.56</v>
      </c>
      <c r="F348" s="82">
        <v>0.8</v>
      </c>
      <c r="G348" s="82">
        <v>3.23</v>
      </c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82" t="s">
        <v>753</v>
      </c>
      <c r="B349" s="82" t="s">
        <v>748</v>
      </c>
      <c r="C349" s="82">
        <v>4564.6000000000004</v>
      </c>
      <c r="D349" s="82">
        <v>3645.54</v>
      </c>
      <c r="E349" s="82">
        <v>919.06</v>
      </c>
      <c r="F349" s="82">
        <v>0.8</v>
      </c>
      <c r="G349" s="82">
        <v>3.02</v>
      </c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82" t="s">
        <v>754</v>
      </c>
      <c r="B350" s="82" t="s">
        <v>748</v>
      </c>
      <c r="C350" s="82">
        <v>11214.8</v>
      </c>
      <c r="D350" s="82">
        <v>8956.76</v>
      </c>
      <c r="E350" s="82">
        <v>2258.04</v>
      </c>
      <c r="F350" s="82">
        <v>0.8</v>
      </c>
      <c r="G350" s="82">
        <v>3.02</v>
      </c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82" t="s">
        <v>755</v>
      </c>
      <c r="B351" s="82" t="s">
        <v>748</v>
      </c>
      <c r="C351" s="82">
        <v>9187.2800000000007</v>
      </c>
      <c r="D351" s="82">
        <v>7337.47</v>
      </c>
      <c r="E351" s="82">
        <v>1849.81</v>
      </c>
      <c r="F351" s="82">
        <v>0.8</v>
      </c>
      <c r="G351" s="82">
        <v>3.02</v>
      </c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82" t="s">
        <v>756</v>
      </c>
      <c r="B352" s="82" t="s">
        <v>748</v>
      </c>
      <c r="C352" s="82">
        <v>10964.11</v>
      </c>
      <c r="D352" s="82">
        <v>8756.5499999999993</v>
      </c>
      <c r="E352" s="82">
        <v>2207.5700000000002</v>
      </c>
      <c r="F352" s="82">
        <v>0.8</v>
      </c>
      <c r="G352" s="82">
        <v>3.02</v>
      </c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82" t="s">
        <v>757</v>
      </c>
      <c r="B353" s="82" t="s">
        <v>748</v>
      </c>
      <c r="C353" s="82">
        <v>3152.63</v>
      </c>
      <c r="D353" s="82">
        <v>2517.87</v>
      </c>
      <c r="E353" s="82">
        <v>634.77</v>
      </c>
      <c r="F353" s="82">
        <v>0.8</v>
      </c>
      <c r="G353" s="82">
        <v>3.02</v>
      </c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82" t="s">
        <v>758</v>
      </c>
      <c r="B354" s="82" t="s">
        <v>748</v>
      </c>
      <c r="C354" s="82">
        <v>2961.76</v>
      </c>
      <c r="D354" s="82">
        <v>2365.42</v>
      </c>
      <c r="E354" s="82">
        <v>596.33000000000004</v>
      </c>
      <c r="F354" s="82">
        <v>0.8</v>
      </c>
      <c r="G354" s="82">
        <v>3.02</v>
      </c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82" t="s">
        <v>759</v>
      </c>
      <c r="B355" s="82" t="s">
        <v>748</v>
      </c>
      <c r="C355" s="82">
        <v>10652.71</v>
      </c>
      <c r="D355" s="82">
        <v>8507.85</v>
      </c>
      <c r="E355" s="82">
        <v>2144.87</v>
      </c>
      <c r="F355" s="82">
        <v>0.8</v>
      </c>
      <c r="G355" s="82">
        <v>3.02</v>
      </c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82" t="s">
        <v>760</v>
      </c>
      <c r="B356" s="82" t="s">
        <v>748</v>
      </c>
      <c r="C356" s="82">
        <v>3209.79</v>
      </c>
      <c r="D356" s="82">
        <v>2563.52</v>
      </c>
      <c r="E356" s="82">
        <v>646.28</v>
      </c>
      <c r="F356" s="82">
        <v>0.8</v>
      </c>
      <c r="G356" s="82">
        <v>3.02</v>
      </c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82" t="s">
        <v>761</v>
      </c>
      <c r="B357" s="82" t="s">
        <v>748</v>
      </c>
      <c r="C357" s="82">
        <v>9998.41</v>
      </c>
      <c r="D357" s="82">
        <v>7985.28</v>
      </c>
      <c r="E357" s="82">
        <v>2013.13</v>
      </c>
      <c r="F357" s="82">
        <v>0.8</v>
      </c>
      <c r="G357" s="82">
        <v>3.02</v>
      </c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2" t="s">
        <v>762</v>
      </c>
      <c r="B358" s="82" t="s">
        <v>748</v>
      </c>
      <c r="C358" s="82">
        <v>2849.61</v>
      </c>
      <c r="D358" s="82">
        <v>2275.86</v>
      </c>
      <c r="E358" s="82">
        <v>573.75</v>
      </c>
      <c r="F358" s="82">
        <v>0.8</v>
      </c>
      <c r="G358" s="82">
        <v>3.02</v>
      </c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2" t="s">
        <v>763</v>
      </c>
      <c r="B359" s="82" t="s">
        <v>748</v>
      </c>
      <c r="C359" s="82">
        <v>4531.6899999999996</v>
      </c>
      <c r="D359" s="82">
        <v>3619.26</v>
      </c>
      <c r="E359" s="82">
        <v>912.43</v>
      </c>
      <c r="F359" s="82">
        <v>0.8</v>
      </c>
      <c r="G359" s="82">
        <v>3.02</v>
      </c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82" t="s">
        <v>764</v>
      </c>
      <c r="B360" s="82" t="s">
        <v>748</v>
      </c>
      <c r="C360" s="82">
        <v>11250.45</v>
      </c>
      <c r="D360" s="82">
        <v>8985.23</v>
      </c>
      <c r="E360" s="82">
        <v>2265.2199999999998</v>
      </c>
      <c r="F360" s="82">
        <v>0.8</v>
      </c>
      <c r="G360" s="82">
        <v>3.02</v>
      </c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82" t="s">
        <v>765</v>
      </c>
      <c r="B361" s="82" t="s">
        <v>748</v>
      </c>
      <c r="C361" s="82">
        <v>9346.2099999999991</v>
      </c>
      <c r="D361" s="82">
        <v>7464.4</v>
      </c>
      <c r="E361" s="82">
        <v>1881.81</v>
      </c>
      <c r="F361" s="82">
        <v>0.8</v>
      </c>
      <c r="G361" s="82">
        <v>3.02</v>
      </c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2" t="s">
        <v>766</v>
      </c>
      <c r="B362" s="82" t="s">
        <v>748</v>
      </c>
      <c r="C362" s="82">
        <v>11223.83</v>
      </c>
      <c r="D362" s="82">
        <v>8963.9699999999993</v>
      </c>
      <c r="E362" s="82">
        <v>2259.86</v>
      </c>
      <c r="F362" s="82">
        <v>0.8</v>
      </c>
      <c r="G362" s="82">
        <v>3.02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82" t="s">
        <v>767</v>
      </c>
      <c r="B363" s="82" t="s">
        <v>748</v>
      </c>
      <c r="C363" s="82">
        <v>3200.4</v>
      </c>
      <c r="D363" s="82">
        <v>2556.0100000000002</v>
      </c>
      <c r="E363" s="82">
        <v>644.38</v>
      </c>
      <c r="F363" s="82">
        <v>0.8</v>
      </c>
      <c r="G363" s="82">
        <v>3.02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2" t="s">
        <v>768</v>
      </c>
      <c r="B364" s="82" t="s">
        <v>748</v>
      </c>
      <c r="C364" s="82">
        <v>3040.31</v>
      </c>
      <c r="D364" s="82">
        <v>2428.16</v>
      </c>
      <c r="E364" s="82">
        <v>612.15</v>
      </c>
      <c r="F364" s="82">
        <v>0.8</v>
      </c>
      <c r="G364" s="82">
        <v>3.02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2" t="s">
        <v>769</v>
      </c>
      <c r="B365" s="82" t="s">
        <v>748</v>
      </c>
      <c r="C365" s="82">
        <v>10405.01</v>
      </c>
      <c r="D365" s="82">
        <v>8310.02</v>
      </c>
      <c r="E365" s="82">
        <v>2094.9899999999998</v>
      </c>
      <c r="F365" s="82">
        <v>0.8</v>
      </c>
      <c r="G365" s="82">
        <v>3.02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82" t="s">
        <v>770</v>
      </c>
      <c r="B366" s="82" t="s">
        <v>748</v>
      </c>
      <c r="C366" s="82">
        <v>2769.01</v>
      </c>
      <c r="D366" s="82">
        <v>2211.4899999999998</v>
      </c>
      <c r="E366" s="82">
        <v>557.53</v>
      </c>
      <c r="F366" s="82">
        <v>0.8</v>
      </c>
      <c r="G366" s="82">
        <v>3.02</v>
      </c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2" t="s">
        <v>771</v>
      </c>
      <c r="B367" s="82" t="s">
        <v>748</v>
      </c>
      <c r="C367" s="82">
        <v>10261.530000000001</v>
      </c>
      <c r="D367" s="82">
        <v>8195.42</v>
      </c>
      <c r="E367" s="82">
        <v>2066.1</v>
      </c>
      <c r="F367" s="82">
        <v>0.8</v>
      </c>
      <c r="G367" s="82">
        <v>3.02</v>
      </c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82" t="s">
        <v>772</v>
      </c>
      <c r="B368" s="82" t="s">
        <v>748</v>
      </c>
      <c r="C368" s="82">
        <v>2908.42</v>
      </c>
      <c r="D368" s="82">
        <v>2322.8200000000002</v>
      </c>
      <c r="E368" s="82">
        <v>585.59</v>
      </c>
      <c r="F368" s="82">
        <v>0.8</v>
      </c>
      <c r="G368" s="82">
        <v>3.02</v>
      </c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82" t="s">
        <v>773</v>
      </c>
      <c r="B369" s="82" t="s">
        <v>748</v>
      </c>
      <c r="C369" s="82">
        <v>4875.34</v>
      </c>
      <c r="D369" s="82">
        <v>3893.71</v>
      </c>
      <c r="E369" s="82">
        <v>981.62</v>
      </c>
      <c r="F369" s="82">
        <v>0.8</v>
      </c>
      <c r="G369" s="82">
        <v>3.02</v>
      </c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82" t="s">
        <v>774</v>
      </c>
      <c r="B370" s="82" t="s">
        <v>748</v>
      </c>
      <c r="C370" s="82">
        <v>11997.96</v>
      </c>
      <c r="D370" s="82">
        <v>9582.23</v>
      </c>
      <c r="E370" s="82">
        <v>2415.73</v>
      </c>
      <c r="F370" s="82">
        <v>0.8</v>
      </c>
      <c r="G370" s="82">
        <v>3.02</v>
      </c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82" t="s">
        <v>775</v>
      </c>
      <c r="B371" s="82" t="s">
        <v>748</v>
      </c>
      <c r="C371" s="82">
        <v>9854.68</v>
      </c>
      <c r="D371" s="82">
        <v>7870.49</v>
      </c>
      <c r="E371" s="82">
        <v>1984.19</v>
      </c>
      <c r="F371" s="82">
        <v>0.8</v>
      </c>
      <c r="G371" s="82">
        <v>3.02</v>
      </c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82" t="s">
        <v>776</v>
      </c>
      <c r="B372" s="82" t="s">
        <v>748</v>
      </c>
      <c r="C372" s="82">
        <v>11960.54</v>
      </c>
      <c r="D372" s="82">
        <v>9552.35</v>
      </c>
      <c r="E372" s="82">
        <v>2408.19</v>
      </c>
      <c r="F372" s="82">
        <v>0.8</v>
      </c>
      <c r="G372" s="82">
        <v>3.02</v>
      </c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82" t="s">
        <v>777</v>
      </c>
      <c r="B373" s="82" t="s">
        <v>748</v>
      </c>
      <c r="C373" s="82">
        <v>3398.74</v>
      </c>
      <c r="D373" s="82">
        <v>2714.42</v>
      </c>
      <c r="E373" s="82">
        <v>684.32</v>
      </c>
      <c r="F373" s="82">
        <v>0.8</v>
      </c>
      <c r="G373" s="82">
        <v>3.02</v>
      </c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82" t="s">
        <v>778</v>
      </c>
      <c r="B374" s="82" t="s">
        <v>748</v>
      </c>
      <c r="C374" s="82">
        <v>3508.32</v>
      </c>
      <c r="D374" s="82">
        <v>2801.94</v>
      </c>
      <c r="E374" s="82">
        <v>706.38</v>
      </c>
      <c r="F374" s="82">
        <v>0.8</v>
      </c>
      <c r="G374" s="82">
        <v>3.02</v>
      </c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82" t="s">
        <v>779</v>
      </c>
      <c r="B375" s="82" t="s">
        <v>748</v>
      </c>
      <c r="C375" s="82">
        <v>12010.28</v>
      </c>
      <c r="D375" s="82">
        <v>9592.08</v>
      </c>
      <c r="E375" s="82">
        <v>2418.21</v>
      </c>
      <c r="F375" s="82">
        <v>0.8</v>
      </c>
      <c r="G375" s="82">
        <v>3.02</v>
      </c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82" t="s">
        <v>780</v>
      </c>
      <c r="B376" s="82" t="s">
        <v>748</v>
      </c>
      <c r="C376" s="82">
        <v>3168.41</v>
      </c>
      <c r="D376" s="82">
        <v>2530.4699999999998</v>
      </c>
      <c r="E376" s="82">
        <v>637.94000000000005</v>
      </c>
      <c r="F376" s="82">
        <v>0.8</v>
      </c>
      <c r="G376" s="82">
        <v>3.02</v>
      </c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82" t="s">
        <v>781</v>
      </c>
      <c r="B377" s="82" t="s">
        <v>748</v>
      </c>
      <c r="C377" s="82">
        <v>11909.74</v>
      </c>
      <c r="D377" s="82">
        <v>9511.7800000000007</v>
      </c>
      <c r="E377" s="82">
        <v>2397.96</v>
      </c>
      <c r="F377" s="82">
        <v>0.8</v>
      </c>
      <c r="G377" s="82">
        <v>3.02</v>
      </c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82" t="s">
        <v>782</v>
      </c>
      <c r="B378" s="82" t="s">
        <v>748</v>
      </c>
      <c r="C378" s="82">
        <v>3388.62</v>
      </c>
      <c r="D378" s="82">
        <v>2706.34</v>
      </c>
      <c r="E378" s="82">
        <v>682.28</v>
      </c>
      <c r="F378" s="82">
        <v>0.8</v>
      </c>
      <c r="G378" s="82">
        <v>3.02</v>
      </c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82" t="s">
        <v>954</v>
      </c>
      <c r="B379" s="82" t="s">
        <v>748</v>
      </c>
      <c r="C379" s="82">
        <v>29484.82</v>
      </c>
      <c r="D379" s="82">
        <v>23548.2</v>
      </c>
      <c r="E379" s="82">
        <v>5936.61</v>
      </c>
      <c r="F379" s="82">
        <v>0.8</v>
      </c>
      <c r="G379" s="82">
        <v>3.02</v>
      </c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82" t="s">
        <v>955</v>
      </c>
      <c r="B380" s="82" t="s">
        <v>748</v>
      </c>
      <c r="C380" s="82">
        <v>1237.72</v>
      </c>
      <c r="D380" s="82">
        <v>988.51</v>
      </c>
      <c r="E380" s="82">
        <v>249.21</v>
      </c>
      <c r="F380" s="82">
        <v>0.8</v>
      </c>
      <c r="G380" s="82">
        <v>3.23</v>
      </c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82" t="s">
        <v>956</v>
      </c>
      <c r="B381" s="82" t="s">
        <v>748</v>
      </c>
      <c r="C381" s="82">
        <v>13952.55</v>
      </c>
      <c r="D381" s="82">
        <v>9433.08</v>
      </c>
      <c r="E381" s="82">
        <v>4519.46</v>
      </c>
      <c r="F381" s="82">
        <v>0.68</v>
      </c>
      <c r="G381" s="82">
        <v>2.91</v>
      </c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82" t="s">
        <v>957</v>
      </c>
      <c r="B382" s="82" t="s">
        <v>748</v>
      </c>
      <c r="C382" s="82">
        <v>1825.78</v>
      </c>
      <c r="D382" s="82">
        <v>1458.17</v>
      </c>
      <c r="E382" s="82">
        <v>367.61</v>
      </c>
      <c r="F382" s="82">
        <v>0.8</v>
      </c>
      <c r="G382" s="82">
        <v>3.23</v>
      </c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 s="75"/>
      <c r="B384" s="82" t="s">
        <v>373</v>
      </c>
      <c r="C384" s="82" t="s">
        <v>743</v>
      </c>
      <c r="D384" s="82" t="s">
        <v>742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2" t="s">
        <v>958</v>
      </c>
      <c r="B385" s="82" t="s">
        <v>784</v>
      </c>
      <c r="C385" s="82">
        <v>1927.04</v>
      </c>
      <c r="D385" s="82">
        <v>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>
      <c r="A386" s="82" t="s">
        <v>959</v>
      </c>
      <c r="B386" s="82" t="s">
        <v>784</v>
      </c>
      <c r="C386" s="82">
        <v>1534.07</v>
      </c>
      <c r="D386" s="82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>
      <c r="A387" s="82" t="s">
        <v>960</v>
      </c>
      <c r="B387" s="82" t="s">
        <v>784</v>
      </c>
      <c r="C387" s="82">
        <v>1919.62</v>
      </c>
      <c r="D387" s="82">
        <v>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>
      <c r="A388" s="82" t="s">
        <v>961</v>
      </c>
      <c r="B388" s="82" t="s">
        <v>784</v>
      </c>
      <c r="C388" s="82">
        <v>3591.02</v>
      </c>
      <c r="D388" s="82">
        <v>1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>
      <c r="A389" s="82" t="s">
        <v>962</v>
      </c>
      <c r="B389" s="82" t="s">
        <v>784</v>
      </c>
      <c r="C389" s="82">
        <v>4162.8</v>
      </c>
      <c r="D389" s="82">
        <v>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>
      <c r="A390" s="82" t="s">
        <v>963</v>
      </c>
      <c r="B390" s="82" t="s">
        <v>784</v>
      </c>
      <c r="C390" s="82">
        <v>5203.5</v>
      </c>
      <c r="D390" s="82">
        <v>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>
      <c r="A391" s="82" t="s">
        <v>964</v>
      </c>
      <c r="B391" s="82" t="s">
        <v>784</v>
      </c>
      <c r="C391" s="82">
        <v>20034.61</v>
      </c>
      <c r="D391" s="82">
        <v>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>
      <c r="A392" s="82" t="s">
        <v>965</v>
      </c>
      <c r="B392" s="82" t="s">
        <v>784</v>
      </c>
      <c r="C392" s="82">
        <v>5933.27</v>
      </c>
      <c r="D392" s="82">
        <v>1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>
      <c r="A393" s="82" t="s">
        <v>791</v>
      </c>
      <c r="B393" s="82" t="s">
        <v>784</v>
      </c>
      <c r="C393" s="82">
        <v>1276.51</v>
      </c>
      <c r="D393" s="82">
        <v>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>
      <c r="A394" s="82" t="s">
        <v>806</v>
      </c>
      <c r="B394" s="82" t="s">
        <v>784</v>
      </c>
      <c r="C394" s="82">
        <v>1177.94</v>
      </c>
      <c r="D394" s="82">
        <v>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>
      <c r="A395" s="82" t="s">
        <v>820</v>
      </c>
      <c r="B395" s="82" t="s">
        <v>784</v>
      </c>
      <c r="C395" s="82">
        <v>1210.67</v>
      </c>
      <c r="D395" s="82">
        <v>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>
      <c r="A396" s="82" t="s">
        <v>834</v>
      </c>
      <c r="B396" s="82" t="s">
        <v>784</v>
      </c>
      <c r="C396" s="82">
        <v>1397.45</v>
      </c>
      <c r="D396" s="82">
        <v>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>
      <c r="A397" s="82" t="s">
        <v>792</v>
      </c>
      <c r="B397" s="82" t="s">
        <v>784</v>
      </c>
      <c r="C397" s="82">
        <v>0</v>
      </c>
      <c r="D397" s="82">
        <v>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>
      <c r="A398" s="82" t="s">
        <v>805</v>
      </c>
      <c r="B398" s="82" t="s">
        <v>784</v>
      </c>
      <c r="C398" s="82">
        <v>0</v>
      </c>
      <c r="D398" s="82">
        <v>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>
      <c r="A399" s="82" t="s">
        <v>819</v>
      </c>
      <c r="B399" s="82" t="s">
        <v>784</v>
      </c>
      <c r="C399" s="82">
        <v>0</v>
      </c>
      <c r="D399" s="82">
        <v>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>
      <c r="A400" s="82" t="s">
        <v>833</v>
      </c>
      <c r="B400" s="82" t="s">
        <v>784</v>
      </c>
      <c r="C400" s="82">
        <v>104.97</v>
      </c>
      <c r="D400" s="82">
        <v>1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2" t="s">
        <v>786</v>
      </c>
      <c r="B401" s="82" t="s">
        <v>784</v>
      </c>
      <c r="C401" s="82">
        <v>1188.18</v>
      </c>
      <c r="D401" s="82">
        <v>1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82" t="s">
        <v>787</v>
      </c>
      <c r="B402" s="82" t="s">
        <v>784</v>
      </c>
      <c r="C402" s="82">
        <v>1209.32</v>
      </c>
      <c r="D402" s="82">
        <v>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2" t="s">
        <v>788</v>
      </c>
      <c r="B403" s="82" t="s">
        <v>784</v>
      </c>
      <c r="C403" s="82">
        <v>1455.34</v>
      </c>
      <c r="D403" s="82">
        <v>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82" t="s">
        <v>789</v>
      </c>
      <c r="B404" s="82" t="s">
        <v>784</v>
      </c>
      <c r="C404" s="82">
        <v>1442.7</v>
      </c>
      <c r="D404" s="82">
        <v>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82" t="s">
        <v>790</v>
      </c>
      <c r="B405" s="82" t="s">
        <v>784</v>
      </c>
      <c r="C405" s="82">
        <v>1210.82</v>
      </c>
      <c r="D405" s="82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82" t="s">
        <v>795</v>
      </c>
      <c r="B406" s="82" t="s">
        <v>784</v>
      </c>
      <c r="C406" s="82">
        <v>2066.02</v>
      </c>
      <c r="D406" s="82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2" t="s">
        <v>796</v>
      </c>
      <c r="B407" s="82" t="s">
        <v>784</v>
      </c>
      <c r="C407" s="82">
        <v>4169.6099999999997</v>
      </c>
      <c r="D407" s="82">
        <v>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>
      <c r="A408" s="82" t="s">
        <v>797</v>
      </c>
      <c r="B408" s="82" t="s">
        <v>784</v>
      </c>
      <c r="C408" s="82">
        <v>3229.26</v>
      </c>
      <c r="D408" s="82">
        <v>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>
      <c r="A409" s="82" t="s">
        <v>798</v>
      </c>
      <c r="B409" s="82" t="s">
        <v>784</v>
      </c>
      <c r="C409" s="82">
        <v>4072.63</v>
      </c>
      <c r="D409" s="82">
        <v>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>
      <c r="A410" s="82" t="s">
        <v>799</v>
      </c>
      <c r="B410" s="82" t="s">
        <v>784</v>
      </c>
      <c r="C410" s="82">
        <v>1288.57</v>
      </c>
      <c r="D410" s="82">
        <v>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>
      <c r="A411" s="82" t="s">
        <v>800</v>
      </c>
      <c r="B411" s="82" t="s">
        <v>784</v>
      </c>
      <c r="C411" s="82">
        <v>1260.29</v>
      </c>
      <c r="D411" s="82">
        <v>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>
      <c r="A412" s="82" t="s">
        <v>801</v>
      </c>
      <c r="B412" s="82" t="s">
        <v>784</v>
      </c>
      <c r="C412" s="82">
        <v>3842.85</v>
      </c>
      <c r="D412" s="82">
        <v>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>
      <c r="A413" s="82" t="s">
        <v>802</v>
      </c>
      <c r="B413" s="82" t="s">
        <v>784</v>
      </c>
      <c r="C413" s="82">
        <v>781.02</v>
      </c>
      <c r="D413" s="82">
        <v>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>
      <c r="A414" s="82" t="s">
        <v>803</v>
      </c>
      <c r="B414" s="82" t="s">
        <v>784</v>
      </c>
      <c r="C414" s="82">
        <v>3970.1</v>
      </c>
      <c r="D414" s="82">
        <v>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>
      <c r="A415" s="82" t="s">
        <v>804</v>
      </c>
      <c r="B415" s="82" t="s">
        <v>784</v>
      </c>
      <c r="C415" s="82">
        <v>1208.26</v>
      </c>
      <c r="D415" s="82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>
      <c r="A416" s="82" t="s">
        <v>809</v>
      </c>
      <c r="B416" s="82" t="s">
        <v>784</v>
      </c>
      <c r="C416" s="82">
        <v>2117</v>
      </c>
      <c r="D416" s="82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>
      <c r="A417" s="82" t="s">
        <v>810</v>
      </c>
      <c r="B417" s="82" t="s">
        <v>784</v>
      </c>
      <c r="C417" s="82">
        <v>4269.3500000000004</v>
      </c>
      <c r="D417" s="82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>
      <c r="A418" s="82" t="s">
        <v>811</v>
      </c>
      <c r="B418" s="82" t="s">
        <v>784</v>
      </c>
      <c r="C418" s="82">
        <v>3412.99</v>
      </c>
      <c r="D418" s="82">
        <v>1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>
      <c r="A419" s="82" t="s">
        <v>812</v>
      </c>
      <c r="B419" s="82" t="s">
        <v>784</v>
      </c>
      <c r="C419" s="82">
        <v>4236.7299999999996</v>
      </c>
      <c r="D419" s="82">
        <v>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>
      <c r="A420" s="82" t="s">
        <v>813</v>
      </c>
      <c r="B420" s="82" t="s">
        <v>784</v>
      </c>
      <c r="C420" s="82">
        <v>1322.94</v>
      </c>
      <c r="D420" s="82">
        <v>1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>
      <c r="A421" s="82" t="s">
        <v>814</v>
      </c>
      <c r="B421" s="82" t="s">
        <v>784</v>
      </c>
      <c r="C421" s="82">
        <v>1301.04</v>
      </c>
      <c r="D421" s="82">
        <v>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>
      <c r="A422" s="82" t="s">
        <v>815</v>
      </c>
      <c r="B422" s="82" t="s">
        <v>784</v>
      </c>
      <c r="C422" s="82">
        <v>4208.8</v>
      </c>
      <c r="D422" s="82">
        <v>1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>
      <c r="A423" s="82" t="s">
        <v>816</v>
      </c>
      <c r="B423" s="82" t="s">
        <v>784</v>
      </c>
      <c r="C423" s="82">
        <v>1070.6500000000001</v>
      </c>
      <c r="D423" s="82">
        <v>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>
      <c r="A424" s="82" t="s">
        <v>817</v>
      </c>
      <c r="B424" s="82" t="s">
        <v>784</v>
      </c>
      <c r="C424" s="82">
        <v>4184.3100000000004</v>
      </c>
      <c r="D424" s="82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>
      <c r="A425" s="82" t="s">
        <v>818</v>
      </c>
      <c r="B425" s="82" t="s">
        <v>784</v>
      </c>
      <c r="C425" s="82">
        <v>1257.02</v>
      </c>
      <c r="D425" s="82">
        <v>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>
      <c r="A426" s="82" t="s">
        <v>823</v>
      </c>
      <c r="B426" s="82" t="s">
        <v>784</v>
      </c>
      <c r="C426" s="82">
        <v>2493.04</v>
      </c>
      <c r="D426" s="82">
        <v>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>
      <c r="A427" s="82" t="s">
        <v>824</v>
      </c>
      <c r="B427" s="82" t="s">
        <v>784</v>
      </c>
      <c r="C427" s="82">
        <v>5788.27</v>
      </c>
      <c r="D427" s="82">
        <v>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>
      <c r="A428" s="82" t="s">
        <v>825</v>
      </c>
      <c r="B428" s="82" t="s">
        <v>784</v>
      </c>
      <c r="C428" s="82">
        <v>4656.03</v>
      </c>
      <c r="D428" s="82">
        <v>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>
      <c r="A429" s="82" t="s">
        <v>826</v>
      </c>
      <c r="B429" s="82" t="s">
        <v>784</v>
      </c>
      <c r="C429" s="82">
        <v>5764.03</v>
      </c>
      <c r="D429" s="82">
        <v>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>
      <c r="A430" s="82" t="s">
        <v>827</v>
      </c>
      <c r="B430" s="82" t="s">
        <v>784</v>
      </c>
      <c r="C430" s="82">
        <v>1700.29</v>
      </c>
      <c r="D430" s="82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>
      <c r="A431" s="82" t="s">
        <v>828</v>
      </c>
      <c r="B431" s="82" t="s">
        <v>784</v>
      </c>
      <c r="C431" s="82">
        <v>1697.37</v>
      </c>
      <c r="D431" s="82">
        <v>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>
      <c r="A432" s="82" t="s">
        <v>829</v>
      </c>
      <c r="B432" s="82" t="s">
        <v>784</v>
      </c>
      <c r="C432" s="82">
        <v>5767.2</v>
      </c>
      <c r="D432" s="82">
        <v>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>
      <c r="A433" s="82" t="s">
        <v>830</v>
      </c>
      <c r="B433" s="82" t="s">
        <v>784</v>
      </c>
      <c r="C433" s="82">
        <v>1568.77</v>
      </c>
      <c r="D433" s="82">
        <v>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>
      <c r="A434" s="82" t="s">
        <v>831</v>
      </c>
      <c r="B434" s="82" t="s">
        <v>784</v>
      </c>
      <c r="C434" s="82">
        <v>5722.49</v>
      </c>
      <c r="D434" s="82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>
      <c r="A435" s="82" t="s">
        <v>832</v>
      </c>
      <c r="B435" s="82" t="s">
        <v>784</v>
      </c>
      <c r="C435" s="82">
        <v>1661.21</v>
      </c>
      <c r="D435" s="82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>
      <c r="A436" s="82" t="s">
        <v>966</v>
      </c>
      <c r="B436" s="82" t="s">
        <v>784</v>
      </c>
      <c r="C436" s="82">
        <v>6764.55</v>
      </c>
      <c r="D436" s="82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>
      <c r="A437" s="82" t="s">
        <v>967</v>
      </c>
      <c r="B437" s="82" t="s">
        <v>784</v>
      </c>
      <c r="C437" s="82">
        <v>970.49</v>
      </c>
      <c r="D437" s="82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>
      <c r="A438" s="82" t="s">
        <v>968</v>
      </c>
      <c r="B438" s="82" t="s">
        <v>784</v>
      </c>
      <c r="C438" s="82">
        <v>20306.580000000002</v>
      </c>
      <c r="D438" s="82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>
      <c r="A439" s="82" t="s">
        <v>783</v>
      </c>
      <c r="B439" s="82" t="s">
        <v>784</v>
      </c>
      <c r="C439" s="82">
        <v>1161.01</v>
      </c>
      <c r="D439" s="82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>
      <c r="A440" s="82" t="s">
        <v>793</v>
      </c>
      <c r="B440" s="82" t="s">
        <v>784</v>
      </c>
      <c r="C440" s="82">
        <v>1028.76</v>
      </c>
      <c r="D440" s="82">
        <v>1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>
      <c r="A441" s="82" t="s">
        <v>807</v>
      </c>
      <c r="B441" s="82" t="s">
        <v>784</v>
      </c>
      <c r="C441" s="82">
        <v>1052.6300000000001</v>
      </c>
      <c r="D441" s="82">
        <v>1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>
      <c r="A442" s="82" t="s">
        <v>821</v>
      </c>
      <c r="B442" s="82" t="s">
        <v>784</v>
      </c>
      <c r="C442" s="82">
        <v>1232.8399999999999</v>
      </c>
      <c r="D442" s="82">
        <v>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>
      <c r="A443" s="82" t="s">
        <v>785</v>
      </c>
      <c r="B443" s="82" t="s">
        <v>784</v>
      </c>
      <c r="C443" s="82">
        <v>789.09</v>
      </c>
      <c r="D443" s="82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>
      <c r="A444" s="82" t="s">
        <v>794</v>
      </c>
      <c r="B444" s="82" t="s">
        <v>784</v>
      </c>
      <c r="C444" s="82">
        <v>760.87</v>
      </c>
      <c r="D444" s="82">
        <v>1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>
      <c r="A445" s="82" t="s">
        <v>808</v>
      </c>
      <c r="B445" s="82" t="s">
        <v>784</v>
      </c>
      <c r="C445" s="82">
        <v>774.56</v>
      </c>
      <c r="D445" s="82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>
      <c r="A446" s="82" t="s">
        <v>822</v>
      </c>
      <c r="B446" s="82" t="s">
        <v>784</v>
      </c>
      <c r="C446" s="82">
        <v>785.89</v>
      </c>
      <c r="D446" s="82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>
      <c r="A447" s="82" t="s">
        <v>969</v>
      </c>
      <c r="B447" s="82" t="s">
        <v>784</v>
      </c>
      <c r="C447" s="82">
        <v>722.31</v>
      </c>
      <c r="D447" s="82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>
      <c r="A449" s="75"/>
      <c r="B449" s="82" t="s">
        <v>373</v>
      </c>
      <c r="C449" s="82" t="s">
        <v>835</v>
      </c>
      <c r="D449" s="82" t="s">
        <v>836</v>
      </c>
      <c r="E449" s="82" t="s">
        <v>837</v>
      </c>
      <c r="F449" s="82" t="s">
        <v>838</v>
      </c>
      <c r="G449" s="82" t="s">
        <v>839</v>
      </c>
      <c r="H449" s="82" t="s">
        <v>840</v>
      </c>
      <c r="I449"/>
      <c r="J449"/>
      <c r="K449"/>
      <c r="L449"/>
      <c r="M449"/>
      <c r="N449"/>
      <c r="O449"/>
      <c r="P449"/>
      <c r="Q449"/>
      <c r="R449"/>
      <c r="S449"/>
    </row>
    <row r="450" spans="1:19">
      <c r="A450" s="82" t="s">
        <v>970</v>
      </c>
      <c r="B450" s="82" t="s">
        <v>846</v>
      </c>
      <c r="C450" s="82">
        <v>0.52</v>
      </c>
      <c r="D450" s="82">
        <v>331</v>
      </c>
      <c r="E450" s="82">
        <v>0.61</v>
      </c>
      <c r="F450" s="82">
        <v>387.88</v>
      </c>
      <c r="G450" s="82">
        <v>1</v>
      </c>
      <c r="H450" s="82" t="s">
        <v>847</v>
      </c>
      <c r="I450"/>
      <c r="J450"/>
      <c r="K450"/>
      <c r="L450"/>
      <c r="M450"/>
      <c r="N450"/>
      <c r="O450"/>
      <c r="P450"/>
      <c r="Q450"/>
      <c r="R450"/>
      <c r="S450"/>
    </row>
    <row r="451" spans="1:19">
      <c r="A451" s="82" t="s">
        <v>971</v>
      </c>
      <c r="B451" s="82" t="s">
        <v>846</v>
      </c>
      <c r="C451" s="82">
        <v>0.52</v>
      </c>
      <c r="D451" s="82">
        <v>331</v>
      </c>
      <c r="E451" s="82">
        <v>0.39</v>
      </c>
      <c r="F451" s="82">
        <v>251.42</v>
      </c>
      <c r="G451" s="82">
        <v>1</v>
      </c>
      <c r="H451" s="82" t="s">
        <v>847</v>
      </c>
      <c r="I451"/>
      <c r="J451"/>
      <c r="K451"/>
      <c r="L451"/>
      <c r="M451"/>
      <c r="N451"/>
      <c r="O451"/>
      <c r="P451"/>
      <c r="Q451"/>
      <c r="R451"/>
      <c r="S451"/>
    </row>
    <row r="452" spans="1:19">
      <c r="A452" s="82" t="s">
        <v>972</v>
      </c>
      <c r="B452" s="82" t="s">
        <v>846</v>
      </c>
      <c r="C452" s="82">
        <v>0.52</v>
      </c>
      <c r="D452" s="82">
        <v>331</v>
      </c>
      <c r="E452" s="82">
        <v>0.37</v>
      </c>
      <c r="F452" s="82">
        <v>238.47</v>
      </c>
      <c r="G452" s="82">
        <v>1</v>
      </c>
      <c r="H452" s="82" t="s">
        <v>847</v>
      </c>
      <c r="I452"/>
      <c r="J452"/>
      <c r="K452"/>
      <c r="L452"/>
      <c r="M452"/>
      <c r="N452"/>
      <c r="O452"/>
      <c r="P452"/>
      <c r="Q452"/>
      <c r="R452"/>
      <c r="S452"/>
    </row>
    <row r="453" spans="1:19">
      <c r="A453" s="82" t="s">
        <v>973</v>
      </c>
      <c r="B453" s="82" t="s">
        <v>846</v>
      </c>
      <c r="C453" s="82">
        <v>0.52</v>
      </c>
      <c r="D453" s="82">
        <v>331</v>
      </c>
      <c r="E453" s="82">
        <v>0.49</v>
      </c>
      <c r="F453" s="82">
        <v>312.27</v>
      </c>
      <c r="G453" s="82">
        <v>1</v>
      </c>
      <c r="H453" s="82" t="s">
        <v>847</v>
      </c>
      <c r="I453"/>
      <c r="J453"/>
      <c r="K453"/>
      <c r="L453"/>
      <c r="M453"/>
      <c r="N453"/>
      <c r="O453"/>
      <c r="P453"/>
      <c r="Q453"/>
      <c r="R453"/>
      <c r="S453"/>
    </row>
    <row r="454" spans="1:19">
      <c r="A454" s="82" t="s">
        <v>974</v>
      </c>
      <c r="B454" s="82" t="s">
        <v>846</v>
      </c>
      <c r="C454" s="82">
        <v>0.52</v>
      </c>
      <c r="D454" s="82">
        <v>331</v>
      </c>
      <c r="E454" s="82">
        <v>0.37</v>
      </c>
      <c r="F454" s="82">
        <v>233.35</v>
      </c>
      <c r="G454" s="82">
        <v>1</v>
      </c>
      <c r="H454" s="82" t="s">
        <v>847</v>
      </c>
      <c r="I454"/>
      <c r="J454"/>
      <c r="K454"/>
      <c r="L454"/>
      <c r="M454"/>
      <c r="N454"/>
      <c r="O454"/>
      <c r="P454"/>
      <c r="Q454"/>
      <c r="R454"/>
      <c r="S454"/>
    </row>
    <row r="455" spans="1:19">
      <c r="A455" s="82" t="s">
        <v>975</v>
      </c>
      <c r="B455" s="82" t="s">
        <v>846</v>
      </c>
      <c r="C455" s="82">
        <v>0.52</v>
      </c>
      <c r="D455" s="82">
        <v>331</v>
      </c>
      <c r="E455" s="82">
        <v>0.16</v>
      </c>
      <c r="F455" s="82">
        <v>101.95</v>
      </c>
      <c r="G455" s="82">
        <v>1</v>
      </c>
      <c r="H455" s="82" t="s">
        <v>847</v>
      </c>
      <c r="I455"/>
      <c r="J455"/>
      <c r="K455"/>
      <c r="L455"/>
      <c r="M455"/>
      <c r="N455"/>
      <c r="O455"/>
      <c r="P455"/>
      <c r="Q455"/>
      <c r="R455"/>
      <c r="S455"/>
    </row>
    <row r="456" spans="1:19">
      <c r="A456" s="82" t="s">
        <v>976</v>
      </c>
      <c r="B456" s="82" t="s">
        <v>846</v>
      </c>
      <c r="C456" s="82">
        <v>0.52</v>
      </c>
      <c r="D456" s="82">
        <v>331</v>
      </c>
      <c r="E456" s="82">
        <v>1.07</v>
      </c>
      <c r="F456" s="82">
        <v>681.44</v>
      </c>
      <c r="G456" s="82">
        <v>1</v>
      </c>
      <c r="H456" s="82" t="s">
        <v>847</v>
      </c>
      <c r="I456"/>
      <c r="J456"/>
      <c r="K456"/>
      <c r="L456"/>
      <c r="M456"/>
      <c r="N456"/>
      <c r="O456"/>
      <c r="P456"/>
      <c r="Q456"/>
      <c r="R456"/>
      <c r="S456"/>
    </row>
    <row r="457" spans="1:19">
      <c r="A457" s="82" t="s">
        <v>977</v>
      </c>
      <c r="B457" s="82" t="s">
        <v>846</v>
      </c>
      <c r="C457" s="82">
        <v>0.52</v>
      </c>
      <c r="D457" s="82">
        <v>331</v>
      </c>
      <c r="E457" s="82">
        <v>0.52</v>
      </c>
      <c r="F457" s="82">
        <v>332.11</v>
      </c>
      <c r="G457" s="82">
        <v>1</v>
      </c>
      <c r="H457" s="82" t="s">
        <v>847</v>
      </c>
      <c r="I457"/>
      <c r="J457"/>
      <c r="K457"/>
      <c r="L457"/>
      <c r="M457"/>
      <c r="N457"/>
      <c r="O457"/>
      <c r="P457"/>
      <c r="Q457"/>
      <c r="R457"/>
      <c r="S457"/>
    </row>
    <row r="458" spans="1:19">
      <c r="A458" s="82" t="s">
        <v>852</v>
      </c>
      <c r="B458" s="82" t="s">
        <v>842</v>
      </c>
      <c r="C458" s="82">
        <v>0.54</v>
      </c>
      <c r="D458" s="82">
        <v>49.8</v>
      </c>
      <c r="E458" s="82">
        <v>0.05</v>
      </c>
      <c r="F458" s="82">
        <v>4.28</v>
      </c>
      <c r="G458" s="82">
        <v>1</v>
      </c>
      <c r="H458" s="82" t="s">
        <v>843</v>
      </c>
      <c r="I458"/>
      <c r="J458"/>
      <c r="K458"/>
      <c r="L458"/>
      <c r="M458"/>
      <c r="N458"/>
      <c r="O458"/>
      <c r="P458"/>
      <c r="Q458"/>
      <c r="R458"/>
      <c r="S458"/>
    </row>
    <row r="459" spans="1:19">
      <c r="A459" s="82" t="s">
        <v>867</v>
      </c>
      <c r="B459" s="82" t="s">
        <v>842</v>
      </c>
      <c r="C459" s="82">
        <v>0.54</v>
      </c>
      <c r="D459" s="82">
        <v>49.8</v>
      </c>
      <c r="E459" s="82">
        <v>0.04</v>
      </c>
      <c r="F459" s="82">
        <v>3.95</v>
      </c>
      <c r="G459" s="82">
        <v>1</v>
      </c>
      <c r="H459" s="82" t="s">
        <v>843</v>
      </c>
      <c r="I459"/>
      <c r="J459"/>
      <c r="K459"/>
      <c r="L459"/>
      <c r="M459"/>
      <c r="N459"/>
      <c r="O459"/>
      <c r="P459"/>
      <c r="Q459"/>
      <c r="R459"/>
      <c r="S459"/>
    </row>
    <row r="460" spans="1:19">
      <c r="A460" s="82" t="s">
        <v>881</v>
      </c>
      <c r="B460" s="82" t="s">
        <v>842</v>
      </c>
      <c r="C460" s="82">
        <v>0.54</v>
      </c>
      <c r="D460" s="82">
        <v>49.8</v>
      </c>
      <c r="E460" s="82">
        <v>0.04</v>
      </c>
      <c r="F460" s="82">
        <v>4.0599999999999996</v>
      </c>
      <c r="G460" s="82">
        <v>1</v>
      </c>
      <c r="H460" s="82" t="s">
        <v>843</v>
      </c>
      <c r="I460"/>
      <c r="J460"/>
      <c r="K460"/>
      <c r="L460"/>
      <c r="M460"/>
      <c r="N460"/>
      <c r="O460"/>
      <c r="P460"/>
      <c r="Q460"/>
      <c r="R460"/>
      <c r="S460"/>
    </row>
    <row r="461" spans="1:19">
      <c r="A461" s="82" t="s">
        <v>895</v>
      </c>
      <c r="B461" s="82" t="s">
        <v>842</v>
      </c>
      <c r="C461" s="82">
        <v>0.54</v>
      </c>
      <c r="D461" s="82">
        <v>49.8</v>
      </c>
      <c r="E461" s="82">
        <v>0.05</v>
      </c>
      <c r="F461" s="82">
        <v>4.6900000000000004</v>
      </c>
      <c r="G461" s="82">
        <v>1</v>
      </c>
      <c r="H461" s="82" t="s">
        <v>843</v>
      </c>
      <c r="I461"/>
      <c r="J461"/>
      <c r="K461"/>
      <c r="L461"/>
      <c r="M461"/>
      <c r="N461"/>
      <c r="O461"/>
      <c r="P461"/>
      <c r="Q461"/>
      <c r="R461"/>
      <c r="S461"/>
    </row>
    <row r="462" spans="1:19">
      <c r="A462" s="82" t="s">
        <v>853</v>
      </c>
      <c r="B462" s="82" t="s">
        <v>842</v>
      </c>
      <c r="C462" s="82">
        <v>0.54</v>
      </c>
      <c r="D462" s="82">
        <v>49.8</v>
      </c>
      <c r="E462" s="82">
        <v>0</v>
      </c>
      <c r="F462" s="82">
        <v>0</v>
      </c>
      <c r="G462" s="82">
        <v>1</v>
      </c>
      <c r="H462" s="82" t="s">
        <v>843</v>
      </c>
      <c r="I462"/>
      <c r="J462"/>
      <c r="K462"/>
      <c r="L462"/>
      <c r="M462"/>
      <c r="N462"/>
      <c r="O462"/>
      <c r="P462"/>
      <c r="Q462"/>
      <c r="R462"/>
      <c r="S462"/>
    </row>
    <row r="463" spans="1:19">
      <c r="A463" s="82" t="s">
        <v>866</v>
      </c>
      <c r="B463" s="82" t="s">
        <v>842</v>
      </c>
      <c r="C463" s="82">
        <v>0.54</v>
      </c>
      <c r="D463" s="82">
        <v>49.8</v>
      </c>
      <c r="E463" s="82">
        <v>0</v>
      </c>
      <c r="F463" s="82">
        <v>0</v>
      </c>
      <c r="G463" s="82">
        <v>1</v>
      </c>
      <c r="H463" s="82" t="s">
        <v>843</v>
      </c>
      <c r="I463"/>
      <c r="J463"/>
      <c r="K463"/>
      <c r="L463"/>
      <c r="M463"/>
      <c r="N463"/>
      <c r="O463"/>
      <c r="P463"/>
      <c r="Q463"/>
      <c r="R463"/>
      <c r="S463"/>
    </row>
    <row r="464" spans="1:19">
      <c r="A464" s="82" t="s">
        <v>880</v>
      </c>
      <c r="B464" s="82" t="s">
        <v>842</v>
      </c>
      <c r="C464" s="82">
        <v>0.54</v>
      </c>
      <c r="D464" s="82">
        <v>49.8</v>
      </c>
      <c r="E464" s="82">
        <v>0</v>
      </c>
      <c r="F464" s="82">
        <v>0</v>
      </c>
      <c r="G464" s="82">
        <v>1</v>
      </c>
      <c r="H464" s="82" t="s">
        <v>843</v>
      </c>
      <c r="I464"/>
      <c r="J464"/>
      <c r="K464"/>
      <c r="L464"/>
      <c r="M464"/>
      <c r="N464"/>
      <c r="O464"/>
      <c r="P464"/>
      <c r="Q464"/>
      <c r="R464"/>
      <c r="S464"/>
    </row>
    <row r="465" spans="1:19">
      <c r="A465" s="82" t="s">
        <v>894</v>
      </c>
      <c r="B465" s="82" t="s">
        <v>842</v>
      </c>
      <c r="C465" s="82">
        <v>0.54</v>
      </c>
      <c r="D465" s="82">
        <v>49.8</v>
      </c>
      <c r="E465" s="82">
        <v>0</v>
      </c>
      <c r="F465" s="82">
        <v>0.35</v>
      </c>
      <c r="G465" s="82">
        <v>1</v>
      </c>
      <c r="H465" s="82" t="s">
        <v>843</v>
      </c>
      <c r="I465"/>
      <c r="J465"/>
      <c r="K465"/>
      <c r="L465"/>
      <c r="M465"/>
      <c r="N465"/>
      <c r="O465"/>
      <c r="P465"/>
      <c r="Q465"/>
      <c r="R465"/>
      <c r="S465"/>
    </row>
    <row r="466" spans="1:19">
      <c r="A466" s="82" t="s">
        <v>845</v>
      </c>
      <c r="B466" s="82" t="s">
        <v>846</v>
      </c>
      <c r="C466" s="82">
        <v>0.52</v>
      </c>
      <c r="D466" s="82">
        <v>331</v>
      </c>
      <c r="E466" s="82">
        <v>0.14000000000000001</v>
      </c>
      <c r="F466" s="82">
        <v>91.18</v>
      </c>
      <c r="G466" s="82">
        <v>1</v>
      </c>
      <c r="H466" s="82" t="s">
        <v>847</v>
      </c>
      <c r="I466"/>
      <c r="J466"/>
      <c r="K466"/>
      <c r="L466"/>
      <c r="M466"/>
      <c r="N466"/>
      <c r="O466"/>
      <c r="P466"/>
      <c r="Q466"/>
      <c r="R466"/>
      <c r="S466"/>
    </row>
    <row r="467" spans="1:19">
      <c r="A467" s="82" t="s">
        <v>848</v>
      </c>
      <c r="B467" s="82" t="s">
        <v>846</v>
      </c>
      <c r="C467" s="82">
        <v>0.52</v>
      </c>
      <c r="D467" s="82">
        <v>331</v>
      </c>
      <c r="E467" s="82">
        <v>0.15</v>
      </c>
      <c r="F467" s="82">
        <v>94.46</v>
      </c>
      <c r="G467" s="82">
        <v>1</v>
      </c>
      <c r="H467" s="82" t="s">
        <v>847</v>
      </c>
      <c r="I467"/>
      <c r="J467"/>
      <c r="K467"/>
      <c r="L467"/>
      <c r="M467"/>
      <c r="N467"/>
      <c r="O467"/>
      <c r="P467"/>
      <c r="Q467"/>
      <c r="R467"/>
      <c r="S467"/>
    </row>
    <row r="468" spans="1:19">
      <c r="A468" s="82" t="s">
        <v>849</v>
      </c>
      <c r="B468" s="82" t="s">
        <v>846</v>
      </c>
      <c r="C468" s="82">
        <v>0.52</v>
      </c>
      <c r="D468" s="82">
        <v>331</v>
      </c>
      <c r="E468" s="82">
        <v>0.16</v>
      </c>
      <c r="F468" s="82">
        <v>103</v>
      </c>
      <c r="G468" s="82">
        <v>1</v>
      </c>
      <c r="H468" s="82" t="s">
        <v>847</v>
      </c>
      <c r="I468"/>
      <c r="J468"/>
      <c r="K468"/>
      <c r="L468"/>
      <c r="M468"/>
      <c r="N468"/>
      <c r="O468"/>
      <c r="P468"/>
      <c r="Q468"/>
      <c r="R468"/>
      <c r="S468"/>
    </row>
    <row r="469" spans="1:19">
      <c r="A469" s="82" t="s">
        <v>850</v>
      </c>
      <c r="B469" s="82" t="s">
        <v>846</v>
      </c>
      <c r="C469" s="82">
        <v>0.52</v>
      </c>
      <c r="D469" s="82">
        <v>331</v>
      </c>
      <c r="E469" s="82">
        <v>0.14000000000000001</v>
      </c>
      <c r="F469" s="82">
        <v>91.13</v>
      </c>
      <c r="G469" s="82">
        <v>1</v>
      </c>
      <c r="H469" s="82" t="s">
        <v>847</v>
      </c>
      <c r="I469"/>
      <c r="J469"/>
      <c r="K469"/>
      <c r="L469"/>
      <c r="M469"/>
      <c r="N469"/>
      <c r="O469"/>
      <c r="P469"/>
      <c r="Q469"/>
      <c r="R469"/>
      <c r="S469"/>
    </row>
    <row r="470" spans="1:19">
      <c r="A470" s="82" t="s">
        <v>851</v>
      </c>
      <c r="B470" s="82" t="s">
        <v>846</v>
      </c>
      <c r="C470" s="82">
        <v>0.52</v>
      </c>
      <c r="D470" s="82">
        <v>331</v>
      </c>
      <c r="E470" s="82">
        <v>0.14000000000000001</v>
      </c>
      <c r="F470" s="82">
        <v>87.58</v>
      </c>
      <c r="G470" s="82">
        <v>1</v>
      </c>
      <c r="H470" s="82" t="s">
        <v>847</v>
      </c>
      <c r="I470"/>
      <c r="J470"/>
      <c r="K470"/>
      <c r="L470"/>
      <c r="M470"/>
      <c r="N470"/>
      <c r="O470"/>
      <c r="P470"/>
      <c r="Q470"/>
      <c r="R470"/>
      <c r="S470"/>
    </row>
    <row r="471" spans="1:19">
      <c r="A471" s="82" t="s">
        <v>856</v>
      </c>
      <c r="B471" s="82" t="s">
        <v>846</v>
      </c>
      <c r="C471" s="82">
        <v>0.52</v>
      </c>
      <c r="D471" s="82">
        <v>331</v>
      </c>
      <c r="E471" s="82">
        <v>0.28000000000000003</v>
      </c>
      <c r="F471" s="82">
        <v>175.52</v>
      </c>
      <c r="G471" s="82">
        <v>1</v>
      </c>
      <c r="H471" s="82" t="s">
        <v>847</v>
      </c>
      <c r="I471"/>
      <c r="J471"/>
      <c r="K471"/>
      <c r="L471"/>
      <c r="M471"/>
      <c r="N471"/>
      <c r="O471"/>
      <c r="P471"/>
      <c r="Q471"/>
      <c r="R471"/>
      <c r="S471"/>
    </row>
    <row r="472" spans="1:19">
      <c r="A472" s="82" t="s">
        <v>857</v>
      </c>
      <c r="B472" s="82" t="s">
        <v>846</v>
      </c>
      <c r="C472" s="82">
        <v>0.52</v>
      </c>
      <c r="D472" s="82">
        <v>331</v>
      </c>
      <c r="E472" s="82">
        <v>0.68</v>
      </c>
      <c r="F472" s="82">
        <v>431.25</v>
      </c>
      <c r="G472" s="82">
        <v>1</v>
      </c>
      <c r="H472" s="82" t="s">
        <v>847</v>
      </c>
      <c r="I472"/>
      <c r="J472"/>
      <c r="K472"/>
      <c r="L472"/>
      <c r="M472"/>
      <c r="N472"/>
      <c r="O472"/>
      <c r="P472"/>
      <c r="Q472"/>
      <c r="R472"/>
      <c r="S472"/>
    </row>
    <row r="473" spans="1:19">
      <c r="A473" s="82" t="s">
        <v>858</v>
      </c>
      <c r="B473" s="82" t="s">
        <v>846</v>
      </c>
      <c r="C473" s="82">
        <v>0.52</v>
      </c>
      <c r="D473" s="82">
        <v>331</v>
      </c>
      <c r="E473" s="82">
        <v>0.56000000000000005</v>
      </c>
      <c r="F473" s="82">
        <v>353.28</v>
      </c>
      <c r="G473" s="82">
        <v>1</v>
      </c>
      <c r="H473" s="82" t="s">
        <v>847</v>
      </c>
      <c r="I473"/>
      <c r="J473"/>
      <c r="K473"/>
      <c r="L473"/>
      <c r="M473"/>
      <c r="N473"/>
      <c r="O473"/>
      <c r="P473"/>
      <c r="Q473"/>
      <c r="R473"/>
      <c r="S473"/>
    </row>
    <row r="474" spans="1:19">
      <c r="A474" s="82" t="s">
        <v>859</v>
      </c>
      <c r="B474" s="82" t="s">
        <v>846</v>
      </c>
      <c r="C474" s="82">
        <v>0.52</v>
      </c>
      <c r="D474" s="82">
        <v>331</v>
      </c>
      <c r="E474" s="82">
        <v>0.66</v>
      </c>
      <c r="F474" s="82">
        <v>421.61</v>
      </c>
      <c r="G474" s="82">
        <v>1</v>
      </c>
      <c r="H474" s="82" t="s">
        <v>847</v>
      </c>
      <c r="I474"/>
      <c r="J474"/>
      <c r="K474"/>
      <c r="L474"/>
      <c r="M474"/>
      <c r="N474"/>
      <c r="O474"/>
      <c r="P474"/>
      <c r="Q474"/>
      <c r="R474"/>
      <c r="S474"/>
    </row>
    <row r="475" spans="1:19">
      <c r="A475" s="82" t="s">
        <v>860</v>
      </c>
      <c r="B475" s="82" t="s">
        <v>846</v>
      </c>
      <c r="C475" s="82">
        <v>0.52</v>
      </c>
      <c r="D475" s="82">
        <v>331</v>
      </c>
      <c r="E475" s="82">
        <v>0.19</v>
      </c>
      <c r="F475" s="82">
        <v>121.23</v>
      </c>
      <c r="G475" s="82">
        <v>1</v>
      </c>
      <c r="H475" s="82" t="s">
        <v>847</v>
      </c>
      <c r="I475"/>
      <c r="J475"/>
      <c r="K475"/>
      <c r="L475"/>
      <c r="M475"/>
      <c r="N475"/>
      <c r="O475"/>
      <c r="P475"/>
      <c r="Q475"/>
      <c r="R475"/>
      <c r="S475"/>
    </row>
    <row r="476" spans="1:19">
      <c r="A476" s="82" t="s">
        <v>861</v>
      </c>
      <c r="B476" s="82" t="s">
        <v>846</v>
      </c>
      <c r="C476" s="82">
        <v>0.52</v>
      </c>
      <c r="D476" s="82">
        <v>331</v>
      </c>
      <c r="E476" s="82">
        <v>0.18</v>
      </c>
      <c r="F476" s="82">
        <v>113.89</v>
      </c>
      <c r="G476" s="82">
        <v>1</v>
      </c>
      <c r="H476" s="82" t="s">
        <v>847</v>
      </c>
      <c r="I476"/>
      <c r="J476"/>
      <c r="K476"/>
      <c r="L476"/>
      <c r="M476"/>
      <c r="N476"/>
      <c r="O476"/>
      <c r="P476"/>
      <c r="Q476"/>
      <c r="R476"/>
      <c r="S476"/>
    </row>
    <row r="477" spans="1:19">
      <c r="A477" s="82" t="s">
        <v>862</v>
      </c>
      <c r="B477" s="82" t="s">
        <v>846</v>
      </c>
      <c r="C477" s="82">
        <v>0.52</v>
      </c>
      <c r="D477" s="82">
        <v>331</v>
      </c>
      <c r="E477" s="82">
        <v>0.64</v>
      </c>
      <c r="F477" s="82">
        <v>409.63</v>
      </c>
      <c r="G477" s="82">
        <v>1</v>
      </c>
      <c r="H477" s="82" t="s">
        <v>847</v>
      </c>
      <c r="I477"/>
      <c r="J477"/>
      <c r="K477"/>
      <c r="L477"/>
      <c r="M477"/>
      <c r="N477"/>
      <c r="O477"/>
      <c r="P477"/>
      <c r="Q477"/>
      <c r="R477"/>
      <c r="S477"/>
    </row>
    <row r="478" spans="1:19">
      <c r="A478" s="82" t="s">
        <v>863</v>
      </c>
      <c r="B478" s="82" t="s">
        <v>846</v>
      </c>
      <c r="C478" s="82">
        <v>0.52</v>
      </c>
      <c r="D478" s="82">
        <v>331</v>
      </c>
      <c r="E478" s="82">
        <v>0.19</v>
      </c>
      <c r="F478" s="82">
        <v>123.43</v>
      </c>
      <c r="G478" s="82">
        <v>1</v>
      </c>
      <c r="H478" s="82" t="s">
        <v>847</v>
      </c>
      <c r="I478"/>
      <c r="J478"/>
      <c r="K478"/>
      <c r="L478"/>
      <c r="M478"/>
      <c r="N478"/>
      <c r="O478"/>
      <c r="P478"/>
      <c r="Q478"/>
      <c r="R478"/>
      <c r="S478"/>
    </row>
    <row r="479" spans="1:19">
      <c r="A479" s="82" t="s">
        <v>864</v>
      </c>
      <c r="B479" s="82" t="s">
        <v>846</v>
      </c>
      <c r="C479" s="82">
        <v>0.52</v>
      </c>
      <c r="D479" s="82">
        <v>331</v>
      </c>
      <c r="E479" s="82">
        <v>0.6</v>
      </c>
      <c r="F479" s="82">
        <v>384.47</v>
      </c>
      <c r="G479" s="82">
        <v>1</v>
      </c>
      <c r="H479" s="82" t="s">
        <v>847</v>
      </c>
      <c r="I479"/>
      <c r="J479"/>
      <c r="K479"/>
      <c r="L479"/>
      <c r="M479"/>
      <c r="N479"/>
      <c r="O479"/>
      <c r="P479"/>
      <c r="Q479"/>
      <c r="R479"/>
      <c r="S479"/>
    </row>
    <row r="480" spans="1:19">
      <c r="A480" s="82" t="s">
        <v>865</v>
      </c>
      <c r="B480" s="82" t="s">
        <v>846</v>
      </c>
      <c r="C480" s="82">
        <v>0.52</v>
      </c>
      <c r="D480" s="82">
        <v>331</v>
      </c>
      <c r="E480" s="82">
        <v>0.17</v>
      </c>
      <c r="F480" s="82">
        <v>109.58</v>
      </c>
      <c r="G480" s="82">
        <v>1</v>
      </c>
      <c r="H480" s="82" t="s">
        <v>847</v>
      </c>
      <c r="I480"/>
      <c r="J480"/>
      <c r="K480"/>
      <c r="L480"/>
      <c r="M480"/>
      <c r="N480"/>
      <c r="O480"/>
      <c r="P480"/>
      <c r="Q480"/>
      <c r="R480"/>
      <c r="S480"/>
    </row>
    <row r="481" spans="1:19">
      <c r="A481" s="82" t="s">
        <v>870</v>
      </c>
      <c r="B481" s="82" t="s">
        <v>846</v>
      </c>
      <c r="C481" s="82">
        <v>0.52</v>
      </c>
      <c r="D481" s="82">
        <v>331</v>
      </c>
      <c r="E481" s="82">
        <v>0.27</v>
      </c>
      <c r="F481" s="82">
        <v>174.26</v>
      </c>
      <c r="G481" s="82">
        <v>1</v>
      </c>
      <c r="H481" s="82" t="s">
        <v>847</v>
      </c>
      <c r="I481"/>
      <c r="J481"/>
      <c r="K481"/>
      <c r="L481"/>
      <c r="M481"/>
      <c r="N481"/>
      <c r="O481"/>
      <c r="P481"/>
      <c r="Q481"/>
      <c r="R481"/>
      <c r="S481"/>
    </row>
    <row r="482" spans="1:19">
      <c r="A482" s="82" t="s">
        <v>871</v>
      </c>
      <c r="B482" s="82" t="s">
        <v>846</v>
      </c>
      <c r="C482" s="82">
        <v>0.52</v>
      </c>
      <c r="D482" s="82">
        <v>331</v>
      </c>
      <c r="E482" s="82">
        <v>0.68</v>
      </c>
      <c r="F482" s="82">
        <v>432.62</v>
      </c>
      <c r="G482" s="82">
        <v>1</v>
      </c>
      <c r="H482" s="82" t="s">
        <v>847</v>
      </c>
      <c r="I482"/>
      <c r="J482"/>
      <c r="K482"/>
      <c r="L482"/>
      <c r="M482"/>
      <c r="N482"/>
      <c r="O482"/>
      <c r="P482"/>
      <c r="Q482"/>
      <c r="R482"/>
      <c r="S482"/>
    </row>
    <row r="483" spans="1:19">
      <c r="A483" s="82" t="s">
        <v>872</v>
      </c>
      <c r="B483" s="82" t="s">
        <v>846</v>
      </c>
      <c r="C483" s="82">
        <v>0.52</v>
      </c>
      <c r="D483" s="82">
        <v>331</v>
      </c>
      <c r="E483" s="82">
        <v>0.56000000000000005</v>
      </c>
      <c r="F483" s="82">
        <v>359.39</v>
      </c>
      <c r="G483" s="82">
        <v>1</v>
      </c>
      <c r="H483" s="82" t="s">
        <v>847</v>
      </c>
      <c r="I483"/>
      <c r="J483"/>
      <c r="K483"/>
      <c r="L483"/>
      <c r="M483"/>
      <c r="N483"/>
      <c r="O483"/>
      <c r="P483"/>
      <c r="Q483"/>
      <c r="R483"/>
      <c r="S483"/>
    </row>
    <row r="484" spans="1:19">
      <c r="A484" s="82" t="s">
        <v>873</v>
      </c>
      <c r="B484" s="82" t="s">
        <v>846</v>
      </c>
      <c r="C484" s="82">
        <v>0.52</v>
      </c>
      <c r="D484" s="82">
        <v>331</v>
      </c>
      <c r="E484" s="82">
        <v>0.68</v>
      </c>
      <c r="F484" s="82">
        <v>431.59</v>
      </c>
      <c r="G484" s="82">
        <v>1</v>
      </c>
      <c r="H484" s="82" t="s">
        <v>847</v>
      </c>
      <c r="I484"/>
      <c r="J484"/>
      <c r="K484"/>
      <c r="L484"/>
      <c r="M484"/>
      <c r="N484"/>
      <c r="O484"/>
      <c r="P484"/>
      <c r="Q484"/>
      <c r="R484"/>
      <c r="S484"/>
    </row>
    <row r="485" spans="1:19">
      <c r="A485" s="82" t="s">
        <v>874</v>
      </c>
      <c r="B485" s="82" t="s">
        <v>846</v>
      </c>
      <c r="C485" s="82">
        <v>0.52</v>
      </c>
      <c r="D485" s="82">
        <v>331</v>
      </c>
      <c r="E485" s="82">
        <v>0.19</v>
      </c>
      <c r="F485" s="82">
        <v>123.07</v>
      </c>
      <c r="G485" s="82">
        <v>1</v>
      </c>
      <c r="H485" s="82" t="s">
        <v>847</v>
      </c>
      <c r="I485"/>
      <c r="J485"/>
      <c r="K485"/>
      <c r="L485"/>
      <c r="M485"/>
      <c r="N485"/>
      <c r="O485"/>
      <c r="P485"/>
      <c r="Q485"/>
      <c r="R485"/>
      <c r="S485"/>
    </row>
    <row r="486" spans="1:19">
      <c r="A486" s="82" t="s">
        <v>875</v>
      </c>
      <c r="B486" s="82" t="s">
        <v>846</v>
      </c>
      <c r="C486" s="82">
        <v>0.52</v>
      </c>
      <c r="D486" s="82">
        <v>331</v>
      </c>
      <c r="E486" s="82">
        <v>0.18</v>
      </c>
      <c r="F486" s="82">
        <v>116.91</v>
      </c>
      <c r="G486" s="82">
        <v>1</v>
      </c>
      <c r="H486" s="82" t="s">
        <v>847</v>
      </c>
      <c r="I486"/>
      <c r="J486"/>
      <c r="K486"/>
      <c r="L486"/>
      <c r="M486"/>
      <c r="N486"/>
      <c r="O486"/>
      <c r="P486"/>
      <c r="Q486"/>
      <c r="R486"/>
      <c r="S486"/>
    </row>
    <row r="487" spans="1:19">
      <c r="A487" s="82" t="s">
        <v>876</v>
      </c>
      <c r="B487" s="82" t="s">
        <v>846</v>
      </c>
      <c r="C487" s="82">
        <v>0.52</v>
      </c>
      <c r="D487" s="82">
        <v>331</v>
      </c>
      <c r="E487" s="82">
        <v>0.63</v>
      </c>
      <c r="F487" s="82">
        <v>400.11</v>
      </c>
      <c r="G487" s="82">
        <v>1</v>
      </c>
      <c r="H487" s="82" t="s">
        <v>847</v>
      </c>
      <c r="I487"/>
      <c r="J487"/>
      <c r="K487"/>
      <c r="L487"/>
      <c r="M487"/>
      <c r="N487"/>
      <c r="O487"/>
      <c r="P487"/>
      <c r="Q487"/>
      <c r="R487"/>
      <c r="S487"/>
    </row>
    <row r="488" spans="1:19">
      <c r="A488" s="82" t="s">
        <v>877</v>
      </c>
      <c r="B488" s="82" t="s">
        <v>846</v>
      </c>
      <c r="C488" s="82">
        <v>0.52</v>
      </c>
      <c r="D488" s="82">
        <v>331</v>
      </c>
      <c r="E488" s="82">
        <v>0.17</v>
      </c>
      <c r="F488" s="82">
        <v>106.48</v>
      </c>
      <c r="G488" s="82">
        <v>1</v>
      </c>
      <c r="H488" s="82" t="s">
        <v>847</v>
      </c>
      <c r="I488"/>
      <c r="J488"/>
      <c r="K488"/>
      <c r="L488"/>
      <c r="M488"/>
      <c r="N488"/>
      <c r="O488"/>
      <c r="P488"/>
      <c r="Q488"/>
      <c r="R488"/>
      <c r="S488"/>
    </row>
    <row r="489" spans="1:19">
      <c r="A489" s="82" t="s">
        <v>878</v>
      </c>
      <c r="B489" s="82" t="s">
        <v>846</v>
      </c>
      <c r="C489" s="82">
        <v>0.52</v>
      </c>
      <c r="D489" s="82">
        <v>331</v>
      </c>
      <c r="E489" s="82">
        <v>0.62</v>
      </c>
      <c r="F489" s="82">
        <v>394.59</v>
      </c>
      <c r="G489" s="82">
        <v>1</v>
      </c>
      <c r="H489" s="82" t="s">
        <v>847</v>
      </c>
      <c r="I489"/>
      <c r="J489"/>
      <c r="K489"/>
      <c r="L489"/>
      <c r="M489"/>
      <c r="N489"/>
      <c r="O489"/>
      <c r="P489"/>
      <c r="Q489"/>
      <c r="R489"/>
      <c r="S489"/>
    </row>
    <row r="490" spans="1:19">
      <c r="A490" s="82" t="s">
        <v>879</v>
      </c>
      <c r="B490" s="82" t="s">
        <v>846</v>
      </c>
      <c r="C490" s="82">
        <v>0.52</v>
      </c>
      <c r="D490" s="82">
        <v>331</v>
      </c>
      <c r="E490" s="82">
        <v>0.18</v>
      </c>
      <c r="F490" s="82">
        <v>111.84</v>
      </c>
      <c r="G490" s="82">
        <v>1</v>
      </c>
      <c r="H490" s="82" t="s">
        <v>847</v>
      </c>
      <c r="I490"/>
      <c r="J490"/>
      <c r="K490"/>
      <c r="L490"/>
      <c r="M490"/>
      <c r="N490"/>
      <c r="O490"/>
      <c r="P490"/>
      <c r="Q490"/>
      <c r="R490"/>
      <c r="S490"/>
    </row>
    <row r="491" spans="1:19">
      <c r="A491" s="82" t="s">
        <v>884</v>
      </c>
      <c r="B491" s="82" t="s">
        <v>846</v>
      </c>
      <c r="C491" s="82">
        <v>0.52</v>
      </c>
      <c r="D491" s="82">
        <v>331</v>
      </c>
      <c r="E491" s="82">
        <v>0.28999999999999998</v>
      </c>
      <c r="F491" s="82">
        <v>187.47</v>
      </c>
      <c r="G491" s="82">
        <v>1</v>
      </c>
      <c r="H491" s="82" t="s">
        <v>847</v>
      </c>
      <c r="I491"/>
      <c r="J491"/>
      <c r="K491"/>
      <c r="L491"/>
      <c r="M491"/>
      <c r="N491"/>
      <c r="O491"/>
      <c r="P491"/>
      <c r="Q491"/>
      <c r="R491"/>
      <c r="S491"/>
    </row>
    <row r="492" spans="1:19">
      <c r="A492" s="82" t="s">
        <v>885</v>
      </c>
      <c r="B492" s="82" t="s">
        <v>846</v>
      </c>
      <c r="C492" s="82">
        <v>0.52</v>
      </c>
      <c r="D492" s="82">
        <v>331</v>
      </c>
      <c r="E492" s="82">
        <v>0.72</v>
      </c>
      <c r="F492" s="82">
        <v>461.36</v>
      </c>
      <c r="G492" s="82">
        <v>1</v>
      </c>
      <c r="H492" s="82" t="s">
        <v>847</v>
      </c>
      <c r="I492"/>
      <c r="J492"/>
      <c r="K492"/>
      <c r="L492"/>
      <c r="M492"/>
      <c r="N492"/>
      <c r="O492"/>
      <c r="P492"/>
      <c r="Q492"/>
      <c r="R492"/>
      <c r="S492"/>
    </row>
    <row r="493" spans="1:19">
      <c r="A493" s="82" t="s">
        <v>886</v>
      </c>
      <c r="B493" s="82" t="s">
        <v>846</v>
      </c>
      <c r="C493" s="82">
        <v>0.52</v>
      </c>
      <c r="D493" s="82">
        <v>331</v>
      </c>
      <c r="E493" s="82">
        <v>0.6</v>
      </c>
      <c r="F493" s="82">
        <v>378.94</v>
      </c>
      <c r="G493" s="82">
        <v>1</v>
      </c>
      <c r="H493" s="82" t="s">
        <v>847</v>
      </c>
      <c r="I493"/>
      <c r="J493"/>
      <c r="K493"/>
      <c r="L493"/>
      <c r="M493"/>
      <c r="N493"/>
      <c r="O493"/>
      <c r="P493"/>
      <c r="Q493"/>
      <c r="R493"/>
      <c r="S493"/>
    </row>
    <row r="494" spans="1:19">
      <c r="A494" s="82" t="s">
        <v>887</v>
      </c>
      <c r="B494" s="82" t="s">
        <v>846</v>
      </c>
      <c r="C494" s="82">
        <v>0.52</v>
      </c>
      <c r="D494" s="82">
        <v>331</v>
      </c>
      <c r="E494" s="82">
        <v>0.72</v>
      </c>
      <c r="F494" s="82">
        <v>459.92</v>
      </c>
      <c r="G494" s="82">
        <v>1</v>
      </c>
      <c r="H494" s="82" t="s">
        <v>847</v>
      </c>
      <c r="I494"/>
      <c r="J494"/>
      <c r="K494"/>
      <c r="L494"/>
      <c r="M494"/>
      <c r="N494"/>
      <c r="O494"/>
      <c r="P494"/>
      <c r="Q494"/>
      <c r="R494"/>
      <c r="S494"/>
    </row>
    <row r="495" spans="1:19">
      <c r="A495" s="82" t="s">
        <v>888</v>
      </c>
      <c r="B495" s="82" t="s">
        <v>846</v>
      </c>
      <c r="C495" s="82">
        <v>0.52</v>
      </c>
      <c r="D495" s="82">
        <v>331</v>
      </c>
      <c r="E495" s="82">
        <v>0.21</v>
      </c>
      <c r="F495" s="82">
        <v>130.69</v>
      </c>
      <c r="G495" s="82">
        <v>1</v>
      </c>
      <c r="H495" s="82" t="s">
        <v>847</v>
      </c>
      <c r="I495"/>
      <c r="J495"/>
      <c r="K495"/>
      <c r="L495"/>
      <c r="M495"/>
      <c r="N495"/>
      <c r="O495"/>
      <c r="P495"/>
      <c r="Q495"/>
      <c r="R495"/>
      <c r="S495"/>
    </row>
    <row r="496" spans="1:19">
      <c r="A496" s="82" t="s">
        <v>889</v>
      </c>
      <c r="B496" s="82" t="s">
        <v>846</v>
      </c>
      <c r="C496" s="82">
        <v>0.52</v>
      </c>
      <c r="D496" s="82">
        <v>331</v>
      </c>
      <c r="E496" s="82">
        <v>0.21</v>
      </c>
      <c r="F496" s="82">
        <v>134.91</v>
      </c>
      <c r="G496" s="82">
        <v>1</v>
      </c>
      <c r="H496" s="82" t="s">
        <v>847</v>
      </c>
      <c r="I496"/>
      <c r="J496"/>
      <c r="K496"/>
      <c r="L496"/>
      <c r="M496"/>
      <c r="N496"/>
      <c r="O496"/>
      <c r="P496"/>
      <c r="Q496"/>
      <c r="R496"/>
      <c r="S496"/>
    </row>
    <row r="497" spans="1:19">
      <c r="A497" s="82" t="s">
        <v>890</v>
      </c>
      <c r="B497" s="82" t="s">
        <v>846</v>
      </c>
      <c r="C497" s="82">
        <v>0.52</v>
      </c>
      <c r="D497" s="82">
        <v>331</v>
      </c>
      <c r="E497" s="82">
        <v>0.73</v>
      </c>
      <c r="F497" s="82">
        <v>461.83</v>
      </c>
      <c r="G497" s="82">
        <v>1</v>
      </c>
      <c r="H497" s="82" t="s">
        <v>847</v>
      </c>
      <c r="I497"/>
      <c r="J497"/>
      <c r="K497"/>
      <c r="L497"/>
      <c r="M497"/>
      <c r="N497"/>
      <c r="O497"/>
      <c r="P497"/>
      <c r="Q497"/>
      <c r="R497"/>
      <c r="S497"/>
    </row>
    <row r="498" spans="1:19">
      <c r="A498" s="82" t="s">
        <v>891</v>
      </c>
      <c r="B498" s="82" t="s">
        <v>846</v>
      </c>
      <c r="C498" s="82">
        <v>0.52</v>
      </c>
      <c r="D498" s="82">
        <v>331</v>
      </c>
      <c r="E498" s="82">
        <v>0.19</v>
      </c>
      <c r="F498" s="82">
        <v>121.84</v>
      </c>
      <c r="G498" s="82">
        <v>1</v>
      </c>
      <c r="H498" s="82" t="s">
        <v>847</v>
      </c>
      <c r="I498"/>
      <c r="J498"/>
      <c r="K498"/>
      <c r="L498"/>
      <c r="M498"/>
      <c r="N498"/>
      <c r="O498"/>
      <c r="P498"/>
      <c r="Q498"/>
      <c r="R498"/>
      <c r="S498"/>
    </row>
    <row r="499" spans="1:19">
      <c r="A499" s="82" t="s">
        <v>892</v>
      </c>
      <c r="B499" s="82" t="s">
        <v>846</v>
      </c>
      <c r="C499" s="82">
        <v>0.52</v>
      </c>
      <c r="D499" s="82">
        <v>331</v>
      </c>
      <c r="E499" s="82">
        <v>0.72</v>
      </c>
      <c r="F499" s="82">
        <v>457.97</v>
      </c>
      <c r="G499" s="82">
        <v>1</v>
      </c>
      <c r="H499" s="82" t="s">
        <v>847</v>
      </c>
      <c r="I499"/>
      <c r="J499"/>
      <c r="K499"/>
      <c r="L499"/>
      <c r="M499"/>
      <c r="N499"/>
      <c r="O499"/>
      <c r="P499"/>
      <c r="Q499"/>
      <c r="R499"/>
      <c r="S499"/>
    </row>
    <row r="500" spans="1:19">
      <c r="A500" s="82" t="s">
        <v>893</v>
      </c>
      <c r="B500" s="82" t="s">
        <v>846</v>
      </c>
      <c r="C500" s="82">
        <v>0.52</v>
      </c>
      <c r="D500" s="82">
        <v>331</v>
      </c>
      <c r="E500" s="82">
        <v>0.2</v>
      </c>
      <c r="F500" s="82">
        <v>130.30000000000001</v>
      </c>
      <c r="G500" s="82">
        <v>1</v>
      </c>
      <c r="H500" s="82" t="s">
        <v>847</v>
      </c>
      <c r="I500"/>
      <c r="J500"/>
      <c r="K500"/>
      <c r="L500"/>
      <c r="M500"/>
      <c r="N500"/>
      <c r="O500"/>
      <c r="P500"/>
      <c r="Q500"/>
      <c r="R500"/>
      <c r="S500"/>
    </row>
    <row r="501" spans="1:19">
      <c r="A501" s="82" t="s">
        <v>978</v>
      </c>
      <c r="B501" s="82" t="s">
        <v>846</v>
      </c>
      <c r="C501" s="82">
        <v>0.52</v>
      </c>
      <c r="D501" s="82">
        <v>331</v>
      </c>
      <c r="E501" s="82">
        <v>1.78</v>
      </c>
      <c r="F501" s="82">
        <v>1133.79</v>
      </c>
      <c r="G501" s="82">
        <v>1</v>
      </c>
      <c r="H501" s="82" t="s">
        <v>847</v>
      </c>
      <c r="I501"/>
      <c r="J501"/>
      <c r="K501"/>
      <c r="L501"/>
      <c r="M501"/>
      <c r="N501"/>
      <c r="O501"/>
      <c r="P501"/>
      <c r="Q501"/>
      <c r="R501"/>
      <c r="S501"/>
    </row>
    <row r="502" spans="1:19">
      <c r="A502" s="82" t="s">
        <v>979</v>
      </c>
      <c r="B502" s="82" t="s">
        <v>846</v>
      </c>
      <c r="C502" s="82">
        <v>0.52</v>
      </c>
      <c r="D502" s="82">
        <v>331</v>
      </c>
      <c r="E502" s="82">
        <v>7.0000000000000007E-2</v>
      </c>
      <c r="F502" s="82">
        <v>47.59</v>
      </c>
      <c r="G502" s="82">
        <v>1</v>
      </c>
      <c r="H502" s="82" t="s">
        <v>847</v>
      </c>
      <c r="I502"/>
      <c r="J502"/>
      <c r="K502"/>
      <c r="L502"/>
      <c r="M502"/>
      <c r="N502"/>
      <c r="O502"/>
      <c r="P502"/>
      <c r="Q502"/>
      <c r="R502"/>
      <c r="S502"/>
    </row>
    <row r="503" spans="1:19">
      <c r="A503" s="82" t="s">
        <v>980</v>
      </c>
      <c r="B503" s="82" t="s">
        <v>846</v>
      </c>
      <c r="C503" s="82">
        <v>0.52</v>
      </c>
      <c r="D503" s="82">
        <v>331</v>
      </c>
      <c r="E503" s="82">
        <v>0.56000000000000005</v>
      </c>
      <c r="F503" s="82">
        <v>357.65</v>
      </c>
      <c r="G503" s="82">
        <v>1</v>
      </c>
      <c r="H503" s="82" t="s">
        <v>847</v>
      </c>
      <c r="I503"/>
      <c r="J503"/>
      <c r="K503"/>
      <c r="L503"/>
      <c r="M503"/>
      <c r="N503"/>
      <c r="O503"/>
      <c r="P503"/>
      <c r="Q503"/>
      <c r="R503"/>
      <c r="S503"/>
    </row>
    <row r="504" spans="1:19">
      <c r="A504" s="82" t="s">
        <v>841</v>
      </c>
      <c r="B504" s="82" t="s">
        <v>842</v>
      </c>
      <c r="C504" s="82">
        <v>0.54</v>
      </c>
      <c r="D504" s="82">
        <v>49.8</v>
      </c>
      <c r="E504" s="82">
        <v>0.04</v>
      </c>
      <c r="F504" s="82">
        <v>3.89</v>
      </c>
      <c r="G504" s="82">
        <v>1</v>
      </c>
      <c r="H504" s="82" t="s">
        <v>843</v>
      </c>
      <c r="I504"/>
      <c r="J504"/>
      <c r="K504"/>
      <c r="L504"/>
      <c r="M504"/>
      <c r="N504"/>
      <c r="O504"/>
      <c r="P504"/>
      <c r="Q504"/>
      <c r="R504"/>
      <c r="S504"/>
    </row>
    <row r="505" spans="1:19">
      <c r="A505" s="82" t="s">
        <v>854</v>
      </c>
      <c r="B505" s="82" t="s">
        <v>842</v>
      </c>
      <c r="C505" s="82">
        <v>0.54</v>
      </c>
      <c r="D505" s="82">
        <v>49.8</v>
      </c>
      <c r="E505" s="82">
        <v>0.04</v>
      </c>
      <c r="F505" s="82">
        <v>3.45</v>
      </c>
      <c r="G505" s="82">
        <v>1</v>
      </c>
      <c r="H505" s="82" t="s">
        <v>843</v>
      </c>
      <c r="I505"/>
      <c r="J505"/>
      <c r="K505"/>
      <c r="L505"/>
      <c r="M505"/>
      <c r="N505"/>
      <c r="O505"/>
      <c r="P505"/>
      <c r="Q505"/>
      <c r="R505"/>
      <c r="S505"/>
    </row>
    <row r="506" spans="1:19">
      <c r="A506" s="82" t="s">
        <v>868</v>
      </c>
      <c r="B506" s="82" t="s">
        <v>842</v>
      </c>
      <c r="C506" s="82">
        <v>0.54</v>
      </c>
      <c r="D506" s="82">
        <v>49.8</v>
      </c>
      <c r="E506" s="82">
        <v>0.04</v>
      </c>
      <c r="F506" s="82">
        <v>3.53</v>
      </c>
      <c r="G506" s="82">
        <v>1</v>
      </c>
      <c r="H506" s="82" t="s">
        <v>843</v>
      </c>
      <c r="I506"/>
      <c r="J506"/>
      <c r="K506"/>
      <c r="L506"/>
      <c r="M506"/>
      <c r="N506"/>
      <c r="O506"/>
      <c r="P506"/>
      <c r="Q506"/>
      <c r="R506"/>
      <c r="S506"/>
    </row>
    <row r="507" spans="1:19">
      <c r="A507" s="82" t="s">
        <v>882</v>
      </c>
      <c r="B507" s="82" t="s">
        <v>842</v>
      </c>
      <c r="C507" s="82">
        <v>0.54</v>
      </c>
      <c r="D507" s="82">
        <v>49.8</v>
      </c>
      <c r="E507" s="82">
        <v>0.04</v>
      </c>
      <c r="F507" s="82">
        <v>4.1399999999999997</v>
      </c>
      <c r="G507" s="82">
        <v>1</v>
      </c>
      <c r="H507" s="82" t="s">
        <v>843</v>
      </c>
      <c r="I507"/>
      <c r="J507"/>
      <c r="K507"/>
      <c r="L507"/>
      <c r="M507"/>
      <c r="N507"/>
      <c r="O507"/>
      <c r="P507"/>
      <c r="Q507"/>
      <c r="R507"/>
      <c r="S507"/>
    </row>
    <row r="508" spans="1:19">
      <c r="A508" s="82" t="s">
        <v>844</v>
      </c>
      <c r="B508" s="82" t="s">
        <v>842</v>
      </c>
      <c r="C508" s="82">
        <v>0.54</v>
      </c>
      <c r="D508" s="82">
        <v>49.8</v>
      </c>
      <c r="E508" s="82">
        <v>0.03</v>
      </c>
      <c r="F508" s="82">
        <v>2.65</v>
      </c>
      <c r="G508" s="82">
        <v>1</v>
      </c>
      <c r="H508" s="82" t="s">
        <v>843</v>
      </c>
      <c r="I508"/>
      <c r="J508"/>
      <c r="K508"/>
      <c r="L508"/>
      <c r="M508"/>
      <c r="N508"/>
      <c r="O508"/>
      <c r="P508"/>
      <c r="Q508"/>
      <c r="R508"/>
      <c r="S508"/>
    </row>
    <row r="509" spans="1:19">
      <c r="A509" s="82" t="s">
        <v>855</v>
      </c>
      <c r="B509" s="82" t="s">
        <v>842</v>
      </c>
      <c r="C509" s="82">
        <v>0.54</v>
      </c>
      <c r="D509" s="82">
        <v>49.8</v>
      </c>
      <c r="E509" s="82">
        <v>0.03</v>
      </c>
      <c r="F509" s="82">
        <v>2.5499999999999998</v>
      </c>
      <c r="G509" s="82">
        <v>1</v>
      </c>
      <c r="H509" s="82" t="s">
        <v>843</v>
      </c>
      <c r="I509"/>
      <c r="J509"/>
      <c r="K509"/>
      <c r="L509"/>
      <c r="M509"/>
      <c r="N509"/>
      <c r="O509"/>
      <c r="P509"/>
      <c r="Q509"/>
      <c r="R509"/>
      <c r="S509"/>
    </row>
    <row r="510" spans="1:19">
      <c r="A510" s="82" t="s">
        <v>869</v>
      </c>
      <c r="B510" s="82" t="s">
        <v>842</v>
      </c>
      <c r="C510" s="82">
        <v>0.54</v>
      </c>
      <c r="D510" s="82">
        <v>49.8</v>
      </c>
      <c r="E510" s="82">
        <v>0.03</v>
      </c>
      <c r="F510" s="82">
        <v>2.6</v>
      </c>
      <c r="G510" s="82">
        <v>1</v>
      </c>
      <c r="H510" s="82" t="s">
        <v>843</v>
      </c>
      <c r="I510"/>
      <c r="J510"/>
      <c r="K510"/>
      <c r="L510"/>
      <c r="M510"/>
      <c r="N510"/>
      <c r="O510"/>
      <c r="P510"/>
      <c r="Q510"/>
      <c r="R510"/>
      <c r="S510"/>
    </row>
    <row r="511" spans="1:19">
      <c r="A511" s="82" t="s">
        <v>883</v>
      </c>
      <c r="B511" s="82" t="s">
        <v>842</v>
      </c>
      <c r="C511" s="82">
        <v>0.54</v>
      </c>
      <c r="D511" s="82">
        <v>49.8</v>
      </c>
      <c r="E511" s="82">
        <v>0.03</v>
      </c>
      <c r="F511" s="82">
        <v>2.64</v>
      </c>
      <c r="G511" s="82">
        <v>1</v>
      </c>
      <c r="H511" s="82" t="s">
        <v>843</v>
      </c>
      <c r="I511"/>
      <c r="J511"/>
      <c r="K511"/>
      <c r="L511"/>
      <c r="M511"/>
      <c r="N511"/>
      <c r="O511"/>
      <c r="P511"/>
      <c r="Q511"/>
      <c r="R511"/>
      <c r="S511"/>
    </row>
    <row r="512" spans="1:19">
      <c r="A512" s="82" t="s">
        <v>981</v>
      </c>
      <c r="B512" s="82" t="s">
        <v>846</v>
      </c>
      <c r="C512" s="82">
        <v>0.52</v>
      </c>
      <c r="D512" s="82">
        <v>331</v>
      </c>
      <c r="E512" s="82">
        <v>0.11</v>
      </c>
      <c r="F512" s="82">
        <v>70.209999999999994</v>
      </c>
      <c r="G512" s="82">
        <v>1</v>
      </c>
      <c r="H512" s="82" t="s">
        <v>847</v>
      </c>
      <c r="I512"/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>
      <c r="A514" s="75"/>
      <c r="B514" s="82" t="s">
        <v>373</v>
      </c>
      <c r="C514" s="82" t="s">
        <v>896</v>
      </c>
      <c r="D514" s="82" t="s">
        <v>897</v>
      </c>
      <c r="E514" s="82" t="s">
        <v>898</v>
      </c>
      <c r="F514" s="82" t="s">
        <v>899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>
      <c r="A515" s="82" t="s">
        <v>900</v>
      </c>
      <c r="B515" s="82" t="s">
        <v>901</v>
      </c>
      <c r="C515" s="82" t="s">
        <v>902</v>
      </c>
      <c r="D515" s="82">
        <v>179352</v>
      </c>
      <c r="E515" s="82">
        <v>84.78</v>
      </c>
      <c r="F515" s="82">
        <v>0.9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>
      <c r="A517" s="75"/>
      <c r="B517" s="82" t="s">
        <v>373</v>
      </c>
      <c r="C517" s="82" t="s">
        <v>903</v>
      </c>
      <c r="D517" s="82" t="s">
        <v>904</v>
      </c>
      <c r="E517" s="82" t="s">
        <v>905</v>
      </c>
      <c r="F517" s="82" t="s">
        <v>906</v>
      </c>
      <c r="G517" s="82" t="s">
        <v>907</v>
      </c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>
      <c r="A518" s="82" t="s">
        <v>908</v>
      </c>
      <c r="B518" s="82" t="s">
        <v>909</v>
      </c>
      <c r="C518" s="82">
        <v>2</v>
      </c>
      <c r="D518" s="82">
        <v>845000</v>
      </c>
      <c r="E518" s="82">
        <v>0.8</v>
      </c>
      <c r="F518" s="82">
        <v>0.34</v>
      </c>
      <c r="G518" s="82">
        <v>0.67</v>
      </c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>
      <c r="A520" s="75"/>
      <c r="B520" s="82" t="s">
        <v>982</v>
      </c>
      <c r="C520" s="82" t="s">
        <v>983</v>
      </c>
      <c r="D520" s="82" t="s">
        <v>984</v>
      </c>
      <c r="E520" s="82" t="s">
        <v>985</v>
      </c>
      <c r="F520" s="82" t="s">
        <v>986</v>
      </c>
      <c r="G520" s="82" t="s">
        <v>987</v>
      </c>
      <c r="H520" s="82" t="s">
        <v>988</v>
      </c>
      <c r="I520"/>
      <c r="J520"/>
      <c r="K520"/>
      <c r="L520"/>
      <c r="M520"/>
      <c r="N520"/>
      <c r="O520"/>
      <c r="P520"/>
      <c r="Q520"/>
      <c r="R520"/>
      <c r="S520"/>
    </row>
    <row r="521" spans="1:19">
      <c r="A521" s="82" t="s">
        <v>910</v>
      </c>
      <c r="B521" s="82">
        <v>47864.0648</v>
      </c>
      <c r="C521" s="82">
        <v>75.906899999999993</v>
      </c>
      <c r="D521" s="82">
        <v>305.27809999999999</v>
      </c>
      <c r="E521" s="82">
        <v>0</v>
      </c>
      <c r="F521" s="82">
        <v>5.9999999999999995E-4</v>
      </c>
      <c r="G521" s="83">
        <v>1522420</v>
      </c>
      <c r="H521" s="82">
        <v>19939.638800000001</v>
      </c>
      <c r="I521"/>
      <c r="J521"/>
      <c r="K521"/>
      <c r="L521"/>
      <c r="M521"/>
      <c r="N521"/>
      <c r="O521"/>
      <c r="P521"/>
      <c r="Q521"/>
      <c r="R521"/>
      <c r="S521"/>
    </row>
    <row r="522" spans="1:19">
      <c r="A522" s="82" t="s">
        <v>911</v>
      </c>
      <c r="B522" s="82">
        <v>43031.515599999999</v>
      </c>
      <c r="C522" s="82">
        <v>68.245699999999999</v>
      </c>
      <c r="D522" s="82">
        <v>274.48079999999999</v>
      </c>
      <c r="E522" s="82">
        <v>0</v>
      </c>
      <c r="F522" s="82">
        <v>5.0000000000000001E-4</v>
      </c>
      <c r="G522" s="83">
        <v>1368830</v>
      </c>
      <c r="H522" s="82">
        <v>17926.7261</v>
      </c>
      <c r="I522"/>
      <c r="J522"/>
      <c r="K522"/>
      <c r="L522"/>
      <c r="M522"/>
      <c r="N522"/>
      <c r="O522"/>
      <c r="P522"/>
      <c r="Q522"/>
      <c r="R522"/>
      <c r="S522"/>
    </row>
    <row r="523" spans="1:19">
      <c r="A523" s="82" t="s">
        <v>912</v>
      </c>
      <c r="B523" s="82">
        <v>47427.206400000003</v>
      </c>
      <c r="C523" s="82">
        <v>75.330600000000004</v>
      </c>
      <c r="D523" s="82">
        <v>303.58620000000002</v>
      </c>
      <c r="E523" s="82">
        <v>0</v>
      </c>
      <c r="F523" s="82">
        <v>5.9999999999999995E-4</v>
      </c>
      <c r="G523" s="83">
        <v>1513980</v>
      </c>
      <c r="H523" s="82">
        <v>19769.750400000001</v>
      </c>
      <c r="I523"/>
      <c r="J523"/>
      <c r="K523"/>
      <c r="L523"/>
      <c r="M523"/>
      <c r="N523"/>
      <c r="O523"/>
      <c r="P523"/>
      <c r="Q523"/>
      <c r="R523"/>
      <c r="S523"/>
    </row>
    <row r="524" spans="1:19">
      <c r="A524" s="82" t="s">
        <v>913</v>
      </c>
      <c r="B524" s="82">
        <v>50386.764000000003</v>
      </c>
      <c r="C524" s="82">
        <v>80.472399999999993</v>
      </c>
      <c r="D524" s="82">
        <v>326.67619999999999</v>
      </c>
      <c r="E524" s="82">
        <v>0</v>
      </c>
      <c r="F524" s="82">
        <v>5.9999999999999995E-4</v>
      </c>
      <c r="G524" s="83">
        <v>1629150</v>
      </c>
      <c r="H524" s="82">
        <v>21049.266100000001</v>
      </c>
      <c r="I524"/>
      <c r="J524"/>
      <c r="K524"/>
      <c r="L524"/>
      <c r="M524"/>
      <c r="N524"/>
      <c r="O524"/>
      <c r="P524"/>
      <c r="Q524"/>
      <c r="R524"/>
      <c r="S524"/>
    </row>
    <row r="525" spans="1:19">
      <c r="A525" s="82" t="s">
        <v>383</v>
      </c>
      <c r="B525" s="82">
        <v>54698.2572</v>
      </c>
      <c r="C525" s="82">
        <v>87.712100000000007</v>
      </c>
      <c r="D525" s="82">
        <v>357.95499999999998</v>
      </c>
      <c r="E525" s="82">
        <v>0</v>
      </c>
      <c r="F525" s="82">
        <v>6.9999999999999999E-4</v>
      </c>
      <c r="G525" s="83">
        <v>1785150</v>
      </c>
      <c r="H525" s="82">
        <v>22887.1855</v>
      </c>
      <c r="I525"/>
      <c r="J525"/>
      <c r="K525"/>
      <c r="L525"/>
      <c r="M525"/>
      <c r="N525"/>
      <c r="O525"/>
      <c r="P525"/>
      <c r="Q525"/>
      <c r="R525"/>
      <c r="S525"/>
    </row>
    <row r="526" spans="1:19">
      <c r="A526" s="82" t="s">
        <v>914</v>
      </c>
      <c r="B526" s="82">
        <v>61720.130899999996</v>
      </c>
      <c r="C526" s="82">
        <v>99.488100000000003</v>
      </c>
      <c r="D526" s="82">
        <v>408.75779999999997</v>
      </c>
      <c r="E526" s="82">
        <v>0</v>
      </c>
      <c r="F526" s="82">
        <v>8.0000000000000004E-4</v>
      </c>
      <c r="G526" s="83">
        <v>2038530</v>
      </c>
      <c r="H526" s="82">
        <v>25878.957699999999</v>
      </c>
      <c r="I526"/>
      <c r="J526"/>
      <c r="K526"/>
      <c r="L526"/>
      <c r="M526"/>
      <c r="N526"/>
      <c r="O526"/>
      <c r="P526"/>
      <c r="Q526"/>
      <c r="R526"/>
      <c r="S526"/>
    </row>
    <row r="527" spans="1:19">
      <c r="A527" s="82" t="s">
        <v>915</v>
      </c>
      <c r="B527" s="82">
        <v>67989.056400000001</v>
      </c>
      <c r="C527" s="82">
        <v>109.82389999999999</v>
      </c>
      <c r="D527" s="82">
        <v>452.44389999999999</v>
      </c>
      <c r="E527" s="82">
        <v>0</v>
      </c>
      <c r="F527" s="82">
        <v>8.9999999999999998E-4</v>
      </c>
      <c r="G527" s="83">
        <v>2256400</v>
      </c>
      <c r="H527" s="82">
        <v>28531.468700000001</v>
      </c>
      <c r="I527"/>
      <c r="J527"/>
      <c r="K527"/>
      <c r="L527"/>
      <c r="M527"/>
      <c r="N527"/>
      <c r="O527"/>
      <c r="P527"/>
      <c r="Q527"/>
      <c r="R527"/>
      <c r="S527"/>
    </row>
    <row r="528" spans="1:19">
      <c r="A528" s="82" t="s">
        <v>916</v>
      </c>
      <c r="B528" s="82">
        <v>67163.205000000002</v>
      </c>
      <c r="C528" s="82">
        <v>108.4556</v>
      </c>
      <c r="D528" s="82">
        <v>446.6266</v>
      </c>
      <c r="E528" s="82">
        <v>0</v>
      </c>
      <c r="F528" s="82">
        <v>8.0000000000000004E-4</v>
      </c>
      <c r="G528" s="83">
        <v>2227390</v>
      </c>
      <c r="H528" s="82">
        <v>28181.3452</v>
      </c>
      <c r="I528"/>
      <c r="J528"/>
      <c r="K528"/>
      <c r="L528"/>
      <c r="M528"/>
      <c r="N528"/>
      <c r="O528"/>
      <c r="P528"/>
      <c r="Q528"/>
      <c r="R528"/>
      <c r="S528"/>
    </row>
    <row r="529" spans="1:19">
      <c r="A529" s="82" t="s">
        <v>917</v>
      </c>
      <c r="B529" s="82">
        <v>59929.772400000002</v>
      </c>
      <c r="C529" s="82">
        <v>96.520700000000005</v>
      </c>
      <c r="D529" s="82">
        <v>396.13420000000002</v>
      </c>
      <c r="E529" s="82">
        <v>0</v>
      </c>
      <c r="F529" s="82">
        <v>6.9999999999999999E-4</v>
      </c>
      <c r="G529" s="83">
        <v>1975570</v>
      </c>
      <c r="H529" s="82">
        <v>25119.793399999999</v>
      </c>
      <c r="I529"/>
      <c r="J529"/>
      <c r="K529"/>
      <c r="L529"/>
      <c r="M529"/>
      <c r="N529"/>
      <c r="O529"/>
      <c r="P529"/>
      <c r="Q529"/>
      <c r="R529"/>
      <c r="S529"/>
    </row>
    <row r="530" spans="1:19">
      <c r="A530" s="82" t="s">
        <v>918</v>
      </c>
      <c r="B530" s="82">
        <v>53707.502099999998</v>
      </c>
      <c r="C530" s="82">
        <v>86.040899999999993</v>
      </c>
      <c r="D530" s="82">
        <v>350.6961</v>
      </c>
      <c r="E530" s="82">
        <v>0</v>
      </c>
      <c r="F530" s="82">
        <v>6.9999999999999999E-4</v>
      </c>
      <c r="G530" s="83">
        <v>1748950</v>
      </c>
      <c r="H530" s="82">
        <v>22464.055799999998</v>
      </c>
      <c r="I530"/>
      <c r="J530"/>
      <c r="K530"/>
      <c r="L530"/>
      <c r="M530"/>
      <c r="N530"/>
      <c r="O530"/>
      <c r="P530"/>
      <c r="Q530"/>
      <c r="R530"/>
      <c r="S530"/>
    </row>
    <row r="531" spans="1:19">
      <c r="A531" s="82" t="s">
        <v>919</v>
      </c>
      <c r="B531" s="82">
        <v>46668.0049</v>
      </c>
      <c r="C531" s="82">
        <v>74.328299999999999</v>
      </c>
      <c r="D531" s="82">
        <v>300.64080000000001</v>
      </c>
      <c r="E531" s="82">
        <v>0</v>
      </c>
      <c r="F531" s="82">
        <v>5.9999999999999995E-4</v>
      </c>
      <c r="G531" s="83">
        <v>1499300</v>
      </c>
      <c r="H531" s="82">
        <v>19474.45</v>
      </c>
      <c r="I531"/>
      <c r="J531"/>
      <c r="K531"/>
      <c r="L531"/>
      <c r="M531"/>
      <c r="N531"/>
      <c r="O531"/>
      <c r="P531"/>
      <c r="Q531"/>
      <c r="R531"/>
      <c r="S531"/>
    </row>
    <row r="532" spans="1:19">
      <c r="A532" s="82" t="s">
        <v>920</v>
      </c>
      <c r="B532" s="82">
        <v>47329.695</v>
      </c>
      <c r="C532" s="82">
        <v>75.140199999999993</v>
      </c>
      <c r="D532" s="82">
        <v>302.62869999999998</v>
      </c>
      <c r="E532" s="82">
        <v>0</v>
      </c>
      <c r="F532" s="82">
        <v>5.9999999999999995E-4</v>
      </c>
      <c r="G532" s="83">
        <v>1509210</v>
      </c>
      <c r="H532" s="82">
        <v>19725.417799999999</v>
      </c>
      <c r="I532"/>
      <c r="J532"/>
      <c r="K532"/>
      <c r="L532"/>
      <c r="M532"/>
      <c r="N532"/>
      <c r="O532"/>
      <c r="P532"/>
      <c r="Q532"/>
      <c r="R532"/>
      <c r="S532"/>
    </row>
    <row r="533" spans="1:19">
      <c r="A533" s="82"/>
      <c r="B533" s="82"/>
      <c r="C533" s="82"/>
      <c r="D533" s="82"/>
      <c r="E533" s="82"/>
      <c r="F533" s="82"/>
      <c r="G533" s="82"/>
      <c r="H533" s="82"/>
      <c r="I533"/>
      <c r="J533"/>
      <c r="K533"/>
      <c r="L533"/>
      <c r="M533"/>
      <c r="N533"/>
      <c r="O533"/>
      <c r="P533"/>
      <c r="Q533"/>
      <c r="R533"/>
      <c r="S533"/>
    </row>
    <row r="534" spans="1:19">
      <c r="A534" s="82" t="s">
        <v>921</v>
      </c>
      <c r="B534" s="82">
        <v>647915.17460000003</v>
      </c>
      <c r="C534" s="82">
        <v>1037.4653000000001</v>
      </c>
      <c r="D534" s="82">
        <v>4225.9044000000004</v>
      </c>
      <c r="E534" s="82">
        <v>0</v>
      </c>
      <c r="F534" s="82">
        <v>8.0000000000000002E-3</v>
      </c>
      <c r="G534" s="83">
        <v>21074900</v>
      </c>
      <c r="H534" s="82">
        <v>270948.05550000002</v>
      </c>
      <c r="I534"/>
      <c r="J534"/>
      <c r="K534"/>
      <c r="L534"/>
      <c r="M534"/>
      <c r="N534"/>
      <c r="O534"/>
      <c r="P534"/>
      <c r="Q534"/>
      <c r="R534"/>
      <c r="S534"/>
    </row>
    <row r="535" spans="1:19">
      <c r="A535" s="82" t="s">
        <v>922</v>
      </c>
      <c r="B535" s="82">
        <v>43031.515599999999</v>
      </c>
      <c r="C535" s="82">
        <v>68.245699999999999</v>
      </c>
      <c r="D535" s="82">
        <v>274.48079999999999</v>
      </c>
      <c r="E535" s="82">
        <v>0</v>
      </c>
      <c r="F535" s="82">
        <v>5.0000000000000001E-4</v>
      </c>
      <c r="G535" s="83">
        <v>1368830</v>
      </c>
      <c r="H535" s="82">
        <v>17926.7261</v>
      </c>
      <c r="I535"/>
      <c r="J535"/>
      <c r="K535"/>
      <c r="L535"/>
      <c r="M535"/>
      <c r="N535"/>
      <c r="O535"/>
      <c r="P535"/>
      <c r="Q535"/>
      <c r="R535"/>
      <c r="S535"/>
    </row>
    <row r="536" spans="1:19">
      <c r="A536" s="82" t="s">
        <v>923</v>
      </c>
      <c r="B536" s="82">
        <v>67989.056400000001</v>
      </c>
      <c r="C536" s="82">
        <v>109.82389999999999</v>
      </c>
      <c r="D536" s="82">
        <v>452.44389999999999</v>
      </c>
      <c r="E536" s="82">
        <v>0</v>
      </c>
      <c r="F536" s="82">
        <v>8.9999999999999998E-4</v>
      </c>
      <c r="G536" s="83">
        <v>2256400</v>
      </c>
      <c r="H536" s="82">
        <v>28531.468700000001</v>
      </c>
      <c r="I536"/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>
      <c r="A538" s="75"/>
      <c r="B538" s="82" t="s">
        <v>989</v>
      </c>
      <c r="C538" s="82" t="s">
        <v>990</v>
      </c>
      <c r="D538" s="82" t="s">
        <v>991</v>
      </c>
      <c r="E538" s="82" t="s">
        <v>992</v>
      </c>
      <c r="F538" s="82" t="s">
        <v>993</v>
      </c>
      <c r="G538" s="82" t="s">
        <v>994</v>
      </c>
      <c r="H538" s="82" t="s">
        <v>995</v>
      </c>
      <c r="I538" s="82" t="s">
        <v>996</v>
      </c>
      <c r="J538" s="82" t="s">
        <v>997</v>
      </c>
      <c r="K538" s="82" t="s">
        <v>998</v>
      </c>
      <c r="L538" s="82" t="s">
        <v>999</v>
      </c>
      <c r="M538" s="82" t="s">
        <v>1000</v>
      </c>
      <c r="N538" s="82" t="s">
        <v>1001</v>
      </c>
      <c r="O538" s="82" t="s">
        <v>1002</v>
      </c>
      <c r="P538" s="82" t="s">
        <v>1003</v>
      </c>
      <c r="Q538" s="82" t="s">
        <v>1004</v>
      </c>
      <c r="R538" s="82" t="s">
        <v>1005</v>
      </c>
      <c r="S538" s="82" t="s">
        <v>1006</v>
      </c>
    </row>
    <row r="539" spans="1:19">
      <c r="A539" s="82" t="s">
        <v>910</v>
      </c>
      <c r="B539" s="83">
        <v>199777000000</v>
      </c>
      <c r="C539" s="82">
        <v>118362.417</v>
      </c>
      <c r="D539" s="82" t="s">
        <v>1155</v>
      </c>
      <c r="E539" s="82">
        <v>57185.040999999997</v>
      </c>
      <c r="F539" s="82">
        <v>38824.769999999997</v>
      </c>
      <c r="G539" s="82">
        <v>1462.232</v>
      </c>
      <c r="H539" s="82">
        <v>0</v>
      </c>
      <c r="I539" s="82">
        <v>10155.596</v>
      </c>
      <c r="J539" s="82">
        <v>10650</v>
      </c>
      <c r="K539" s="82">
        <v>84.778000000000006</v>
      </c>
      <c r="L539" s="82">
        <v>0</v>
      </c>
      <c r="M539" s="82">
        <v>0</v>
      </c>
      <c r="N539" s="82">
        <v>0</v>
      </c>
      <c r="O539" s="82">
        <v>0</v>
      </c>
      <c r="P539" s="82">
        <v>0</v>
      </c>
      <c r="Q539" s="82">
        <v>0</v>
      </c>
      <c r="R539" s="82">
        <v>0</v>
      </c>
      <c r="S539" s="82">
        <v>0</v>
      </c>
    </row>
    <row r="540" spans="1:19">
      <c r="A540" s="82" t="s">
        <v>911</v>
      </c>
      <c r="B540" s="83">
        <v>179623000000</v>
      </c>
      <c r="C540" s="82">
        <v>125167.89599999999</v>
      </c>
      <c r="D540" s="82" t="s">
        <v>1156</v>
      </c>
      <c r="E540" s="82">
        <v>57185.040999999997</v>
      </c>
      <c r="F540" s="82">
        <v>38824.769999999997</v>
      </c>
      <c r="G540" s="82">
        <v>2342.8960000000002</v>
      </c>
      <c r="H540" s="82">
        <v>0</v>
      </c>
      <c r="I540" s="82">
        <v>16080.411</v>
      </c>
      <c r="J540" s="82">
        <v>10650</v>
      </c>
      <c r="K540" s="82">
        <v>84.778000000000006</v>
      </c>
      <c r="L540" s="82">
        <v>0</v>
      </c>
      <c r="M540" s="82">
        <v>0</v>
      </c>
      <c r="N540" s="82">
        <v>0</v>
      </c>
      <c r="O540" s="82">
        <v>0</v>
      </c>
      <c r="P540" s="82">
        <v>0</v>
      </c>
      <c r="Q540" s="82">
        <v>0</v>
      </c>
      <c r="R540" s="82">
        <v>0</v>
      </c>
      <c r="S540" s="82">
        <v>0</v>
      </c>
    </row>
    <row r="541" spans="1:19">
      <c r="A541" s="82" t="s">
        <v>912</v>
      </c>
      <c r="B541" s="83">
        <v>198671000000</v>
      </c>
      <c r="C541" s="82">
        <v>130121.61900000001</v>
      </c>
      <c r="D541" s="82" t="s">
        <v>1039</v>
      </c>
      <c r="E541" s="82">
        <v>57185.040999999997</v>
      </c>
      <c r="F541" s="82">
        <v>38824.769999999997</v>
      </c>
      <c r="G541" s="82">
        <v>2947.348</v>
      </c>
      <c r="H541" s="82">
        <v>0</v>
      </c>
      <c r="I541" s="82">
        <v>20429.681</v>
      </c>
      <c r="J541" s="82">
        <v>10650</v>
      </c>
      <c r="K541" s="82">
        <v>84.778000000000006</v>
      </c>
      <c r="L541" s="82">
        <v>0</v>
      </c>
      <c r="M541" s="82">
        <v>0</v>
      </c>
      <c r="N541" s="82">
        <v>0</v>
      </c>
      <c r="O541" s="82">
        <v>0</v>
      </c>
      <c r="P541" s="82">
        <v>0</v>
      </c>
      <c r="Q541" s="82">
        <v>0</v>
      </c>
      <c r="R541" s="82">
        <v>0</v>
      </c>
      <c r="S541" s="82">
        <v>0</v>
      </c>
    </row>
    <row r="542" spans="1:19">
      <c r="A542" s="82" t="s">
        <v>913</v>
      </c>
      <c r="B542" s="83">
        <v>213783000000</v>
      </c>
      <c r="C542" s="82">
        <v>147620.48000000001</v>
      </c>
      <c r="D542" s="82" t="s">
        <v>1040</v>
      </c>
      <c r="E542" s="82">
        <v>57185.040999999997</v>
      </c>
      <c r="F542" s="82">
        <v>38824.769999999997</v>
      </c>
      <c r="G542" s="82">
        <v>4867.1450000000004</v>
      </c>
      <c r="H542" s="82">
        <v>0</v>
      </c>
      <c r="I542" s="82">
        <v>36008.745999999999</v>
      </c>
      <c r="J542" s="82">
        <v>10650</v>
      </c>
      <c r="K542" s="82">
        <v>84.778000000000006</v>
      </c>
      <c r="L542" s="82">
        <v>0</v>
      </c>
      <c r="M542" s="82">
        <v>0</v>
      </c>
      <c r="N542" s="82">
        <v>0</v>
      </c>
      <c r="O542" s="82">
        <v>0</v>
      </c>
      <c r="P542" s="82">
        <v>0</v>
      </c>
      <c r="Q542" s="82">
        <v>0</v>
      </c>
      <c r="R542" s="82">
        <v>0</v>
      </c>
      <c r="S542" s="82">
        <v>0</v>
      </c>
    </row>
    <row r="543" spans="1:19">
      <c r="A543" s="82" t="s">
        <v>383</v>
      </c>
      <c r="B543" s="83">
        <v>234255000000</v>
      </c>
      <c r="C543" s="82">
        <v>155726.39799999999</v>
      </c>
      <c r="D543" s="82" t="s">
        <v>1041</v>
      </c>
      <c r="E543" s="82">
        <v>57185.040999999997</v>
      </c>
      <c r="F543" s="82">
        <v>38824.769999999997</v>
      </c>
      <c r="G543" s="82">
        <v>5689.1779999999999</v>
      </c>
      <c r="H543" s="82">
        <v>0</v>
      </c>
      <c r="I543" s="82">
        <v>43292.63</v>
      </c>
      <c r="J543" s="82">
        <v>10650</v>
      </c>
      <c r="K543" s="82">
        <v>84.778000000000006</v>
      </c>
      <c r="L543" s="82">
        <v>0</v>
      </c>
      <c r="M543" s="82">
        <v>0</v>
      </c>
      <c r="N543" s="82">
        <v>0</v>
      </c>
      <c r="O543" s="82">
        <v>0</v>
      </c>
      <c r="P543" s="82">
        <v>0</v>
      </c>
      <c r="Q543" s="82">
        <v>0</v>
      </c>
      <c r="R543" s="82">
        <v>0</v>
      </c>
      <c r="S543" s="82">
        <v>0</v>
      </c>
    </row>
    <row r="544" spans="1:19">
      <c r="A544" s="82" t="s">
        <v>914</v>
      </c>
      <c r="B544" s="83">
        <v>267504000000</v>
      </c>
      <c r="C544" s="82">
        <v>188465.46799999999</v>
      </c>
      <c r="D544" s="82" t="s">
        <v>1009</v>
      </c>
      <c r="E544" s="82">
        <v>57185.040999999997</v>
      </c>
      <c r="F544" s="82">
        <v>38824.769999999997</v>
      </c>
      <c r="G544" s="82">
        <v>8552.1029999999992</v>
      </c>
      <c r="H544" s="82">
        <v>0</v>
      </c>
      <c r="I544" s="82">
        <v>73168.775999999998</v>
      </c>
      <c r="J544" s="82">
        <v>10650</v>
      </c>
      <c r="K544" s="82">
        <v>84.778000000000006</v>
      </c>
      <c r="L544" s="82">
        <v>0</v>
      </c>
      <c r="M544" s="82">
        <v>0</v>
      </c>
      <c r="N544" s="82">
        <v>0</v>
      </c>
      <c r="O544" s="82">
        <v>0</v>
      </c>
      <c r="P544" s="82">
        <v>0</v>
      </c>
      <c r="Q544" s="82">
        <v>0</v>
      </c>
      <c r="R544" s="82">
        <v>0</v>
      </c>
      <c r="S544" s="82">
        <v>0</v>
      </c>
    </row>
    <row r="545" spans="1:19">
      <c r="A545" s="82" t="s">
        <v>915</v>
      </c>
      <c r="B545" s="83">
        <v>296094000000</v>
      </c>
      <c r="C545" s="82">
        <v>184076.54399999999</v>
      </c>
      <c r="D545" s="82" t="s">
        <v>1042</v>
      </c>
      <c r="E545" s="82">
        <v>57185.040999999997</v>
      </c>
      <c r="F545" s="82">
        <v>38824.769999999997</v>
      </c>
      <c r="G545" s="82">
        <v>7991.2709999999997</v>
      </c>
      <c r="H545" s="82">
        <v>0</v>
      </c>
      <c r="I545" s="82">
        <v>69340.683999999994</v>
      </c>
      <c r="J545" s="82">
        <v>10650</v>
      </c>
      <c r="K545" s="82">
        <v>84.778000000000006</v>
      </c>
      <c r="L545" s="82">
        <v>0</v>
      </c>
      <c r="M545" s="82">
        <v>0</v>
      </c>
      <c r="N545" s="82">
        <v>0</v>
      </c>
      <c r="O545" s="82">
        <v>0</v>
      </c>
      <c r="P545" s="82">
        <v>0</v>
      </c>
      <c r="Q545" s="82">
        <v>0</v>
      </c>
      <c r="R545" s="82">
        <v>0</v>
      </c>
      <c r="S545" s="82">
        <v>0</v>
      </c>
    </row>
    <row r="546" spans="1:19">
      <c r="A546" s="82" t="s">
        <v>916</v>
      </c>
      <c r="B546" s="83">
        <v>292287000000</v>
      </c>
      <c r="C546" s="82">
        <v>178020.981</v>
      </c>
      <c r="D546" s="82" t="s">
        <v>1043</v>
      </c>
      <c r="E546" s="82">
        <v>57185.040999999997</v>
      </c>
      <c r="F546" s="82">
        <v>38824.769999999997</v>
      </c>
      <c r="G546" s="82">
        <v>7501.8360000000002</v>
      </c>
      <c r="H546" s="82">
        <v>0</v>
      </c>
      <c r="I546" s="82">
        <v>63774.555</v>
      </c>
      <c r="J546" s="82">
        <v>10650</v>
      </c>
      <c r="K546" s="82">
        <v>84.778000000000006</v>
      </c>
      <c r="L546" s="82">
        <v>0</v>
      </c>
      <c r="M546" s="82">
        <v>0</v>
      </c>
      <c r="N546" s="82">
        <v>0</v>
      </c>
      <c r="O546" s="82">
        <v>0</v>
      </c>
      <c r="P546" s="82">
        <v>0</v>
      </c>
      <c r="Q546" s="82">
        <v>0</v>
      </c>
      <c r="R546" s="82">
        <v>0</v>
      </c>
      <c r="S546" s="82">
        <v>0</v>
      </c>
    </row>
    <row r="547" spans="1:19">
      <c r="A547" s="82" t="s">
        <v>917</v>
      </c>
      <c r="B547" s="83">
        <v>259242000000</v>
      </c>
      <c r="C547" s="82">
        <v>163046.98300000001</v>
      </c>
      <c r="D547" s="82" t="s">
        <v>1044</v>
      </c>
      <c r="E547" s="82">
        <v>57185.040999999997</v>
      </c>
      <c r="F547" s="82">
        <v>38824.769999999997</v>
      </c>
      <c r="G547" s="82">
        <v>6327.652</v>
      </c>
      <c r="H547" s="82">
        <v>0</v>
      </c>
      <c r="I547" s="82">
        <v>49974.741999999998</v>
      </c>
      <c r="J547" s="82">
        <v>10650</v>
      </c>
      <c r="K547" s="82">
        <v>84.778000000000006</v>
      </c>
      <c r="L547" s="82">
        <v>0</v>
      </c>
      <c r="M547" s="82">
        <v>0</v>
      </c>
      <c r="N547" s="82">
        <v>0</v>
      </c>
      <c r="O547" s="82">
        <v>0</v>
      </c>
      <c r="P547" s="82">
        <v>0</v>
      </c>
      <c r="Q547" s="82">
        <v>0</v>
      </c>
      <c r="R547" s="82">
        <v>0</v>
      </c>
      <c r="S547" s="82">
        <v>0</v>
      </c>
    </row>
    <row r="548" spans="1:19">
      <c r="A548" s="82" t="s">
        <v>918</v>
      </c>
      <c r="B548" s="83">
        <v>229504000000</v>
      </c>
      <c r="C548" s="82">
        <v>143615.24100000001</v>
      </c>
      <c r="D548" s="82" t="s">
        <v>1045</v>
      </c>
      <c r="E548" s="82">
        <v>57185.040999999997</v>
      </c>
      <c r="F548" s="82">
        <v>38824.769999999997</v>
      </c>
      <c r="G548" s="82">
        <v>4505.4539999999997</v>
      </c>
      <c r="H548" s="82">
        <v>0</v>
      </c>
      <c r="I548" s="82">
        <v>32365.197</v>
      </c>
      <c r="J548" s="82">
        <v>10650</v>
      </c>
      <c r="K548" s="82">
        <v>84.778000000000006</v>
      </c>
      <c r="L548" s="82">
        <v>0</v>
      </c>
      <c r="M548" s="82">
        <v>0</v>
      </c>
      <c r="N548" s="82">
        <v>0</v>
      </c>
      <c r="O548" s="82">
        <v>0</v>
      </c>
      <c r="P548" s="82">
        <v>0</v>
      </c>
      <c r="Q548" s="82">
        <v>0</v>
      </c>
      <c r="R548" s="82">
        <v>0</v>
      </c>
      <c r="S548" s="82">
        <v>0</v>
      </c>
    </row>
    <row r="549" spans="1:19">
      <c r="A549" s="82" t="s">
        <v>919</v>
      </c>
      <c r="B549" s="83">
        <v>196744000000</v>
      </c>
      <c r="C549" s="82">
        <v>128307.40399999999</v>
      </c>
      <c r="D549" s="82" t="s">
        <v>1038</v>
      </c>
      <c r="E549" s="82">
        <v>41071.521000000001</v>
      </c>
      <c r="F549" s="82">
        <v>57998.832999999999</v>
      </c>
      <c r="G549" s="82">
        <v>3561.5210000000002</v>
      </c>
      <c r="H549" s="82">
        <v>0</v>
      </c>
      <c r="I549" s="82">
        <v>25590.75</v>
      </c>
      <c r="J549" s="82">
        <v>0</v>
      </c>
      <c r="K549" s="82">
        <v>84.778000000000006</v>
      </c>
      <c r="L549" s="82">
        <v>0</v>
      </c>
      <c r="M549" s="82">
        <v>0</v>
      </c>
      <c r="N549" s="82">
        <v>0</v>
      </c>
      <c r="O549" s="82">
        <v>0</v>
      </c>
      <c r="P549" s="82">
        <v>0</v>
      </c>
      <c r="Q549" s="82">
        <v>0</v>
      </c>
      <c r="R549" s="82">
        <v>0</v>
      </c>
      <c r="S549" s="82">
        <v>0</v>
      </c>
    </row>
    <row r="550" spans="1:19">
      <c r="A550" s="82" t="s">
        <v>920</v>
      </c>
      <c r="B550" s="83">
        <v>198044000000</v>
      </c>
      <c r="C550" s="82">
        <v>121982.788</v>
      </c>
      <c r="D550" s="82" t="s">
        <v>1157</v>
      </c>
      <c r="E550" s="82">
        <v>57185.040999999997</v>
      </c>
      <c r="F550" s="82">
        <v>38824.769999999997</v>
      </c>
      <c r="G550" s="82">
        <v>1947.1469999999999</v>
      </c>
      <c r="H550" s="82">
        <v>0</v>
      </c>
      <c r="I550" s="82">
        <v>13291.052</v>
      </c>
      <c r="J550" s="82">
        <v>10650</v>
      </c>
      <c r="K550" s="82">
        <v>84.778000000000006</v>
      </c>
      <c r="L550" s="82">
        <v>0</v>
      </c>
      <c r="M550" s="82">
        <v>0</v>
      </c>
      <c r="N550" s="82">
        <v>0</v>
      </c>
      <c r="O550" s="82">
        <v>0</v>
      </c>
      <c r="P550" s="82">
        <v>0</v>
      </c>
      <c r="Q550" s="82">
        <v>0</v>
      </c>
      <c r="R550" s="82">
        <v>0</v>
      </c>
      <c r="S550" s="82">
        <v>0</v>
      </c>
    </row>
    <row r="551" spans="1:19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 spans="1:19">
      <c r="A552" s="82" t="s">
        <v>921</v>
      </c>
      <c r="B552" s="83">
        <v>2765530000000</v>
      </c>
      <c r="C552" s="82"/>
      <c r="D552" s="82"/>
      <c r="E552" s="82"/>
      <c r="F552" s="82"/>
      <c r="G552" s="82"/>
      <c r="H552" s="82"/>
      <c r="I552" s="82"/>
      <c r="J552" s="82"/>
      <c r="K552" s="82"/>
      <c r="L552" s="82">
        <v>0</v>
      </c>
      <c r="M552" s="82">
        <v>0</v>
      </c>
      <c r="N552" s="82">
        <v>0</v>
      </c>
      <c r="O552" s="82">
        <v>0</v>
      </c>
      <c r="P552" s="82">
        <v>0</v>
      </c>
      <c r="Q552" s="82">
        <v>0</v>
      </c>
      <c r="R552" s="82">
        <v>0</v>
      </c>
      <c r="S552" s="82">
        <v>0</v>
      </c>
    </row>
    <row r="553" spans="1:19">
      <c r="A553" s="82" t="s">
        <v>922</v>
      </c>
      <c r="B553" s="83">
        <v>179623000000</v>
      </c>
      <c r="C553" s="82">
        <v>118362.417</v>
      </c>
      <c r="D553" s="82"/>
      <c r="E553" s="82">
        <v>41071.521000000001</v>
      </c>
      <c r="F553" s="82">
        <v>38824.769999999997</v>
      </c>
      <c r="G553" s="82">
        <v>1462.232</v>
      </c>
      <c r="H553" s="82">
        <v>0</v>
      </c>
      <c r="I553" s="82">
        <v>10155.596</v>
      </c>
      <c r="J553" s="82">
        <v>0</v>
      </c>
      <c r="K553" s="82">
        <v>84.778000000000006</v>
      </c>
      <c r="L553" s="82">
        <v>0</v>
      </c>
      <c r="M553" s="82">
        <v>0</v>
      </c>
      <c r="N553" s="82">
        <v>0</v>
      </c>
      <c r="O553" s="82">
        <v>0</v>
      </c>
      <c r="P553" s="82">
        <v>0</v>
      </c>
      <c r="Q553" s="82">
        <v>0</v>
      </c>
      <c r="R553" s="82">
        <v>0</v>
      </c>
      <c r="S553" s="82">
        <v>0</v>
      </c>
    </row>
    <row r="554" spans="1:19">
      <c r="A554" s="82" t="s">
        <v>923</v>
      </c>
      <c r="B554" s="83">
        <v>296094000000</v>
      </c>
      <c r="C554" s="82">
        <v>188465.46799999999</v>
      </c>
      <c r="D554" s="82"/>
      <c r="E554" s="82">
        <v>57185.040999999997</v>
      </c>
      <c r="F554" s="82">
        <v>57998.832999999999</v>
      </c>
      <c r="G554" s="82">
        <v>8552.1029999999992</v>
      </c>
      <c r="H554" s="82">
        <v>0</v>
      </c>
      <c r="I554" s="82">
        <v>73168.775999999998</v>
      </c>
      <c r="J554" s="82">
        <v>10650</v>
      </c>
      <c r="K554" s="82">
        <v>84.778000000000006</v>
      </c>
      <c r="L554" s="82">
        <v>0</v>
      </c>
      <c r="M554" s="82">
        <v>0</v>
      </c>
      <c r="N554" s="82">
        <v>0</v>
      </c>
      <c r="O554" s="82">
        <v>0</v>
      </c>
      <c r="P554" s="82">
        <v>0</v>
      </c>
      <c r="Q554" s="82">
        <v>0</v>
      </c>
      <c r="R554" s="82">
        <v>0</v>
      </c>
      <c r="S554" s="82">
        <v>0</v>
      </c>
    </row>
    <row r="555" spans="1:19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>
      <c r="A556" s="75"/>
      <c r="B556" s="82" t="s">
        <v>924</v>
      </c>
      <c r="C556" s="82" t="s">
        <v>925</v>
      </c>
      <c r="D556" s="82" t="s">
        <v>264</v>
      </c>
      <c r="E556" s="82" t="s">
        <v>213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>
      <c r="A557" s="82" t="s">
        <v>926</v>
      </c>
      <c r="B557" s="82">
        <v>72757.64</v>
      </c>
      <c r="C557" s="82">
        <v>5363.68</v>
      </c>
      <c r="D557" s="82">
        <v>0</v>
      </c>
      <c r="E557" s="82">
        <v>78121.320000000007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>
      <c r="A558" s="82" t="s">
        <v>927</v>
      </c>
      <c r="B558" s="82">
        <v>14.25</v>
      </c>
      <c r="C558" s="82">
        <v>1.05</v>
      </c>
      <c r="D558" s="82">
        <v>0</v>
      </c>
      <c r="E558" s="82">
        <v>15.3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>
      <c r="A559" s="82" t="s">
        <v>928</v>
      </c>
      <c r="B559" s="82">
        <v>18.399999999999999</v>
      </c>
      <c r="C559" s="82">
        <v>1.36</v>
      </c>
      <c r="D559" s="82">
        <v>0</v>
      </c>
      <c r="E559" s="82">
        <v>19.760000000000002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 spans="1:19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</row>
    <row r="563" spans="1:19">
      <c r="B563" s="84"/>
      <c r="C563" s="84"/>
      <c r="D563" s="84"/>
      <c r="E563" s="84"/>
    </row>
    <row r="564" spans="1:19">
      <c r="A564" s="84"/>
      <c r="B564" s="84"/>
      <c r="C564" s="84"/>
      <c r="D564" s="84"/>
      <c r="E564" s="84"/>
    </row>
    <row r="565" spans="1:19">
      <c r="A565" s="84"/>
      <c r="B565" s="84"/>
      <c r="C565" s="84"/>
      <c r="D565" s="84"/>
      <c r="E565" s="84"/>
    </row>
    <row r="566" spans="1:19">
      <c r="A566" s="84"/>
      <c r="B566" s="84"/>
      <c r="C566" s="84"/>
      <c r="D566" s="84"/>
      <c r="E566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GuestLtgSch</vt:lpstr>
      <vt:lpstr>EqpSch</vt:lpstr>
      <vt:lpstr>GuestEqpSch</vt:lpstr>
      <vt:lpstr>OccSch</vt:lpstr>
      <vt:lpstr>GuestOccSch</vt:lpstr>
      <vt:lpstr>HeatSch</vt:lpstr>
      <vt:lpstr>CoolSch</vt:lpstr>
      <vt:lpstr>Miami!smhotel01miami_11</vt:lpstr>
      <vt:lpstr>Houston!smhotel02houston_11</vt:lpstr>
      <vt:lpstr>Phoenix!smhotel03phoenix_11</vt:lpstr>
      <vt:lpstr>Atlanta!smhotel04atlanta_11</vt:lpstr>
      <vt:lpstr>LosAngeles!smhotel05losangeles_11</vt:lpstr>
      <vt:lpstr>LasVegas!smhotel06lasvegas_11</vt:lpstr>
      <vt:lpstr>SanFrancisco!smhotel07sanfrancisco_11</vt:lpstr>
      <vt:lpstr>Baltimore!smhotel08baltimore_11</vt:lpstr>
      <vt:lpstr>Albuquerque!smhotel09albuquerque_11</vt:lpstr>
      <vt:lpstr>Seattle!smhotel10seattle_11</vt:lpstr>
      <vt:lpstr>Chicago!smhotel11chicago_11</vt:lpstr>
      <vt:lpstr>Boulder!smhotel12boulder_11</vt:lpstr>
      <vt:lpstr>Minneapolis!smhotel13minneapolis_11</vt:lpstr>
      <vt:lpstr>Helena!smhotel14helena_11</vt:lpstr>
      <vt:lpstr>Duluth!smhotel15duluth_11</vt:lpstr>
      <vt:lpstr>Fairbanks!smhotel16fairbanks_11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2008-04-24T20:22:06Z</cp:lastPrinted>
  <dcterms:created xsi:type="dcterms:W3CDTF">2007-11-14T19:26:56Z</dcterms:created>
  <dcterms:modified xsi:type="dcterms:W3CDTF">2010-02-17T04:53:27Z</dcterms:modified>
</cp:coreProperties>
</file>