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60" documentId="8_{F3CD0FF8-58C3-41F7-B22B-5E277AA3B591}" xr6:coauthVersionLast="47" xr6:coauthVersionMax="47" xr10:uidLastSave="{314656C6-ACBF-48BC-95AF-878685C4B9B2}"/>
  <bookViews>
    <workbookView minimized="1" xWindow="32520" yWindow="825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<sst xmlns="http://schemas.openxmlformats.org/spreadsheetml/2006/main" count="2465" uniqueCount="600">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</sst>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0">
      <filters>
        <filter val="Beltone RIE Digital Envision 4 62S-DRWC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86" t="s">
        <v>0</v>
      </c>
      <c r="C5" s="87"/>
      <c r="D5" s="10" t="s">
        <v>1</v>
      </c>
      <c r="E5" s="89" t="s">
        <v>69</v>
      </c>
      <c r="F5" s="90"/>
      <c r="G5" s="82" t="s">
        <v>597</v>
      </c>
    </row>
    <row r="6" spans="1:20" ht="23.25" customHeight="1" thickBot="1" x14ac:dyDescent="0.25">
      <c r="B6" s="84" t="s">
        <v>426</v>
      </c>
      <c r="C6" s="85"/>
      <c r="D6" s="25">
        <v>2</v>
      </c>
      <c r="E6" s="91" t="s">
        <v>2</v>
      </c>
      <c r="F6" s="92"/>
      <c r="G6" s="81" t="s">
        <v>598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3" t="s">
        <v>78</v>
      </c>
      <c r="K10" s="93"/>
      <c r="L10" s="93"/>
      <c r="M10" s="93"/>
      <c r="N10" s="93"/>
      <c r="O10" s="93"/>
      <c r="P10" s="93"/>
      <c r="Q10" s="93"/>
    </row>
    <row r="11" spans="1:20" ht="18" customHeight="1" x14ac:dyDescent="0.2">
      <c r="A11" t="s">
        <v>446</v>
      </c>
      <c r="B11" s="105" t="str">
        <f>IF($B$6="","",$B$6)</f>
        <v>Beltone RIE Digital Achieve 17 62DRWC</v>
      </c>
      <c r="C11" s="105"/>
      <c r="D11" s="10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4" t="str" cm="1">
        <f t="array" ref="J11">IF($B$6="","",_xlfn.XLOOKUP($B$6&amp;$E$6,haList!A:A&amp;haList!E:E,haList!D:D))</f>
        <v>(REG-HI-ACH17-62DRWC)</v>
      </c>
      <c r="K11" s="95"/>
      <c r="L11" s="95"/>
      <c r="M11" s="95"/>
      <c r="N11" s="95"/>
      <c r="O11" s="95"/>
      <c r="P11" s="95"/>
      <c r="Q11" s="96"/>
    </row>
    <row r="12" spans="1:20" ht="18" customHeight="1" x14ac:dyDescent="0.2">
      <c r="A12" t="s">
        <v>447</v>
      </c>
      <c r="B12" s="105" t="str">
        <f>IF($D$6=1,"",B11)</f>
        <v>Beltone RIE Digital Achieve 17 62DRWC</v>
      </c>
      <c r="C12" s="105"/>
      <c r="D12" s="10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7"/>
      <c r="K12" s="98"/>
      <c r="L12" s="98"/>
      <c r="M12" s="98"/>
      <c r="N12" s="98"/>
      <c r="O12" s="98"/>
      <c r="P12" s="98"/>
      <c r="Q12" s="99"/>
    </row>
    <row r="13" spans="1:20" ht="18" customHeight="1" x14ac:dyDescent="0.2">
      <c r="A13" t="s">
        <v>8</v>
      </c>
      <c r="B13" s="105" t="str" cm="1">
        <f t="array" ref="B13">IF($B$6="","",_xlfn.XLOOKUP($B$6&amp;$E$6,haList!A:A&amp;haList!E:E,haList!G:G))</f>
        <v>Standard Charger</v>
      </c>
      <c r="C13" s="105"/>
      <c r="D13" s="10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7"/>
      <c r="K13" s="98"/>
      <c r="L13" s="98"/>
      <c r="M13" s="98"/>
      <c r="N13" s="98"/>
      <c r="O13" s="98"/>
      <c r="P13" s="98"/>
      <c r="Q13" s="99"/>
      <c r="T13" s="37"/>
    </row>
    <row r="14" spans="1:20" ht="18" customHeight="1" x14ac:dyDescent="0.2">
      <c r="A14" t="s">
        <v>9</v>
      </c>
      <c r="B14" s="105" t="str" cm="1">
        <f t="array" ref="B14">IF($B$6="","",_xlfn.XLOOKUP($B$6&amp;$E$6,haList!A:A&amp;haList!E:E,haList!N:N))</f>
        <v>SureFit3 or M@RIE Receiver</v>
      </c>
      <c r="C14" s="105"/>
      <c r="D14" s="10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7"/>
      <c r="K14" s="98"/>
      <c r="L14" s="98"/>
      <c r="M14" s="98"/>
      <c r="N14" s="98"/>
      <c r="O14" s="98"/>
      <c r="P14" s="98"/>
      <c r="Q14" s="99"/>
      <c r="T14" s="37"/>
    </row>
    <row r="15" spans="1:20" ht="18" customHeight="1" x14ac:dyDescent="0.2">
      <c r="A15" t="s">
        <v>10</v>
      </c>
      <c r="B15" s="105" t="str">
        <f>IF($D$6=1,"",B14)</f>
        <v>SureFit3 or M@RIE Receiver</v>
      </c>
      <c r="C15" s="105"/>
      <c r="D15" s="10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7"/>
      <c r="K15" s="98"/>
      <c r="L15" s="98"/>
      <c r="M15" s="98"/>
      <c r="N15" s="98"/>
      <c r="O15" s="98"/>
      <c r="P15" s="98"/>
      <c r="Q15" s="99"/>
    </row>
    <row r="16" spans="1:20" ht="18" customHeight="1" thickBot="1" x14ac:dyDescent="0.25">
      <c r="B16" s="101" t="s">
        <v>11</v>
      </c>
      <c r="C16" s="101"/>
      <c r="D16" s="101"/>
      <c r="E16" s="47"/>
      <c r="F16" s="47"/>
      <c r="G16" s="13">
        <f>SUM(G11:G15)</f>
        <v>8850</v>
      </c>
      <c r="J16" s="102" t="str" cm="1">
        <f t="array" ref="J16">IF($B$6="","",_xlfn.XLOOKUP($B$6&amp;$E$6,haList!A:A&amp;haList!E:E,haList!C:C))</f>
        <v>REG-HI-ACH17-62DRWC</v>
      </c>
      <c r="K16" s="103"/>
      <c r="L16" s="103"/>
      <c r="M16" s="103"/>
      <c r="N16" s="103"/>
      <c r="O16" s="103"/>
      <c r="P16" s="103"/>
      <c r="Q16" s="104"/>
    </row>
    <row r="17" spans="2:19" ht="18" customHeight="1" x14ac:dyDescent="0.2">
      <c r="B17" s="101" t="str" cm="1">
        <f t="array" ref="B17">IF($B$6="","",IF(_xlfn.XLOOKUP($B$6&amp;E6,haList!A:A&amp;haList!E:E,haList!M:M)=1,"PA Fitting Fee","(do not charge a PA Fitting Fee)"))</f>
        <v>PA Fitting Fee</v>
      </c>
      <c r="C17" s="101"/>
      <c r="D17" s="10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0" t="s">
        <v>12</v>
      </c>
      <c r="C18" s="100"/>
      <c r="D18" s="10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0"/>
      <c r="C19" s="100"/>
      <c r="D19" s="10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5"/>
      <c r="N20" s="9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7"/>
      <c r="M21" s="98"/>
      <c r="N21" s="9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453</v>
      </c>
      <c r="L22" s="97"/>
      <c r="M22" s="98"/>
      <c r="N22" s="9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453</v>
      </c>
      <c r="L23" s="97"/>
      <c r="M23" s="98"/>
      <c r="N23" s="9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6"/>
      <c r="M24" s="107"/>
      <c r="N24" s="108"/>
      <c r="O24" s="54"/>
      <c r="P24" s="54"/>
      <c r="Q24" s="54"/>
      <c r="R24" s="54"/>
      <c r="S24" s="54"/>
    </row>
    <row r="25" spans="2:19" ht="18" customHeight="1" thickBot="1" x14ac:dyDescent="0.3">
      <c r="B25" s="100"/>
      <c r="C25" s="100"/>
      <c r="D25" s="10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7" sqref="J63:K147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1.75" hidden="1" x14ac:dyDescent="0.7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1.75" hidden="1" x14ac:dyDescent="0.7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1.75" hidden="1" x14ac:dyDescent="0.7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1.75" hidden="1" x14ac:dyDescent="0.7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1.75" hidden="1" x14ac:dyDescent="0.7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1.75" hidden="1" x14ac:dyDescent="0.7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1.75" hidden="1" x14ac:dyDescent="0.7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1.75" hidden="1" x14ac:dyDescent="0.7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1.75" hidden="1" x14ac:dyDescent="0.7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1.75" hidden="1" x14ac:dyDescent="0.7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1.75" hidden="1" x14ac:dyDescent="0.7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1.75" hidden="1" x14ac:dyDescent="0.7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1.75" hidden="1" x14ac:dyDescent="0.7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1.75" hidden="1" x14ac:dyDescent="0.7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1.75" hidden="1" x14ac:dyDescent="0.7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1.75" hidden="1" x14ac:dyDescent="0.7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1.75" hidden="1" x14ac:dyDescent="0.7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1.75" hidden="1" x14ac:dyDescent="0.7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1.75" hidden="1" x14ac:dyDescent="0.7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21.75" hidden="1" x14ac:dyDescent="0.7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21.75" hidden="1" x14ac:dyDescent="0.7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21.75" hidden="1" x14ac:dyDescent="0.7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1.75" hidden="1" x14ac:dyDescent="0.7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1.75" hidden="1" x14ac:dyDescent="0.7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1.75" hidden="1" x14ac:dyDescent="0.7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1.75" hidden="1" x14ac:dyDescent="0.7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1.75" hidden="1" x14ac:dyDescent="0.7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1.75" hidden="1" x14ac:dyDescent="0.7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1.75" hidden="1" x14ac:dyDescent="0.7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1.75" hidden="1" x14ac:dyDescent="0.7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1.75" hidden="1" x14ac:dyDescent="0.7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1.75" hidden="1" x14ac:dyDescent="0.7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1.75" hidden="1" x14ac:dyDescent="0.7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1.75" hidden="1" x14ac:dyDescent="0.7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1.75" hidden="1" x14ac:dyDescent="0.7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1.75" hidden="1" x14ac:dyDescent="0.7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21.75" hidden="1" x14ac:dyDescent="0.7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1.75" hidden="1" x14ac:dyDescent="0.7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1.75" hidden="1" x14ac:dyDescent="0.7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1.75" hidden="1" x14ac:dyDescent="0.7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21.75" hidden="1" x14ac:dyDescent="0.7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21.75" hidden="1" x14ac:dyDescent="0.7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21.75" hidden="1" x14ac:dyDescent="0.7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1.75" hidden="1" x14ac:dyDescent="0.7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1.75" hidden="1" x14ac:dyDescent="0.7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1.75" hidden="1" x14ac:dyDescent="0.7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21.75" hidden="1" x14ac:dyDescent="0.7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21.75" hidden="1" x14ac:dyDescent="0.7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21.75" hidden="1" x14ac:dyDescent="0.7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21.75" hidden="1" x14ac:dyDescent="0.7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1.75" hidden="1" x14ac:dyDescent="0.7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1.75" hidden="1" x14ac:dyDescent="0.7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1.75" hidden="1" x14ac:dyDescent="0.7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21.75" hidden="1" x14ac:dyDescent="0.7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21.75" hidden="1" x14ac:dyDescent="0.7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21.75" hidden="1" x14ac:dyDescent="0.7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21.75" hidden="1" x14ac:dyDescent="0.7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21.75" hidden="1" x14ac:dyDescent="0.7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21.75" x14ac:dyDescent="0.7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21.75" hidden="1" x14ac:dyDescent="0.7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21.75" hidden="1" x14ac:dyDescent="0.7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21.75" hidden="1" x14ac:dyDescent="0.7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1.75" hidden="1" x14ac:dyDescent="0.7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1.75" hidden="1" x14ac:dyDescent="0.7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1.75" hidden="1" x14ac:dyDescent="0.7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1.75" hidden="1" x14ac:dyDescent="0.7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1.75" hidden="1" x14ac:dyDescent="0.7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1.75" hidden="1" x14ac:dyDescent="0.7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1.75" hidden="1" x14ac:dyDescent="0.7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1.75" hidden="1" x14ac:dyDescent="0.7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1.75" hidden="1" x14ac:dyDescent="0.7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1.75" hidden="1" x14ac:dyDescent="0.7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1.75" hidden="1" x14ac:dyDescent="0.7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1.75" hidden="1" x14ac:dyDescent="0.7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1.75" hidden="1" x14ac:dyDescent="0.7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1.75" hidden="1" x14ac:dyDescent="0.7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1.75" hidden="1" x14ac:dyDescent="0.7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1.75" hidden="1" x14ac:dyDescent="0.7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1.75" hidden="1" x14ac:dyDescent="0.7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1.75" hidden="1" x14ac:dyDescent="0.7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1.75" hidden="1" x14ac:dyDescent="0.7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1.75" hidden="1" x14ac:dyDescent="0.7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1.75" hidden="1" x14ac:dyDescent="0.7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1.75" hidden="1" x14ac:dyDescent="0.7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1.75" hidden="1" x14ac:dyDescent="0.7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1.75" hidden="1" x14ac:dyDescent="0.7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1.75" hidden="1" x14ac:dyDescent="0.7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1.75" hidden="1" x14ac:dyDescent="0.7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1.75" hidden="1" x14ac:dyDescent="0.7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1.75" hidden="1" x14ac:dyDescent="0.7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1.75" hidden="1" x14ac:dyDescent="0.7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1.75" hidden="1" x14ac:dyDescent="0.7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1.75" hidden="1" x14ac:dyDescent="0.7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1.75" hidden="1" x14ac:dyDescent="0.7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1.75" hidden="1" x14ac:dyDescent="0.7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1.75" hidden="1" x14ac:dyDescent="0.7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1.75" hidden="1" x14ac:dyDescent="0.7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1.75" hidden="1" x14ac:dyDescent="0.7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1.75" hidden="1" x14ac:dyDescent="0.7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1.75" hidden="1" x14ac:dyDescent="0.7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1.75" hidden="1" x14ac:dyDescent="0.7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1.75" hidden="1" x14ac:dyDescent="0.7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1.75" hidden="1" x14ac:dyDescent="0.7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1.75" hidden="1" x14ac:dyDescent="0.7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1.75" hidden="1" x14ac:dyDescent="0.7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21.75" hidden="1" x14ac:dyDescent="0.7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21.75" hidden="1" x14ac:dyDescent="0.7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21.75" hidden="1" x14ac:dyDescent="0.7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21.75" hidden="1" x14ac:dyDescent="0.7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21.75" hidden="1" x14ac:dyDescent="0.7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21.75" hidden="1" x14ac:dyDescent="0.7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21.75" hidden="1" x14ac:dyDescent="0.7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21.75" hidden="1" x14ac:dyDescent="0.7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21.75" hidden="1" x14ac:dyDescent="0.7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21.75" hidden="1" x14ac:dyDescent="0.7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21.75" hidden="1" x14ac:dyDescent="0.7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21.75" hidden="1" x14ac:dyDescent="0.7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21.75" hidden="1" x14ac:dyDescent="0.7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21.75" hidden="1" x14ac:dyDescent="0.7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21.75" hidden="1" x14ac:dyDescent="0.7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21.75" hidden="1" x14ac:dyDescent="0.7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21.75" hidden="1" x14ac:dyDescent="0.7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21.75" hidden="1" x14ac:dyDescent="0.7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21.75" hidden="1" x14ac:dyDescent="0.7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21.75" hidden="1" x14ac:dyDescent="0.7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21.75" hidden="1" x14ac:dyDescent="0.7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21.75" hidden="1" x14ac:dyDescent="0.7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21.75" hidden="1" x14ac:dyDescent="0.7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21.75" hidden="1" x14ac:dyDescent="0.7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21.75" hidden="1" x14ac:dyDescent="0.7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21.75" hidden="1" x14ac:dyDescent="0.7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21.75" hidden="1" x14ac:dyDescent="0.7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21.75" hidden="1" x14ac:dyDescent="0.7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21.75" hidden="1" x14ac:dyDescent="0.7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21.75" hidden="1" x14ac:dyDescent="0.7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21.75" hidden="1" x14ac:dyDescent="0.7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21.75" hidden="1" x14ac:dyDescent="0.7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21.75" hidden="1" x14ac:dyDescent="0.7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21.75" hidden="1" x14ac:dyDescent="0.7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21.75" hidden="1" x14ac:dyDescent="0.7">
      <c r="A144" s="71" t="s">
        <v>575</v>
      </c>
      <c r="B144" s="80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21.75" hidden="1" x14ac:dyDescent="0.7">
      <c r="A145" s="71" t="s">
        <v>577</v>
      </c>
      <c r="B145" s="80" t="s">
        <v>595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21.75" hidden="1" x14ac:dyDescent="0.7">
      <c r="A146" s="71" t="s">
        <v>576</v>
      </c>
      <c r="B146" s="80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21.75" x14ac:dyDescent="0.7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21.75" hidden="1" x14ac:dyDescent="0.7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21.75" hidden="1" x14ac:dyDescent="0.7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21.75" hidden="1" x14ac:dyDescent="0.7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1.75" hidden="1" x14ac:dyDescent="0.7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1.75" hidden="1" x14ac:dyDescent="0.7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1.75" hidden="1" x14ac:dyDescent="0.7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1.75" hidden="1" x14ac:dyDescent="0.7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1.75" hidden="1" x14ac:dyDescent="0.7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1.75" hidden="1" x14ac:dyDescent="0.7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1.75" hidden="1" x14ac:dyDescent="0.7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1.75" hidden="1" x14ac:dyDescent="0.7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1.75" hidden="1" x14ac:dyDescent="0.7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1.75" hidden="1" x14ac:dyDescent="0.7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21.75" hidden="1" x14ac:dyDescent="0.7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21.75" hidden="1" x14ac:dyDescent="0.7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21.75" hidden="1" x14ac:dyDescent="0.7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21.75" hidden="1" x14ac:dyDescent="0.7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21.75" hidden="1" x14ac:dyDescent="0.7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21.75" x14ac:dyDescent="0.7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21.75" x14ac:dyDescent="0.7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21.75" x14ac:dyDescent="0.7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21.75" x14ac:dyDescent="0.7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21.75" x14ac:dyDescent="0.7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21.75" x14ac:dyDescent="0.7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21.75" x14ac:dyDescent="0.7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21.75" x14ac:dyDescent="0.7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21.75" x14ac:dyDescent="0.7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21.75" x14ac:dyDescent="0.7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21.75" x14ac:dyDescent="0.7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1.75" x14ac:dyDescent="0.7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21.75" x14ac:dyDescent="0.7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21.75" x14ac:dyDescent="0.7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21.75" x14ac:dyDescent="0.7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1.75" x14ac:dyDescent="0.7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21.75" x14ac:dyDescent="0.7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21.75" x14ac:dyDescent="0.7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21.75" x14ac:dyDescent="0.7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21.75" x14ac:dyDescent="0.7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21.75" x14ac:dyDescent="0.7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21.75" x14ac:dyDescent="0.7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1.75" x14ac:dyDescent="0.7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1.75" x14ac:dyDescent="0.7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1.75" x14ac:dyDescent="0.7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21.75" x14ac:dyDescent="0.7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21.75" x14ac:dyDescent="0.7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21.75" x14ac:dyDescent="0.7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21.75" x14ac:dyDescent="0.7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21.75" x14ac:dyDescent="0.7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21.75" x14ac:dyDescent="0.7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21.75" x14ac:dyDescent="0.7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21.75" x14ac:dyDescent="0.7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1.75" x14ac:dyDescent="0.7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1.75" x14ac:dyDescent="0.7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1.75" x14ac:dyDescent="0.7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21.75" x14ac:dyDescent="0.7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21.75" x14ac:dyDescent="0.7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1.75" x14ac:dyDescent="0.7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21.75" x14ac:dyDescent="0.7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1.75" x14ac:dyDescent="0.7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21.75" x14ac:dyDescent="0.7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1.75" x14ac:dyDescent="0.7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21.75" x14ac:dyDescent="0.7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21.75" x14ac:dyDescent="0.7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21.75" x14ac:dyDescent="0.7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21.75" x14ac:dyDescent="0.7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21.75" x14ac:dyDescent="0.7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21.75" x14ac:dyDescent="0.7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1.75" x14ac:dyDescent="0.7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21.75" x14ac:dyDescent="0.7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21.75" x14ac:dyDescent="0.7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21.75" x14ac:dyDescent="0.7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21.75" x14ac:dyDescent="0.7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1.75" x14ac:dyDescent="0.7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21.75" x14ac:dyDescent="0.7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21.75" x14ac:dyDescent="0.7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21.75" x14ac:dyDescent="0.7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21.75" x14ac:dyDescent="0.7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21.75" x14ac:dyDescent="0.7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21.75" x14ac:dyDescent="0.7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21.75" x14ac:dyDescent="0.7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21.75" x14ac:dyDescent="0.7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21.75" x14ac:dyDescent="0.7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21.75" x14ac:dyDescent="0.7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1.75" x14ac:dyDescent="0.7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1.75" x14ac:dyDescent="0.7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21.75" x14ac:dyDescent="0.7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21.75" x14ac:dyDescent="0.7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21.75" x14ac:dyDescent="0.7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1.75" x14ac:dyDescent="0.7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1.75" x14ac:dyDescent="0.7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1.75" x14ac:dyDescent="0.7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1.75" x14ac:dyDescent="0.7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1.75" x14ac:dyDescent="0.7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1.75" x14ac:dyDescent="0.7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1.75" x14ac:dyDescent="0.7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1.75" x14ac:dyDescent="0.7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1.75" x14ac:dyDescent="0.7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1.75" x14ac:dyDescent="0.7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1.75" x14ac:dyDescent="0.7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1.75" x14ac:dyDescent="0.7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1.75" x14ac:dyDescent="0.7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1.75" x14ac:dyDescent="0.7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1.75" x14ac:dyDescent="0.7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1.75" x14ac:dyDescent="0.7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1.75" x14ac:dyDescent="0.7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1.75" x14ac:dyDescent="0.7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1.75" x14ac:dyDescent="0.7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1.75" x14ac:dyDescent="0.7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1.75" x14ac:dyDescent="0.7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1.75" x14ac:dyDescent="0.7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1.75" x14ac:dyDescent="0.7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1.75" x14ac:dyDescent="0.7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1.75" x14ac:dyDescent="0.7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1.75" x14ac:dyDescent="0.7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1.75" x14ac:dyDescent="0.7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1.75" x14ac:dyDescent="0.7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1.75" x14ac:dyDescent="0.7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1.75" x14ac:dyDescent="0.7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1.75" x14ac:dyDescent="0.7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1.75" x14ac:dyDescent="0.7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1.75" x14ac:dyDescent="0.7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1.75" x14ac:dyDescent="0.7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0.7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0.7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0.7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0.7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0.7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0.7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0.7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0.7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0.7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0.7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0.7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0.7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0.7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0.7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0.7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0.7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0.7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0.7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0.7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0.7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0.7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0.7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0.7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0.7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0.7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0.7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0.7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0.7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0.7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0.7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0.7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0.7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0.7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0.7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0.7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0.7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0.7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0.7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0.7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0.7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0.7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0.7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0.7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0.7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0.7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0.7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0.7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0.7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0.7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0.7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0.7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0.7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0.7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0.7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0.7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0.7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0.7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0.7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0.7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0.7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0.7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0.7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0.7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0.7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0.7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0.7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0.7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0.7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0.7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0.7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0.7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0.7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0.7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0.7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0.7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0.7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0.7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0.7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0.7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0.7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0.7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0.7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0.7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0.7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0.7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0.7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0.7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0.7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0.7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0.7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0.7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0.7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0.7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0.7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0.7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0.7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0.7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0.7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0.7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0.7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0.7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0.7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0.7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0.7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0.7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0.7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0.7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0.7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0.7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0.7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0.7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0.7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0.7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0.7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0.7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0.7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0.7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0.7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0.7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0.7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0.7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0.7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0.7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0.7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0.7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0.7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0.7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0.7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0.7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0.7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0.7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0.7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0.7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0.7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0.7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0.7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0.7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0.7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0.7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0.7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0.7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0.7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0.7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0.7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0.7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0.7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0.7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0.7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0.7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0.7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0.7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0.7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0.7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0.7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0.7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0.7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0.7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0.7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0.7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0.7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0.7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0.7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0.7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0.7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0.7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0.7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0.7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0.7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0.7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0.7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0.7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0.7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0.7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0.7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0.7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0.7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0.7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0.7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0.7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0.7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0.7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0.7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0.7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0.7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0.7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0.7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0.7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0.7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0.7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0.7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0.7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0.7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0.7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0.7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0.7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0.7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0.7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0.7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0.7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0.7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0.7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0.7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0.7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0.7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0.7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4" activePane="bottomLeft" state="frozen"/>
      <selection pane="bottomLeft" activeCell="D50" sqref="D50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1.75" x14ac:dyDescent="0.2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1.75" x14ac:dyDescent="0.2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1.75" x14ac:dyDescent="0.2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1.75" x14ac:dyDescent="0.2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1.75" x14ac:dyDescent="0.2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1.75" x14ac:dyDescent="0.2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1.75" x14ac:dyDescent="0.2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1.75" x14ac:dyDescent="0.2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1.75" x14ac:dyDescent="0.2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1.75" x14ac:dyDescent="0.2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1.75" x14ac:dyDescent="0.2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1.75" x14ac:dyDescent="0.2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1.75" x14ac:dyDescent="0.2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1.75" x14ac:dyDescent="0.2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1.75" x14ac:dyDescent="0.2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1.75" x14ac:dyDescent="0.2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1.75" x14ac:dyDescent="0.2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1.75" x14ac:dyDescent="0.2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1.75" x14ac:dyDescent="0.2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1.75" x14ac:dyDescent="0.2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1.75" x14ac:dyDescent="0.2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1.75" x14ac:dyDescent="0.2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1.75" x14ac:dyDescent="0.2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1.75" x14ac:dyDescent="0.2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1.75" x14ac:dyDescent="0.2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1.75" x14ac:dyDescent="0.2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1.75" x14ac:dyDescent="0.2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1.75" x14ac:dyDescent="0.2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1.75" x14ac:dyDescent="0.2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1.75" x14ac:dyDescent="0.2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1.75" x14ac:dyDescent="0.2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1.75" x14ac:dyDescent="0.2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1.75" x14ac:dyDescent="0.2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1.75" x14ac:dyDescent="0.2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1.75" x14ac:dyDescent="0.2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1.75" x14ac:dyDescent="0.2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1.75" x14ac:dyDescent="0.2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1.75" x14ac:dyDescent="0.2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1.75" x14ac:dyDescent="0.2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1.75" x14ac:dyDescent="0.2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1.75" x14ac:dyDescent="0.2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1.75" x14ac:dyDescent="0.2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1.75" x14ac:dyDescent="0.2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1.75" x14ac:dyDescent="0.2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1.75" x14ac:dyDescent="0.2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1.75" x14ac:dyDescent="0.2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1.75" x14ac:dyDescent="0.2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1.75" x14ac:dyDescent="0.2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1.75" x14ac:dyDescent="0.2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1.75" x14ac:dyDescent="0.2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1.75" x14ac:dyDescent="0.2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1.75" x14ac:dyDescent="0.2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1.75" x14ac:dyDescent="0.2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1.75" x14ac:dyDescent="0.2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1.75" x14ac:dyDescent="0.2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1.75" x14ac:dyDescent="0.2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1.75" x14ac:dyDescent="0.2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1.75" x14ac:dyDescent="0.2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1.75" x14ac:dyDescent="0.2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t="21.75" x14ac:dyDescent="0.2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t="21.75" x14ac:dyDescent="0.2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t="21.75" x14ac:dyDescent="0.2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t="21.75" x14ac:dyDescent="0.2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t="21.75" x14ac:dyDescent="0.2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t="21.75" x14ac:dyDescent="0.2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t="21.75" x14ac:dyDescent="0.2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t="21.75" x14ac:dyDescent="0.2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t="21.75" x14ac:dyDescent="0.2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t="21.75" x14ac:dyDescent="0.2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t="21.75" x14ac:dyDescent="0.2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t="21.75" x14ac:dyDescent="0.2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t="21.75" x14ac:dyDescent="0.2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1.75" x14ac:dyDescent="0.2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1.75" x14ac:dyDescent="0.2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">
      <c r="A4" t="str">
        <v>Beltone BTE Digital Achieve 6 86DWC</v>
      </c>
      <c r="B4" t="str">
        <v>Early Lease Upgrade</v>
      </c>
      <c r="C4" t="s">
        <v>14</v>
      </c>
    </row>
    <row r="5" spans="1:5" x14ac:dyDescent="0.2">
      <c r="A5" t="str">
        <v>Beltone BTE Digital Achieve 9 86DWC</v>
      </c>
      <c r="B5" t="str">
        <v>Fast Funding</v>
      </c>
      <c r="C5" t="s">
        <v>72</v>
      </c>
    </row>
    <row r="6" spans="1:5" x14ac:dyDescent="0.2">
      <c r="A6" t="str">
        <v>Beltone BTE Digital Boost Ultra 17 86DWHT</v>
      </c>
      <c r="B6" t="str">
        <v>GHB Competitive</v>
      </c>
      <c r="C6" t="s">
        <v>73</v>
      </c>
    </row>
    <row r="7" spans="1:5" x14ac:dyDescent="0.2">
      <c r="A7" t="str">
        <v>Beltone BTE Digital Boost Ultra 17 95DWT</v>
      </c>
      <c r="B7" t="str">
        <v>HCS Competitive</v>
      </c>
      <c r="C7" t="s">
        <v>74</v>
      </c>
    </row>
    <row r="8" spans="1:5" x14ac:dyDescent="0.2">
      <c r="A8" t="str">
        <v>Beltone BTE Digital Boost Ultra 6 86DWHT</v>
      </c>
      <c r="B8" t="str">
        <v>HearUSA Competitive</v>
      </c>
    </row>
    <row r="9" spans="1:5" x14ac:dyDescent="0.2">
      <c r="A9" t="str">
        <v>Beltone BTE Digital Boost Ultra 6 95DWT</v>
      </c>
      <c r="B9" t="str">
        <v>Humana</v>
      </c>
    </row>
    <row r="10" spans="1:5" x14ac:dyDescent="0.2">
      <c r="A10" t="str">
        <v>Beltone BTE Digital Boost Ultra 9 86DWHT</v>
      </c>
      <c r="B10" t="str">
        <v>Martins Point Competitive</v>
      </c>
    </row>
    <row r="11" spans="1:5" x14ac:dyDescent="0.2">
      <c r="A11" t="str">
        <v>Beltone BTE Digital Boost Ultra 9 95DWT</v>
      </c>
      <c r="B11" t="str">
        <v>Nations Hearing Competitive</v>
      </c>
    </row>
    <row r="12" spans="1:5" x14ac:dyDescent="0.2">
      <c r="A12" t="str">
        <v>Beltone BTE Digital Rely 2 66DW</v>
      </c>
      <c r="B12" t="str">
        <v>Open House Special</v>
      </c>
    </row>
    <row r="13" spans="1:5" x14ac:dyDescent="0.2">
      <c r="A13" t="str">
        <v>Beltone BTE Digital Rely 2 76DW</v>
      </c>
      <c r="B13" t="str">
        <v>Regular</v>
      </c>
    </row>
    <row r="14" spans="1:5" x14ac:dyDescent="0.2">
      <c r="A14" t="str">
        <v>Beltone BTE Digital Rely 2 86DWH</v>
      </c>
      <c r="B14" t="str">
        <v>Tri-Care</v>
      </c>
    </row>
    <row r="15" spans="1:5" x14ac:dyDescent="0.2">
      <c r="A15" t="str">
        <v>Beltone BTE Digital Rely 2 95DW</v>
      </c>
      <c r="B15" t="str">
        <v>TruHearing Competitive</v>
      </c>
    </row>
    <row r="16" spans="1:5" x14ac:dyDescent="0.2">
      <c r="A16" t="str">
        <v>Beltone BTE Digital Rely 3 66DW</v>
      </c>
      <c r="B16" t="str">
        <v>Veterans Discount</v>
      </c>
    </row>
    <row r="17" spans="1:2" x14ac:dyDescent="0.2">
      <c r="A17" t="str">
        <v>Beltone BTE Digital Rely 3 76DW</v>
      </c>
      <c r="B17" t="str">
        <v>WellCare Competitive</v>
      </c>
    </row>
    <row r="18" spans="1:2" x14ac:dyDescent="0.2">
      <c r="A18" t="str">
        <v>Beltone BTE Digital Rely 3 86DWH</v>
      </c>
    </row>
    <row r="19" spans="1:2" x14ac:dyDescent="0.2">
      <c r="A19" t="str">
        <v>Beltone BTE Digital Rely 3 95DW</v>
      </c>
    </row>
    <row r="20" spans="1:2" x14ac:dyDescent="0.2">
      <c r="A20" t="str">
        <v>Beltone BTE Digital Rely 4 66DW</v>
      </c>
    </row>
    <row r="21" spans="1:2" x14ac:dyDescent="0.2">
      <c r="A21" t="str">
        <v>Beltone BTE Digital Rely 4 76DW</v>
      </c>
    </row>
    <row r="22" spans="1:2" x14ac:dyDescent="0.2">
      <c r="A22" t="str">
        <v>Beltone BTE Digital Rely 4 86DWH</v>
      </c>
    </row>
    <row r="23" spans="1:2" x14ac:dyDescent="0.2">
      <c r="A23" t="str">
        <v>Beltone BTE Digital Rely 4 95DW</v>
      </c>
    </row>
    <row r="24" spans="1:2" x14ac:dyDescent="0.2">
      <c r="A24" t="str">
        <v>Beltone CIC Digital Achieve 17 CIC</v>
      </c>
    </row>
    <row r="25" spans="1:2" x14ac:dyDescent="0.2">
      <c r="A25" t="str">
        <v>Beltone CIC Digital Achieve 6 CIC</v>
      </c>
    </row>
    <row r="26" spans="1:2" x14ac:dyDescent="0.2">
      <c r="A26" t="str">
        <v>Beltone CIC Digital Achieve 9 CIC</v>
      </c>
    </row>
    <row r="27" spans="1:2" x14ac:dyDescent="0.2">
      <c r="A27" t="str">
        <v>Beltone CIC Digital Rely 3</v>
      </c>
    </row>
    <row r="28" spans="1:2" x14ac:dyDescent="0.2">
      <c r="A28" t="str">
        <v>Beltone CIC Digital Rely 4</v>
      </c>
    </row>
    <row r="29" spans="1:2" x14ac:dyDescent="0.2">
      <c r="A29" t="str">
        <v>Beltone ITC Digital Achieve 17 ITC-DWC</v>
      </c>
    </row>
    <row r="30" spans="1:2" x14ac:dyDescent="0.2">
      <c r="A30" t="str">
        <v>Beltone ITC Digital Achieve 6 ITC-DWC</v>
      </c>
    </row>
    <row r="31" spans="1:2" x14ac:dyDescent="0.2">
      <c r="A31" t="str">
        <v>Beltone ITC Digital Achieve 9 ITC-DWC</v>
      </c>
    </row>
    <row r="32" spans="1:2" x14ac:dyDescent="0.2">
      <c r="A32" t="str">
        <v>Beltone ITC Digital Rely 2</v>
      </c>
    </row>
    <row r="33" spans="1:1" x14ac:dyDescent="0.2">
      <c r="A33" t="str">
        <v>Beltone ITC Digital Rely 3</v>
      </c>
    </row>
    <row r="34" spans="1:1" x14ac:dyDescent="0.2">
      <c r="A34" t="str">
        <v>Beltone ITC Digital Rely 4</v>
      </c>
    </row>
    <row r="35" spans="1:1" x14ac:dyDescent="0.2">
      <c r="A35" t="str">
        <v>Beltone ITE Digital Achieve 17 ITE-DWC</v>
      </c>
    </row>
    <row r="36" spans="1:1" x14ac:dyDescent="0.2">
      <c r="A36" t="str">
        <v>Beltone ITE Digital Achieve 6 ITE-DWC</v>
      </c>
    </row>
    <row r="37" spans="1:1" x14ac:dyDescent="0.2">
      <c r="A37" t="str">
        <v>Beltone ITE Digital Achieve 9 ITE-DWC</v>
      </c>
    </row>
    <row r="38" spans="1:1" x14ac:dyDescent="0.2">
      <c r="A38" t="str">
        <v>Beltone ITE Digital Rely 2</v>
      </c>
    </row>
    <row r="39" spans="1:1" x14ac:dyDescent="0.2">
      <c r="A39" t="str">
        <v>Beltone ITE Digital Rely 3</v>
      </c>
    </row>
    <row r="40" spans="1:1" x14ac:dyDescent="0.2">
      <c r="A40" t="str">
        <v>Beltone ITE Digital Rely 4</v>
      </c>
    </row>
    <row r="41" spans="1:1" x14ac:dyDescent="0.2">
      <c r="A41" t="str">
        <v>Beltone RIE Digital Achieve 17 62DRWC</v>
      </c>
    </row>
    <row r="42" spans="1:1" x14ac:dyDescent="0.2">
      <c r="A42" t="str">
        <v>Beltone RIE Digital Achieve 6 62DRWC</v>
      </c>
    </row>
    <row r="43" spans="1:1" x14ac:dyDescent="0.2">
      <c r="A43" t="str">
        <v>Beltone RIE Digital Achieve 9 62DRWC</v>
      </c>
    </row>
    <row r="44" spans="1:1" x14ac:dyDescent="0.2">
      <c r="A44" t="str">
        <v>Beltone RIE Digital Commence 2 63-DRW</v>
      </c>
    </row>
    <row r="45" spans="1:1" x14ac:dyDescent="0.2">
      <c r="A45" t="str">
        <v>Beltone RIE Digital Commence 3 62-DRWC</v>
      </c>
    </row>
    <row r="46" spans="1:1" x14ac:dyDescent="0.2">
      <c r="A46" t="str">
        <v>Beltone RIE Digital Envision 17 62S-DRWC</v>
      </c>
    </row>
    <row r="47" spans="1:1" x14ac:dyDescent="0.2">
      <c r="A47" t="str">
        <v>Beltone RIE Digital Envision 4 62S-DRWC</v>
      </c>
    </row>
    <row r="48" spans="1:1" x14ac:dyDescent="0.2">
      <c r="A48" t="str">
        <v>Beltone RIE Digital Envision 6 62S-DRWC</v>
      </c>
    </row>
    <row r="49" spans="1:1" x14ac:dyDescent="0.2">
      <c r="A49" t="str">
        <v>Beltone RIE Digital Envision 9 62S-DRWC</v>
      </c>
    </row>
    <row r="50" spans="1:1" x14ac:dyDescent="0.2">
      <c r="A50" t="str">
        <v>Beltone RIE Digital Rely 2 63DRW</v>
      </c>
    </row>
    <row r="51" spans="1:1" x14ac:dyDescent="0.2">
      <c r="A51" t="str">
        <v>Beltone RIE Digital Rely 2 64DRW</v>
      </c>
    </row>
    <row r="52" spans="1:1" x14ac:dyDescent="0.2">
      <c r="A52" t="str">
        <v>Beltone RIE Digital Rely 3 63DRW</v>
      </c>
    </row>
    <row r="53" spans="1:1" x14ac:dyDescent="0.2">
      <c r="A53" t="str">
        <v>Beltone RIE Digital Rely 3 63DRWC</v>
      </c>
    </row>
    <row r="54" spans="1:1" x14ac:dyDescent="0.2">
      <c r="A54" t="str">
        <v>Beltone RIE Digital Rely 3 64DRW</v>
      </c>
    </row>
    <row r="55" spans="1:1" x14ac:dyDescent="0.2">
      <c r="A55" t="str">
        <v>Beltone RIE Digital Rely 4 63DRWC</v>
      </c>
    </row>
    <row r="56" spans="1:1" x14ac:dyDescent="0.2">
      <c r="A56" t="str">
        <v>Beltone RIE Digital Rely 4 64DRW</v>
      </c>
    </row>
    <row r="57" spans="1:1" x14ac:dyDescent="0.2">
      <c r="A57" t="str">
        <v>Beltone RIE Digital Serene 17 62SDRWC</v>
      </c>
    </row>
    <row r="58" spans="1:1" x14ac:dyDescent="0.2">
      <c r="A58" t="str">
        <v>Beltone RIE Digital Serene 6 62SDRWC</v>
      </c>
    </row>
    <row r="59" spans="1:1" x14ac:dyDescent="0.2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2025-06-06T12:54:19Z</dcterms:modified>
  <cp:category/>
  <cp:contentStatus/>
</cp:coreProperties>
</file>