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graalum/PSU/CS531_Winter_2019/HW3/"/>
    </mc:Choice>
  </mc:AlternateContent>
  <xr:revisionPtr revIDLastSave="0" documentId="13_ncr:1_{4A96B763-A972-F941-814F-F665A2E9A86D}" xr6:coauthVersionLast="36" xr6:coauthVersionMax="36" xr10:uidLastSave="{00000000-0000-0000-0000-000000000000}"/>
  <bookViews>
    <workbookView xWindow="2520" yWindow="1560" windowWidth="35500" windowHeight="17040" xr2:uid="{D9AF792A-9D93-FC43-B460-65539082BC33}"/>
  </bookViews>
  <sheets>
    <sheet name="Run 1" sheetId="1" r:id="rId1"/>
    <sheet name="Run 2" sheetId="2" r:id="rId2"/>
    <sheet name="Run 3 " sheetId="3" r:id="rId3"/>
  </sheets>
  <definedNames>
    <definedName name="_xlchart.v1.0" hidden="1">'Run 3 '!$B$3:$B$302</definedName>
    <definedName name="_xlchart.v1.1" hidden="1">'Run 3 '!$B$3:$B$302</definedName>
    <definedName name="_xlchart.v1.2" hidden="1">'Run 3 '!$H$3:$H$302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1" l="1"/>
  <c r="H2" i="3" l="1"/>
  <c r="P15" i="3" s="1"/>
  <c r="H1" i="3"/>
  <c r="Q13" i="3" s="1"/>
  <c r="Q14" i="3"/>
  <c r="Q12" i="3"/>
  <c r="P14" i="3"/>
  <c r="P12" i="3"/>
  <c r="B1" i="3"/>
  <c r="B2" i="3"/>
  <c r="N15" i="3"/>
  <c r="N14" i="3"/>
  <c r="N13" i="3"/>
  <c r="N12" i="3"/>
  <c r="R3" i="3"/>
  <c r="L3" i="3"/>
  <c r="C49" i="2"/>
  <c r="C48" i="2"/>
  <c r="C47" i="2"/>
  <c r="C46" i="2"/>
  <c r="G37" i="2"/>
  <c r="A37" i="2"/>
  <c r="H32" i="2"/>
  <c r="F49" i="2" s="1"/>
  <c r="B32" i="2"/>
  <c r="F48" i="2" s="1"/>
  <c r="H31" i="2"/>
  <c r="E47" i="2" s="1"/>
  <c r="B31" i="2"/>
  <c r="E48" i="2" s="1"/>
  <c r="F49" i="1"/>
  <c r="E49" i="1"/>
  <c r="C49" i="1"/>
  <c r="F48" i="1"/>
  <c r="E48" i="1"/>
  <c r="C48" i="1"/>
  <c r="H48" i="1" s="1"/>
  <c r="F47" i="1"/>
  <c r="F46" i="1"/>
  <c r="E47" i="1"/>
  <c r="E46" i="1"/>
  <c r="C47" i="1"/>
  <c r="C46" i="1"/>
  <c r="J39" i="1"/>
  <c r="H39" i="1"/>
  <c r="B39" i="1"/>
  <c r="D39" i="1"/>
  <c r="G37" i="1"/>
  <c r="I36" i="1"/>
  <c r="J36" i="1" s="1"/>
  <c r="D36" i="1"/>
  <c r="C36" i="1"/>
  <c r="A37" i="1"/>
  <c r="H32" i="1"/>
  <c r="H31" i="1"/>
  <c r="B32" i="1"/>
  <c r="B31" i="1"/>
  <c r="P13" i="3" l="1"/>
  <c r="Q15" i="3"/>
  <c r="R13" i="3"/>
  <c r="T2" i="3"/>
  <c r="U2" i="3" s="1"/>
  <c r="U5" i="3" s="1"/>
  <c r="R14" i="3"/>
  <c r="S14" i="3"/>
  <c r="M5" i="3"/>
  <c r="N2" i="3"/>
  <c r="O2" i="3" s="1"/>
  <c r="O5" i="3" s="1"/>
  <c r="S5" i="3"/>
  <c r="F46" i="2"/>
  <c r="F47" i="2"/>
  <c r="I36" i="2"/>
  <c r="J36" i="2" s="1"/>
  <c r="J39" i="2" s="1"/>
  <c r="G48" i="2"/>
  <c r="H48" i="2"/>
  <c r="I48" i="2" s="1"/>
  <c r="H47" i="2"/>
  <c r="G47" i="2"/>
  <c r="E49" i="2"/>
  <c r="E46" i="2"/>
  <c r="B39" i="2"/>
  <c r="C36" i="2"/>
  <c r="D36" i="2" s="1"/>
  <c r="D39" i="2" s="1"/>
  <c r="H39" i="2"/>
  <c r="G47" i="1"/>
  <c r="H46" i="1"/>
  <c r="H49" i="1"/>
  <c r="G48" i="1"/>
  <c r="I48" i="1" s="1"/>
  <c r="G49" i="1"/>
  <c r="H47" i="1"/>
  <c r="I47" i="1" s="1"/>
  <c r="G46" i="1"/>
  <c r="I46" i="1" s="1"/>
  <c r="S13" i="3" l="1"/>
  <c r="T13" i="3" s="1"/>
  <c r="T14" i="3"/>
  <c r="S15" i="3"/>
  <c r="R15" i="3"/>
  <c r="S12" i="3"/>
  <c r="R12" i="3"/>
  <c r="I47" i="2"/>
  <c r="H49" i="2"/>
  <c r="G49" i="2"/>
  <c r="G46" i="2"/>
  <c r="H46" i="2"/>
  <c r="I46" i="2" s="1"/>
  <c r="I49" i="1"/>
  <c r="T12" i="3" l="1"/>
  <c r="T15" i="3"/>
  <c r="I49" i="2"/>
</calcChain>
</file>

<file path=xl/sharedStrings.xml><?xml version="1.0" encoding="utf-8"?>
<sst xmlns="http://schemas.openxmlformats.org/spreadsheetml/2006/main" count="60" uniqueCount="16">
  <si>
    <t xml:space="preserve">95% Confidence </t>
  </si>
  <si>
    <t>"+/-"</t>
  </si>
  <si>
    <t>Number of samples for 90%</t>
  </si>
  <si>
    <t>Confidence</t>
  </si>
  <si>
    <t>Conf. Coef</t>
  </si>
  <si>
    <t># Samples</t>
  </si>
  <si>
    <t>Mean</t>
  </si>
  <si>
    <t>StdDev</t>
  </si>
  <si>
    <t>Type</t>
  </si>
  <si>
    <t>Serial</t>
  </si>
  <si>
    <t>Pthread</t>
  </si>
  <si>
    <t>Confidence Level</t>
  </si>
  <si>
    <t>z</t>
  </si>
  <si>
    <t>c1</t>
  </si>
  <si>
    <t>c2</t>
  </si>
  <si>
    <t>c2-c1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</si>
</sst>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Serial DotProduct Program RunTime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Serial DotProduct Program RunTime Data</a:t>
          </a:r>
        </a:p>
      </cx:txPr>
    </cx:title>
    <cx:plotArea>
      <cx:plotAreaRegion>
        <cx:series layoutId="clusteredColumn" uniqueId="{4C27F02A-4502-4443-A783-DF7119908A8C}">
          <cx:dataId val="0"/>
          <cx:layoutPr>
            <cx:binning intervalClosed="r">
              <cx:binCount val="300"/>
            </cx:binning>
          </cx:layoutPr>
        </cx:series>
      </cx:plotAreaRegion>
      <cx:axis id="0" hidden="1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PThread DotProduct Program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PThread DotProduct Program Data</a:t>
          </a:r>
        </a:p>
      </cx:txPr>
    </cx:title>
    <cx:plotArea>
      <cx:plotAreaRegion>
        <cx:series layoutId="clusteredColumn" uniqueId="{74C0BE11-A849-CD43-ACDE-DFDC619749FF}">
          <cx:dataId val="0"/>
          <cx:layoutPr>
            <cx:binning intervalClosed="r">
              <cx:binCount val="300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17</xdr:row>
      <xdr:rowOff>177800</xdr:rowOff>
    </xdr:from>
    <xdr:to>
      <xdr:col>22</xdr:col>
      <xdr:colOff>609600</xdr:colOff>
      <xdr:row>48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FB7E864-4337-514D-8123-46EE24F79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3632200"/>
              <a:ext cx="10388600" cy="621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48</xdr:row>
      <xdr:rowOff>190500</xdr:rowOff>
    </xdr:from>
    <xdr:to>
      <xdr:col>22</xdr:col>
      <xdr:colOff>393700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1BA41FE-5B3D-BD4D-B083-1EED16AD9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0" y="9944100"/>
              <a:ext cx="10299700" cy="551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38100</xdr:colOff>
      <xdr:row>74</xdr:row>
      <xdr:rowOff>25400</xdr:rowOff>
    </xdr:from>
    <xdr:to>
      <xdr:col>22</xdr:col>
      <xdr:colOff>381000</xdr:colOff>
      <xdr:row>76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A37287C-BCB5-AC4C-A64E-DCF718CC7EB1}"/>
            </a:ext>
          </a:extLst>
        </xdr:cNvPr>
        <xdr:cNvSpPr/>
      </xdr:nvSpPr>
      <xdr:spPr>
        <a:xfrm>
          <a:off x="18199100" y="15062200"/>
          <a:ext cx="342900" cy="3810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76200</xdr:colOff>
      <xdr:row>72</xdr:row>
      <xdr:rowOff>38100</xdr:rowOff>
    </xdr:from>
    <xdr:to>
      <xdr:col>22</xdr:col>
      <xdr:colOff>419100</xdr:colOff>
      <xdr:row>74</xdr:row>
      <xdr:rowOff>101600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07AADAB-BE7E-4844-A909-F36A6D71020B}"/>
            </a:ext>
          </a:extLst>
        </xdr:cNvPr>
        <xdr:cNvSpPr txBox="1"/>
      </xdr:nvSpPr>
      <xdr:spPr>
        <a:xfrm>
          <a:off x="17411700" y="14668500"/>
          <a:ext cx="11684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Outlier</a:t>
          </a:r>
        </a:p>
      </xdr:txBody>
    </xdr:sp>
    <xdr:clientData/>
  </xdr:twoCellAnchor>
  <xdr:twoCellAnchor>
    <xdr:from>
      <xdr:col>21</xdr:col>
      <xdr:colOff>139700</xdr:colOff>
      <xdr:row>43</xdr:row>
      <xdr:rowOff>114300</xdr:rowOff>
    </xdr:from>
    <xdr:to>
      <xdr:col>22</xdr:col>
      <xdr:colOff>482600</xdr:colOff>
      <xdr:row>45</xdr:row>
      <xdr:rowOff>177800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48256E8-C850-C34E-BA47-D1C8B2C5CD09}"/>
            </a:ext>
          </a:extLst>
        </xdr:cNvPr>
        <xdr:cNvSpPr txBox="1"/>
      </xdr:nvSpPr>
      <xdr:spPr>
        <a:xfrm>
          <a:off x="17475200" y="8851900"/>
          <a:ext cx="11684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Outlier</a:t>
          </a:r>
        </a:p>
      </xdr:txBody>
    </xdr:sp>
    <xdr:clientData/>
  </xdr:twoCellAnchor>
  <xdr:twoCellAnchor>
    <xdr:from>
      <xdr:col>22</xdr:col>
      <xdr:colOff>317500</xdr:colOff>
      <xdr:row>44</xdr:row>
      <xdr:rowOff>165100</xdr:rowOff>
    </xdr:from>
    <xdr:to>
      <xdr:col>22</xdr:col>
      <xdr:colOff>660400</xdr:colOff>
      <xdr:row>48</xdr:row>
      <xdr:rowOff>25400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92A0EDB-F7C8-8C4D-BDFE-56E50A8B5C97}"/>
            </a:ext>
          </a:extLst>
        </xdr:cNvPr>
        <xdr:cNvSpPr/>
      </xdr:nvSpPr>
      <xdr:spPr>
        <a:xfrm>
          <a:off x="18478500" y="9105900"/>
          <a:ext cx="342900" cy="6731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F1E1-56E0-244D-B559-5B4CCA697AF0}">
  <dimension ref="A1:L68"/>
  <sheetViews>
    <sheetView tabSelected="1" topLeftCell="A22" workbookViewId="0">
      <selection activeCell="L48" sqref="L48"/>
    </sheetView>
  </sheetViews>
  <sheetFormatPr baseColWidth="10" defaultRowHeight="16" x14ac:dyDescent="0.2"/>
  <sheetData>
    <row r="1" spans="1:9" x14ac:dyDescent="0.2">
      <c r="A1" s="1">
        <v>0</v>
      </c>
      <c r="B1">
        <v>1202</v>
      </c>
      <c r="C1">
        <v>305</v>
      </c>
      <c r="G1" s="1">
        <v>0</v>
      </c>
      <c r="H1">
        <v>2068</v>
      </c>
      <c r="I1">
        <v>661</v>
      </c>
    </row>
    <row r="2" spans="1:9" x14ac:dyDescent="0.2">
      <c r="A2" s="1">
        <v>1</v>
      </c>
      <c r="B2">
        <v>1144</v>
      </c>
      <c r="C2">
        <v>300</v>
      </c>
      <c r="G2" s="1">
        <v>1</v>
      </c>
      <c r="H2">
        <v>1433</v>
      </c>
      <c r="I2">
        <v>523</v>
      </c>
    </row>
    <row r="3" spans="1:9" x14ac:dyDescent="0.2">
      <c r="A3" s="1">
        <v>2</v>
      </c>
      <c r="B3">
        <v>1079</v>
      </c>
      <c r="C3">
        <v>282</v>
      </c>
      <c r="G3" s="1">
        <v>2</v>
      </c>
      <c r="H3">
        <v>1359</v>
      </c>
      <c r="I3">
        <v>525</v>
      </c>
    </row>
    <row r="4" spans="1:9" x14ac:dyDescent="0.2">
      <c r="A4" s="1">
        <v>3</v>
      </c>
      <c r="B4">
        <v>1150</v>
      </c>
      <c r="C4">
        <v>312</v>
      </c>
      <c r="G4" s="1">
        <v>3</v>
      </c>
      <c r="H4">
        <v>1299</v>
      </c>
      <c r="I4">
        <v>459</v>
      </c>
    </row>
    <row r="5" spans="1:9" x14ac:dyDescent="0.2">
      <c r="A5" s="1">
        <v>4</v>
      </c>
      <c r="B5">
        <v>1179</v>
      </c>
      <c r="C5">
        <v>319</v>
      </c>
      <c r="G5" s="1">
        <v>4</v>
      </c>
      <c r="H5">
        <v>1487</v>
      </c>
      <c r="I5">
        <v>492</v>
      </c>
    </row>
    <row r="6" spans="1:9" x14ac:dyDescent="0.2">
      <c r="A6" s="1">
        <v>5</v>
      </c>
      <c r="B6">
        <v>1195</v>
      </c>
      <c r="C6">
        <v>306</v>
      </c>
      <c r="G6" s="1">
        <v>5</v>
      </c>
      <c r="H6">
        <v>1397</v>
      </c>
      <c r="I6">
        <v>512</v>
      </c>
    </row>
    <row r="7" spans="1:9" x14ac:dyDescent="0.2">
      <c r="A7" s="1">
        <v>6</v>
      </c>
      <c r="B7">
        <v>1101</v>
      </c>
      <c r="C7">
        <v>292</v>
      </c>
      <c r="G7" s="1">
        <v>6</v>
      </c>
      <c r="H7">
        <v>1378</v>
      </c>
      <c r="I7">
        <v>532</v>
      </c>
    </row>
    <row r="8" spans="1:9" x14ac:dyDescent="0.2">
      <c r="A8" s="1">
        <v>7</v>
      </c>
      <c r="B8">
        <v>1090</v>
      </c>
      <c r="C8">
        <v>291</v>
      </c>
      <c r="G8" s="1">
        <v>7</v>
      </c>
      <c r="H8">
        <v>1411</v>
      </c>
      <c r="I8">
        <v>583</v>
      </c>
    </row>
    <row r="9" spans="1:9" x14ac:dyDescent="0.2">
      <c r="A9" s="1">
        <v>8</v>
      </c>
      <c r="B9">
        <v>1193</v>
      </c>
      <c r="C9">
        <v>323</v>
      </c>
      <c r="G9" s="1">
        <v>8</v>
      </c>
      <c r="H9">
        <v>1358</v>
      </c>
      <c r="I9">
        <v>549</v>
      </c>
    </row>
    <row r="10" spans="1:9" x14ac:dyDescent="0.2">
      <c r="A10" s="1">
        <v>9</v>
      </c>
      <c r="B10">
        <v>1159</v>
      </c>
      <c r="C10">
        <v>304</v>
      </c>
      <c r="G10" s="1">
        <v>9</v>
      </c>
      <c r="H10">
        <v>1497</v>
      </c>
      <c r="I10">
        <v>580</v>
      </c>
    </row>
    <row r="11" spans="1:9" x14ac:dyDescent="0.2">
      <c r="A11" s="1">
        <v>10</v>
      </c>
      <c r="B11">
        <v>1158</v>
      </c>
      <c r="C11">
        <v>305</v>
      </c>
      <c r="G11" s="1">
        <v>10</v>
      </c>
      <c r="H11">
        <v>1413</v>
      </c>
      <c r="I11">
        <v>541</v>
      </c>
    </row>
    <row r="12" spans="1:9" x14ac:dyDescent="0.2">
      <c r="A12" s="1">
        <v>11</v>
      </c>
      <c r="B12">
        <v>1117</v>
      </c>
      <c r="C12">
        <v>310</v>
      </c>
      <c r="G12" s="1">
        <v>11</v>
      </c>
      <c r="H12">
        <v>1453</v>
      </c>
      <c r="I12">
        <v>546</v>
      </c>
    </row>
    <row r="13" spans="1:9" x14ac:dyDescent="0.2">
      <c r="A13" s="1">
        <v>12</v>
      </c>
      <c r="B13">
        <v>1021</v>
      </c>
      <c r="C13">
        <v>287</v>
      </c>
      <c r="G13" s="1">
        <v>12</v>
      </c>
      <c r="H13">
        <v>1274</v>
      </c>
      <c r="I13">
        <v>521</v>
      </c>
    </row>
    <row r="14" spans="1:9" x14ac:dyDescent="0.2">
      <c r="A14" s="1">
        <v>13</v>
      </c>
      <c r="B14">
        <v>1037</v>
      </c>
      <c r="C14">
        <v>274</v>
      </c>
      <c r="G14" s="1">
        <v>13</v>
      </c>
      <c r="H14">
        <v>1268</v>
      </c>
      <c r="I14">
        <v>500</v>
      </c>
    </row>
    <row r="15" spans="1:9" x14ac:dyDescent="0.2">
      <c r="A15" s="1">
        <v>14</v>
      </c>
      <c r="B15">
        <v>1103</v>
      </c>
      <c r="C15">
        <v>301</v>
      </c>
      <c r="G15" s="1">
        <v>14</v>
      </c>
      <c r="H15">
        <v>2511</v>
      </c>
      <c r="I15">
        <v>1657</v>
      </c>
    </row>
    <row r="16" spans="1:9" x14ac:dyDescent="0.2">
      <c r="A16" s="1">
        <v>15</v>
      </c>
      <c r="B16">
        <v>1106</v>
      </c>
      <c r="C16">
        <v>306</v>
      </c>
      <c r="G16" s="1">
        <v>15</v>
      </c>
      <c r="H16">
        <v>1373</v>
      </c>
      <c r="I16">
        <v>514</v>
      </c>
    </row>
    <row r="17" spans="1:9" x14ac:dyDescent="0.2">
      <c r="A17" s="1">
        <v>16</v>
      </c>
      <c r="B17">
        <v>1104</v>
      </c>
      <c r="C17">
        <v>307</v>
      </c>
      <c r="G17" s="1">
        <v>16</v>
      </c>
      <c r="H17">
        <v>1389</v>
      </c>
      <c r="I17">
        <v>541</v>
      </c>
    </row>
    <row r="18" spans="1:9" x14ac:dyDescent="0.2">
      <c r="A18" s="1">
        <v>17</v>
      </c>
      <c r="B18">
        <v>1205</v>
      </c>
      <c r="C18">
        <v>327</v>
      </c>
      <c r="G18" s="1">
        <v>17</v>
      </c>
      <c r="H18">
        <v>1377</v>
      </c>
      <c r="I18">
        <v>568</v>
      </c>
    </row>
    <row r="19" spans="1:9" x14ac:dyDescent="0.2">
      <c r="A19" s="1">
        <v>18</v>
      </c>
      <c r="B19">
        <v>1132</v>
      </c>
      <c r="C19">
        <v>319</v>
      </c>
      <c r="G19" s="1">
        <v>18</v>
      </c>
      <c r="H19">
        <v>1400</v>
      </c>
      <c r="I19">
        <v>568</v>
      </c>
    </row>
    <row r="20" spans="1:9" x14ac:dyDescent="0.2">
      <c r="A20" s="1">
        <v>19</v>
      </c>
      <c r="B20">
        <v>1136</v>
      </c>
      <c r="C20">
        <v>319</v>
      </c>
      <c r="G20" s="1">
        <v>19</v>
      </c>
      <c r="H20">
        <v>1436</v>
      </c>
      <c r="I20">
        <v>582</v>
      </c>
    </row>
    <row r="21" spans="1:9" x14ac:dyDescent="0.2">
      <c r="A21" s="1">
        <v>20</v>
      </c>
      <c r="B21">
        <v>1090</v>
      </c>
      <c r="C21">
        <v>298</v>
      </c>
      <c r="G21" s="1">
        <v>20</v>
      </c>
      <c r="H21">
        <v>1327</v>
      </c>
      <c r="I21">
        <v>538</v>
      </c>
    </row>
    <row r="22" spans="1:9" x14ac:dyDescent="0.2">
      <c r="A22" s="1">
        <v>21</v>
      </c>
      <c r="B22">
        <v>1091</v>
      </c>
      <c r="C22">
        <v>292</v>
      </c>
      <c r="G22" s="1">
        <v>21</v>
      </c>
      <c r="H22">
        <v>1328</v>
      </c>
      <c r="I22">
        <v>502</v>
      </c>
    </row>
    <row r="23" spans="1:9" x14ac:dyDescent="0.2">
      <c r="A23" s="1">
        <v>22</v>
      </c>
      <c r="B23">
        <v>1118</v>
      </c>
      <c r="C23">
        <v>294</v>
      </c>
      <c r="G23" s="1">
        <v>22</v>
      </c>
      <c r="H23">
        <v>1342</v>
      </c>
      <c r="I23">
        <v>529</v>
      </c>
    </row>
    <row r="24" spans="1:9" x14ac:dyDescent="0.2">
      <c r="A24" s="1">
        <v>23</v>
      </c>
      <c r="B24">
        <v>1161</v>
      </c>
      <c r="C24">
        <v>328</v>
      </c>
      <c r="G24" s="1">
        <v>23</v>
      </c>
      <c r="H24">
        <v>1367</v>
      </c>
      <c r="I24">
        <v>479</v>
      </c>
    </row>
    <row r="25" spans="1:9" x14ac:dyDescent="0.2">
      <c r="A25" s="1">
        <v>24</v>
      </c>
      <c r="B25">
        <v>1142</v>
      </c>
      <c r="C25">
        <v>311</v>
      </c>
      <c r="G25" s="1">
        <v>24</v>
      </c>
      <c r="H25">
        <v>1344</v>
      </c>
      <c r="I25">
        <v>479</v>
      </c>
    </row>
    <row r="26" spans="1:9" x14ac:dyDescent="0.2">
      <c r="A26" s="1">
        <v>25</v>
      </c>
      <c r="B26">
        <v>1231</v>
      </c>
      <c r="C26">
        <v>328</v>
      </c>
      <c r="G26" s="1">
        <v>25</v>
      </c>
      <c r="H26">
        <v>1318</v>
      </c>
      <c r="I26">
        <v>462</v>
      </c>
    </row>
    <row r="27" spans="1:9" x14ac:dyDescent="0.2">
      <c r="A27" s="1">
        <v>26</v>
      </c>
      <c r="B27">
        <v>1323</v>
      </c>
      <c r="C27">
        <v>349</v>
      </c>
      <c r="G27" s="1">
        <v>26</v>
      </c>
      <c r="H27">
        <v>1299</v>
      </c>
      <c r="I27">
        <v>450</v>
      </c>
    </row>
    <row r="28" spans="1:9" x14ac:dyDescent="0.2">
      <c r="A28" s="1">
        <v>27</v>
      </c>
      <c r="B28">
        <v>1139</v>
      </c>
      <c r="C28">
        <v>301</v>
      </c>
      <c r="G28" s="1">
        <v>27</v>
      </c>
      <c r="H28">
        <v>1293</v>
      </c>
      <c r="I28">
        <v>449</v>
      </c>
    </row>
    <row r="29" spans="1:9" x14ac:dyDescent="0.2">
      <c r="A29" s="1">
        <v>28</v>
      </c>
      <c r="B29">
        <v>971</v>
      </c>
      <c r="C29">
        <v>270</v>
      </c>
      <c r="G29" s="1">
        <v>28</v>
      </c>
      <c r="H29">
        <v>1275</v>
      </c>
      <c r="I29">
        <v>449</v>
      </c>
    </row>
    <row r="30" spans="1:9" x14ac:dyDescent="0.2">
      <c r="A30" s="1">
        <v>29</v>
      </c>
      <c r="B30">
        <v>1044</v>
      </c>
      <c r="C30">
        <v>273</v>
      </c>
      <c r="G30" s="1">
        <v>29</v>
      </c>
      <c r="H30">
        <v>1128</v>
      </c>
      <c r="I30">
        <v>408</v>
      </c>
    </row>
    <row r="31" spans="1:9" x14ac:dyDescent="0.2">
      <c r="B31">
        <f>AVERAGE(B1:B30)</f>
        <v>1130.7</v>
      </c>
      <c r="H31">
        <f>AVERAGE(H1:H30)</f>
        <v>1420.0666666666666</v>
      </c>
    </row>
    <row r="32" spans="1:9" x14ac:dyDescent="0.2">
      <c r="B32">
        <f>STDEV(B1:B30)</f>
        <v>68.468542990999481</v>
      </c>
      <c r="H32">
        <f>STDEV(H1:H30)</f>
        <v>254.33007786289679</v>
      </c>
    </row>
    <row r="35" spans="1:12" x14ac:dyDescent="0.2">
      <c r="A35" t="s">
        <v>0</v>
      </c>
      <c r="G35" t="s">
        <v>0</v>
      </c>
    </row>
    <row r="36" spans="1:12" x14ac:dyDescent="0.2">
      <c r="A36">
        <v>1.96</v>
      </c>
      <c r="C36">
        <f>B32/SQRT(A30+1)</f>
        <v>12.500588491894217</v>
      </c>
      <c r="D36">
        <f>C36*A36</f>
        <v>24.501153444112663</v>
      </c>
      <c r="G36">
        <v>1.96</v>
      </c>
      <c r="I36">
        <f>H32/SQRT(G30+1)</f>
        <v>46.43410689918462</v>
      </c>
      <c r="J36">
        <f>I36*G36</f>
        <v>91.010849522401855</v>
      </c>
    </row>
    <row r="37" spans="1:12" x14ac:dyDescent="0.2">
      <c r="A37">
        <f>SQRT(30)</f>
        <v>5.4772255750516612</v>
      </c>
      <c r="G37">
        <f>SQRT(30)</f>
        <v>5.4772255750516612</v>
      </c>
    </row>
    <row r="39" spans="1:12" x14ac:dyDescent="0.2">
      <c r="B39">
        <f>B31</f>
        <v>1130.7</v>
      </c>
      <c r="C39" t="s">
        <v>1</v>
      </c>
      <c r="D39">
        <f>D36</f>
        <v>24.501153444112663</v>
      </c>
      <c r="H39">
        <f>H31</f>
        <v>1420.0666666666666</v>
      </c>
      <c r="I39" t="s">
        <v>1</v>
      </c>
      <c r="J39">
        <f>J36</f>
        <v>91.010849522401855</v>
      </c>
    </row>
    <row r="42" spans="1:12" x14ac:dyDescent="0.2">
      <c r="A42" t="s">
        <v>2</v>
      </c>
    </row>
    <row r="45" spans="1:12" x14ac:dyDescent="0.2">
      <c r="A45" t="s">
        <v>8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13</v>
      </c>
      <c r="H45" t="s">
        <v>14</v>
      </c>
      <c r="I45" t="s">
        <v>15</v>
      </c>
    </row>
    <row r="46" spans="1:12" x14ac:dyDescent="0.2">
      <c r="A46" t="s">
        <v>9</v>
      </c>
      <c r="B46" s="3">
        <v>0.9</v>
      </c>
      <c r="C46">
        <f>VLOOKUP(B46,$A$59:$B$68,2)</f>
        <v>1.645</v>
      </c>
      <c r="D46">
        <v>30</v>
      </c>
      <c r="E46" s="4">
        <f>$B$31</f>
        <v>1130.7</v>
      </c>
      <c r="F46" s="4">
        <f>$B$32</f>
        <v>68.468542990999481</v>
      </c>
      <c r="G46" s="4">
        <f>$E46-$C46*$F46/SQRT($D46)</f>
        <v>1110.1365319308341</v>
      </c>
      <c r="H46" s="4">
        <f>$E46+$C46*$F46/SQRT($D46)</f>
        <v>1151.263468069166</v>
      </c>
      <c r="I46" s="4">
        <f>H46-G46</f>
        <v>41.126936138331985</v>
      </c>
    </row>
    <row r="47" spans="1:12" x14ac:dyDescent="0.2">
      <c r="A47" t="s">
        <v>10</v>
      </c>
      <c r="B47" s="3">
        <v>0.9</v>
      </c>
      <c r="C47">
        <f>VLOOKUP(B47,$A$59:$B$68,2)</f>
        <v>1.645</v>
      </c>
      <c r="D47">
        <v>30</v>
      </c>
      <c r="E47" s="4">
        <f>$H$31</f>
        <v>1420.0666666666666</v>
      </c>
      <c r="F47" s="4">
        <f>$H$32</f>
        <v>254.33007786289679</v>
      </c>
      <c r="G47" s="4">
        <f>$E47-$C47*$F47/SQRT($D47)</f>
        <v>1343.6825608175079</v>
      </c>
      <c r="H47" s="4">
        <f>$E47+$C47*$F47/SQRT($D47)</f>
        <v>1496.4507725158253</v>
      </c>
      <c r="I47" s="4">
        <f>H47-G47</f>
        <v>152.76821169831737</v>
      </c>
      <c r="L47">
        <f>POWER(1.96*F47/(0.05*E47),2)</f>
        <v>49.289012347453159</v>
      </c>
    </row>
    <row r="48" spans="1:12" x14ac:dyDescent="0.2">
      <c r="A48" t="s">
        <v>9</v>
      </c>
      <c r="B48" s="3">
        <v>0.95</v>
      </c>
      <c r="C48">
        <f>VLOOKUP(B48,$A$59:$B$68,2)</f>
        <v>1.96</v>
      </c>
      <c r="D48">
        <v>30</v>
      </c>
      <c r="E48" s="4">
        <f>$B$31</f>
        <v>1130.7</v>
      </c>
      <c r="F48" s="4">
        <f>$B$32</f>
        <v>68.468542990999481</v>
      </c>
      <c r="G48" s="4">
        <f>$E48-$C48*$F48/SQRT($D48)</f>
        <v>1106.1988465558875</v>
      </c>
      <c r="H48" s="4">
        <f>$E48+$C48*$F48/SQRT($D48)</f>
        <v>1155.2011534441126</v>
      </c>
      <c r="I48" s="4">
        <f>H48-G48</f>
        <v>49.002306888225121</v>
      </c>
    </row>
    <row r="49" spans="1:9" x14ac:dyDescent="0.2">
      <c r="A49" t="s">
        <v>10</v>
      </c>
      <c r="B49" s="3">
        <v>0.95</v>
      </c>
      <c r="C49">
        <f>VLOOKUP(B49,$A$59:$B$68,2)</f>
        <v>1.96</v>
      </c>
      <c r="D49">
        <v>30</v>
      </c>
      <c r="E49" s="4">
        <f>$H$31</f>
        <v>1420.0666666666666</v>
      </c>
      <c r="F49" s="4">
        <f>$H$32</f>
        <v>254.33007786289679</v>
      </c>
      <c r="G49" s="4">
        <f>$E49-$C49*$F49/SQRT($D49)</f>
        <v>1329.0558171442647</v>
      </c>
      <c r="H49" s="4">
        <f>$E49+$C49*$F49/SQRT($D49)</f>
        <v>1511.0775161890685</v>
      </c>
      <c r="I49" s="4">
        <f>H49-G49</f>
        <v>182.02169904480388</v>
      </c>
    </row>
    <row r="58" spans="1:9" x14ac:dyDescent="0.2">
      <c r="A58" s="2" t="s">
        <v>11</v>
      </c>
      <c r="B58" s="2" t="s">
        <v>12</v>
      </c>
    </row>
    <row r="59" spans="1:9" x14ac:dyDescent="0.2">
      <c r="A59">
        <v>0.7</v>
      </c>
      <c r="B59">
        <v>1.04</v>
      </c>
    </row>
    <row r="60" spans="1:9" x14ac:dyDescent="0.2">
      <c r="A60">
        <v>0.75</v>
      </c>
      <c r="B60">
        <v>1.1499999999999999</v>
      </c>
    </row>
    <row r="61" spans="1:9" x14ac:dyDescent="0.2">
      <c r="A61">
        <v>0.8</v>
      </c>
      <c r="B61">
        <v>1.28</v>
      </c>
    </row>
    <row r="62" spans="1:9" x14ac:dyDescent="0.2">
      <c r="A62">
        <v>0.85</v>
      </c>
      <c r="B62">
        <v>1.44</v>
      </c>
    </row>
    <row r="63" spans="1:9" x14ac:dyDescent="0.2">
      <c r="A63">
        <v>0.9</v>
      </c>
      <c r="B63">
        <v>1.645</v>
      </c>
    </row>
    <row r="64" spans="1:9" x14ac:dyDescent="0.2">
      <c r="A64">
        <v>0.92</v>
      </c>
      <c r="B64">
        <v>1.75</v>
      </c>
    </row>
    <row r="65" spans="1:2" x14ac:dyDescent="0.2">
      <c r="A65">
        <v>0.95</v>
      </c>
      <c r="B65">
        <v>1.96</v>
      </c>
    </row>
    <row r="66" spans="1:2" x14ac:dyDescent="0.2">
      <c r="A66">
        <v>0.96</v>
      </c>
      <c r="B66">
        <v>2.0499999999999998</v>
      </c>
    </row>
    <row r="67" spans="1:2" x14ac:dyDescent="0.2">
      <c r="A67">
        <v>0.98</v>
      </c>
      <c r="B67">
        <v>2.33</v>
      </c>
    </row>
    <row r="68" spans="1:2" x14ac:dyDescent="0.2">
      <c r="A68">
        <v>0.99</v>
      </c>
      <c r="B68">
        <v>2.58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D3EE-2D8F-A34C-BFD9-60871342DA86}">
  <dimension ref="A1:J68"/>
  <sheetViews>
    <sheetView workbookViewId="0">
      <selection activeCell="H9" sqref="H9:I9"/>
    </sheetView>
  </sheetViews>
  <sheetFormatPr baseColWidth="10" defaultRowHeight="16" x14ac:dyDescent="0.2"/>
  <sheetData>
    <row r="1" spans="1:9" x14ac:dyDescent="0.2">
      <c r="A1" s="1">
        <v>0</v>
      </c>
      <c r="B1">
        <v>1371</v>
      </c>
      <c r="C1">
        <v>317</v>
      </c>
      <c r="G1" s="1">
        <v>0</v>
      </c>
      <c r="H1">
        <v>5782</v>
      </c>
      <c r="I1">
        <v>4719</v>
      </c>
    </row>
    <row r="2" spans="1:9" x14ac:dyDescent="0.2">
      <c r="A2" s="1">
        <v>1</v>
      </c>
      <c r="B2">
        <v>1028</v>
      </c>
      <c r="C2">
        <v>273</v>
      </c>
      <c r="G2" s="1">
        <v>1</v>
      </c>
      <c r="H2">
        <v>2125</v>
      </c>
      <c r="I2">
        <v>1210</v>
      </c>
    </row>
    <row r="3" spans="1:9" x14ac:dyDescent="0.2">
      <c r="A3" s="1">
        <v>2</v>
      </c>
      <c r="B3">
        <v>1039</v>
      </c>
      <c r="C3">
        <v>283</v>
      </c>
      <c r="G3" s="1">
        <v>2</v>
      </c>
      <c r="H3">
        <v>1149</v>
      </c>
      <c r="I3">
        <v>411</v>
      </c>
    </row>
    <row r="4" spans="1:9" x14ac:dyDescent="0.2">
      <c r="A4" s="1">
        <v>3</v>
      </c>
      <c r="B4">
        <v>1049</v>
      </c>
      <c r="C4">
        <v>282</v>
      </c>
      <c r="G4" s="1">
        <v>3</v>
      </c>
      <c r="H4">
        <v>1222</v>
      </c>
      <c r="I4">
        <v>426</v>
      </c>
    </row>
    <row r="5" spans="1:9" x14ac:dyDescent="0.2">
      <c r="A5" s="1">
        <v>4</v>
      </c>
      <c r="B5">
        <v>1064</v>
      </c>
      <c r="C5">
        <v>283</v>
      </c>
      <c r="G5" s="1">
        <v>4</v>
      </c>
      <c r="H5">
        <v>1201</v>
      </c>
      <c r="I5">
        <v>440</v>
      </c>
    </row>
    <row r="6" spans="1:9" x14ac:dyDescent="0.2">
      <c r="A6" s="1">
        <v>5</v>
      </c>
      <c r="B6">
        <v>1044</v>
      </c>
      <c r="C6">
        <v>282</v>
      </c>
      <c r="G6" s="1">
        <v>5</v>
      </c>
      <c r="H6">
        <v>1184</v>
      </c>
      <c r="I6">
        <v>411</v>
      </c>
    </row>
    <row r="7" spans="1:9" x14ac:dyDescent="0.2">
      <c r="A7" s="1">
        <v>6</v>
      </c>
      <c r="B7">
        <v>1139</v>
      </c>
      <c r="C7">
        <v>311</v>
      </c>
      <c r="G7" s="1">
        <v>6</v>
      </c>
      <c r="H7">
        <v>1182</v>
      </c>
      <c r="I7">
        <v>429</v>
      </c>
    </row>
    <row r="8" spans="1:9" x14ac:dyDescent="0.2">
      <c r="A8" s="1">
        <v>7</v>
      </c>
      <c r="B8">
        <v>1157</v>
      </c>
      <c r="C8">
        <v>320</v>
      </c>
      <c r="G8" s="1">
        <v>7</v>
      </c>
      <c r="H8">
        <v>1442</v>
      </c>
      <c r="I8">
        <v>553</v>
      </c>
    </row>
    <row r="9" spans="1:9" x14ac:dyDescent="0.2">
      <c r="A9" s="1">
        <v>8</v>
      </c>
      <c r="B9">
        <v>1326</v>
      </c>
      <c r="C9">
        <v>311</v>
      </c>
      <c r="G9" s="1">
        <v>8</v>
      </c>
      <c r="H9">
        <v>8736</v>
      </c>
      <c r="I9">
        <v>7813</v>
      </c>
    </row>
    <row r="10" spans="1:9" x14ac:dyDescent="0.2">
      <c r="A10" s="1">
        <v>9</v>
      </c>
      <c r="B10">
        <v>1190</v>
      </c>
      <c r="C10">
        <v>303</v>
      </c>
      <c r="G10" s="1">
        <v>9</v>
      </c>
      <c r="H10">
        <v>1437</v>
      </c>
      <c r="I10">
        <v>539</v>
      </c>
    </row>
    <row r="11" spans="1:9" x14ac:dyDescent="0.2">
      <c r="A11" s="1">
        <v>10</v>
      </c>
      <c r="B11">
        <v>1187</v>
      </c>
      <c r="C11">
        <v>305</v>
      </c>
      <c r="G11" s="1">
        <v>10</v>
      </c>
      <c r="H11">
        <v>1451</v>
      </c>
      <c r="I11">
        <v>534</v>
      </c>
    </row>
    <row r="12" spans="1:9" x14ac:dyDescent="0.2">
      <c r="A12" s="1">
        <v>11</v>
      </c>
      <c r="B12">
        <v>1196</v>
      </c>
      <c r="C12">
        <v>303</v>
      </c>
      <c r="G12" s="1">
        <v>11</v>
      </c>
      <c r="H12">
        <v>1444</v>
      </c>
      <c r="I12">
        <v>531</v>
      </c>
    </row>
    <row r="13" spans="1:9" x14ac:dyDescent="0.2">
      <c r="A13" s="1">
        <v>12</v>
      </c>
      <c r="B13">
        <v>1230</v>
      </c>
      <c r="C13">
        <v>316</v>
      </c>
      <c r="G13" s="1">
        <v>12</v>
      </c>
      <c r="H13">
        <v>1472</v>
      </c>
      <c r="I13">
        <v>538</v>
      </c>
    </row>
    <row r="14" spans="1:9" x14ac:dyDescent="0.2">
      <c r="A14" s="1">
        <v>13</v>
      </c>
      <c r="B14">
        <v>1142</v>
      </c>
      <c r="C14">
        <v>297</v>
      </c>
      <c r="G14" s="1">
        <v>13</v>
      </c>
      <c r="H14">
        <v>1410</v>
      </c>
      <c r="I14">
        <v>509</v>
      </c>
    </row>
    <row r="15" spans="1:9" x14ac:dyDescent="0.2">
      <c r="A15" s="1">
        <v>14</v>
      </c>
      <c r="B15">
        <v>2247</v>
      </c>
      <c r="C15">
        <v>262</v>
      </c>
      <c r="G15" s="1">
        <v>14</v>
      </c>
      <c r="H15">
        <v>1376</v>
      </c>
      <c r="I15">
        <v>484</v>
      </c>
    </row>
    <row r="16" spans="1:9" x14ac:dyDescent="0.2">
      <c r="A16" s="1">
        <v>15</v>
      </c>
      <c r="B16">
        <v>956</v>
      </c>
      <c r="C16">
        <v>259</v>
      </c>
      <c r="G16" s="1">
        <v>15</v>
      </c>
      <c r="H16">
        <v>1140</v>
      </c>
      <c r="I16">
        <v>396</v>
      </c>
    </row>
    <row r="17" spans="1:9" x14ac:dyDescent="0.2">
      <c r="A17" s="1">
        <v>16</v>
      </c>
      <c r="B17">
        <v>963</v>
      </c>
      <c r="C17">
        <v>282</v>
      </c>
      <c r="G17" s="1">
        <v>16</v>
      </c>
      <c r="H17">
        <v>1101</v>
      </c>
      <c r="I17">
        <v>389</v>
      </c>
    </row>
    <row r="18" spans="1:9" x14ac:dyDescent="0.2">
      <c r="A18" s="1">
        <v>17</v>
      </c>
      <c r="B18">
        <v>978</v>
      </c>
      <c r="C18">
        <v>259</v>
      </c>
      <c r="G18" s="1">
        <v>17</v>
      </c>
      <c r="H18">
        <v>1220</v>
      </c>
      <c r="I18">
        <v>481</v>
      </c>
    </row>
    <row r="19" spans="1:9" x14ac:dyDescent="0.2">
      <c r="A19" s="1">
        <v>18</v>
      </c>
      <c r="B19">
        <v>1101</v>
      </c>
      <c r="C19">
        <v>274</v>
      </c>
      <c r="G19" s="1">
        <v>18</v>
      </c>
      <c r="H19">
        <v>4508</v>
      </c>
      <c r="I19">
        <v>3027</v>
      </c>
    </row>
    <row r="20" spans="1:9" x14ac:dyDescent="0.2">
      <c r="A20" s="1">
        <v>19</v>
      </c>
      <c r="B20">
        <v>1028</v>
      </c>
      <c r="C20">
        <v>275</v>
      </c>
      <c r="G20" s="1">
        <v>19</v>
      </c>
      <c r="H20">
        <v>1200</v>
      </c>
      <c r="I20">
        <v>438</v>
      </c>
    </row>
    <row r="21" spans="1:9" x14ac:dyDescent="0.2">
      <c r="A21" s="1">
        <v>20</v>
      </c>
      <c r="B21">
        <v>1096</v>
      </c>
      <c r="C21">
        <v>302</v>
      </c>
      <c r="G21" s="1">
        <v>20</v>
      </c>
      <c r="H21">
        <v>1212</v>
      </c>
      <c r="I21">
        <v>439</v>
      </c>
    </row>
    <row r="22" spans="1:9" x14ac:dyDescent="0.2">
      <c r="A22" s="1">
        <v>21</v>
      </c>
      <c r="B22">
        <v>1051</v>
      </c>
      <c r="C22">
        <v>291</v>
      </c>
      <c r="G22" s="1">
        <v>21</v>
      </c>
      <c r="H22">
        <v>1364</v>
      </c>
      <c r="I22">
        <v>623</v>
      </c>
    </row>
    <row r="23" spans="1:9" x14ac:dyDescent="0.2">
      <c r="A23" s="1">
        <v>22</v>
      </c>
      <c r="B23">
        <v>1039</v>
      </c>
      <c r="C23">
        <v>297</v>
      </c>
      <c r="G23" s="1">
        <v>22</v>
      </c>
      <c r="H23">
        <v>1268</v>
      </c>
      <c r="I23">
        <v>496</v>
      </c>
    </row>
    <row r="24" spans="1:9" x14ac:dyDescent="0.2">
      <c r="A24" s="1">
        <v>23</v>
      </c>
      <c r="B24">
        <v>1031</v>
      </c>
      <c r="C24">
        <v>283</v>
      </c>
      <c r="G24" s="1">
        <v>23</v>
      </c>
      <c r="H24">
        <v>1377</v>
      </c>
      <c r="I24">
        <v>451</v>
      </c>
    </row>
    <row r="25" spans="1:9" x14ac:dyDescent="0.2">
      <c r="A25" s="1">
        <v>24</v>
      </c>
      <c r="B25">
        <v>1082</v>
      </c>
      <c r="C25">
        <v>291</v>
      </c>
      <c r="G25" s="1">
        <v>24</v>
      </c>
      <c r="H25">
        <v>1261</v>
      </c>
      <c r="I25">
        <v>464</v>
      </c>
    </row>
    <row r="26" spans="1:9" x14ac:dyDescent="0.2">
      <c r="A26" s="1">
        <v>25</v>
      </c>
      <c r="B26">
        <v>1176</v>
      </c>
      <c r="C26">
        <v>296</v>
      </c>
      <c r="G26" s="1">
        <v>25</v>
      </c>
      <c r="H26">
        <v>1318</v>
      </c>
      <c r="I26">
        <v>456</v>
      </c>
    </row>
    <row r="27" spans="1:9" x14ac:dyDescent="0.2">
      <c r="A27" s="1">
        <v>26</v>
      </c>
      <c r="B27">
        <v>1068</v>
      </c>
      <c r="C27">
        <v>291</v>
      </c>
      <c r="G27" s="1">
        <v>26</v>
      </c>
      <c r="H27">
        <v>1328</v>
      </c>
      <c r="I27">
        <v>527</v>
      </c>
    </row>
    <row r="28" spans="1:9" x14ac:dyDescent="0.2">
      <c r="A28" s="1">
        <v>27</v>
      </c>
      <c r="B28">
        <v>1159</v>
      </c>
      <c r="C28">
        <v>308</v>
      </c>
      <c r="G28" s="1">
        <v>27</v>
      </c>
      <c r="H28">
        <v>1303</v>
      </c>
      <c r="I28">
        <v>445</v>
      </c>
    </row>
    <row r="29" spans="1:9" x14ac:dyDescent="0.2">
      <c r="A29" s="1">
        <v>28</v>
      </c>
      <c r="B29">
        <v>1169</v>
      </c>
      <c r="C29">
        <v>292</v>
      </c>
      <c r="G29" s="1">
        <v>28</v>
      </c>
      <c r="H29">
        <v>5651</v>
      </c>
      <c r="I29">
        <v>4693</v>
      </c>
    </row>
    <row r="30" spans="1:9" x14ac:dyDescent="0.2">
      <c r="A30" s="1">
        <v>29</v>
      </c>
      <c r="B30">
        <v>1029</v>
      </c>
      <c r="C30">
        <v>273</v>
      </c>
      <c r="G30" s="1">
        <v>29</v>
      </c>
      <c r="H30">
        <v>1298</v>
      </c>
      <c r="I30">
        <v>450</v>
      </c>
    </row>
    <row r="31" spans="1:9" x14ac:dyDescent="0.2">
      <c r="B31">
        <f>AVERAGE(B1:B30)</f>
        <v>1144.5</v>
      </c>
      <c r="H31">
        <f>AVERAGE(H1:H30)</f>
        <v>1972.0666666666666</v>
      </c>
    </row>
    <row r="32" spans="1:9" x14ac:dyDescent="0.2">
      <c r="B32">
        <f>STDEV(B1:B30)</f>
        <v>230.13155907601771</v>
      </c>
      <c r="H32">
        <f>STDEV(H1:H30)</f>
        <v>1781.4594352777808</v>
      </c>
    </row>
    <row r="35" spans="1:10" x14ac:dyDescent="0.2">
      <c r="A35" t="s">
        <v>0</v>
      </c>
      <c r="G35" t="s">
        <v>0</v>
      </c>
    </row>
    <row r="36" spans="1:10" x14ac:dyDescent="0.2">
      <c r="A36">
        <v>1.96</v>
      </c>
      <c r="C36">
        <f>B32/SQRT(A30+1)</f>
        <v>42.016082033255877</v>
      </c>
      <c r="D36">
        <f>C36*A36</f>
        <v>82.351520785181521</v>
      </c>
      <c r="G36">
        <v>1.96</v>
      </c>
      <c r="I36">
        <f>H32/SQRT(G30+1)</f>
        <v>325.24850599401833</v>
      </c>
      <c r="J36">
        <f>I36*G36</f>
        <v>637.48707174827587</v>
      </c>
    </row>
    <row r="37" spans="1:10" x14ac:dyDescent="0.2">
      <c r="A37">
        <f>SQRT(30)</f>
        <v>5.4772255750516612</v>
      </c>
      <c r="G37">
        <f>SQRT(30)</f>
        <v>5.4772255750516612</v>
      </c>
    </row>
    <row r="39" spans="1:10" x14ac:dyDescent="0.2">
      <c r="B39">
        <f>B31</f>
        <v>1144.5</v>
      </c>
      <c r="C39" t="s">
        <v>1</v>
      </c>
      <c r="D39">
        <f>D36</f>
        <v>82.351520785181521</v>
      </c>
      <c r="H39">
        <f>H31</f>
        <v>1972.0666666666666</v>
      </c>
      <c r="I39" t="s">
        <v>1</v>
      </c>
      <c r="J39">
        <f>J36</f>
        <v>637.48707174827587</v>
      </c>
    </row>
    <row r="42" spans="1:10" x14ac:dyDescent="0.2">
      <c r="A42" t="s">
        <v>2</v>
      </c>
    </row>
    <row r="45" spans="1:10" x14ac:dyDescent="0.2">
      <c r="A45" t="s">
        <v>8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13</v>
      </c>
      <c r="H45" t="s">
        <v>14</v>
      </c>
      <c r="I45" t="s">
        <v>15</v>
      </c>
    </row>
    <row r="46" spans="1:10" x14ac:dyDescent="0.2">
      <c r="A46" t="s">
        <v>9</v>
      </c>
      <c r="B46" s="3">
        <v>0.9</v>
      </c>
      <c r="C46">
        <f>VLOOKUP(B46,$A$59:$B$68,2)</f>
        <v>1.645</v>
      </c>
      <c r="D46">
        <v>30</v>
      </c>
      <c r="E46" s="4">
        <f>$B$31</f>
        <v>1144.5</v>
      </c>
      <c r="F46" s="4">
        <f>$B$32</f>
        <v>230.13155907601771</v>
      </c>
      <c r="G46" s="4">
        <f>$E46-$C46*$F46/SQRT($D46)</f>
        <v>1075.383545055294</v>
      </c>
      <c r="H46" s="4">
        <f>$E46+$C46*$F46/SQRT($D46)</f>
        <v>1213.616454944706</v>
      </c>
      <c r="I46" s="4">
        <f>H46-G46</f>
        <v>138.23290988941199</v>
      </c>
    </row>
    <row r="47" spans="1:10" x14ac:dyDescent="0.2">
      <c r="A47" t="s">
        <v>10</v>
      </c>
      <c r="B47" s="3">
        <v>0.9</v>
      </c>
      <c r="C47">
        <f>VLOOKUP(B47,$A$59:$B$68,2)</f>
        <v>1.645</v>
      </c>
      <c r="D47">
        <v>30</v>
      </c>
      <c r="E47" s="4">
        <f>$H$31</f>
        <v>1972.0666666666666</v>
      </c>
      <c r="F47" s="4">
        <f>$H$32</f>
        <v>1781.4594352777808</v>
      </c>
      <c r="G47" s="4">
        <f>$E47-$C47*$F47/SQRT($D47)</f>
        <v>1437.0328743065065</v>
      </c>
      <c r="H47" s="4">
        <f>$E47+$C47*$F47/SQRT($D47)</f>
        <v>2507.1004590268267</v>
      </c>
      <c r="I47" s="4">
        <f>H47-G47</f>
        <v>1070.0675847203202</v>
      </c>
    </row>
    <row r="48" spans="1:10" x14ac:dyDescent="0.2">
      <c r="A48" t="s">
        <v>9</v>
      </c>
      <c r="B48" s="3">
        <v>0.95</v>
      </c>
      <c r="C48">
        <f>VLOOKUP(B48,$A$59:$B$68,2)</f>
        <v>1.96</v>
      </c>
      <c r="D48">
        <v>30</v>
      </c>
      <c r="E48" s="4">
        <f>$B$31</f>
        <v>1144.5</v>
      </c>
      <c r="F48" s="4">
        <f>$B$32</f>
        <v>230.13155907601771</v>
      </c>
      <c r="G48" s="4">
        <f>$E48-$C48*$F48/SQRT($D48)</f>
        <v>1062.1484792148185</v>
      </c>
      <c r="H48" s="4">
        <f>$E48+$C48*$F48/SQRT($D48)</f>
        <v>1226.8515207851815</v>
      </c>
      <c r="I48" s="4">
        <f>H48-G48</f>
        <v>164.70304157036298</v>
      </c>
    </row>
    <row r="49" spans="1:9" x14ac:dyDescent="0.2">
      <c r="A49" t="s">
        <v>10</v>
      </c>
      <c r="B49" s="3">
        <v>0.95</v>
      </c>
      <c r="C49">
        <f>VLOOKUP(B49,$A$59:$B$68,2)</f>
        <v>1.96</v>
      </c>
      <c r="D49">
        <v>30</v>
      </c>
      <c r="E49" s="4">
        <f>$H$31</f>
        <v>1972.0666666666666</v>
      </c>
      <c r="F49" s="4">
        <f>$H$32</f>
        <v>1781.4594352777808</v>
      </c>
      <c r="G49" s="4">
        <f>$E49-$C49*$F49/SQRT($D49)</f>
        <v>1334.5795949183907</v>
      </c>
      <c r="H49" s="4">
        <f>$E49+$C49*$F49/SQRT($D49)</f>
        <v>2609.5537384149425</v>
      </c>
      <c r="I49" s="4">
        <f>H49-G49</f>
        <v>1274.9741434965517</v>
      </c>
    </row>
    <row r="58" spans="1:9" x14ac:dyDescent="0.2">
      <c r="A58" s="2" t="s">
        <v>11</v>
      </c>
      <c r="B58" s="2" t="s">
        <v>12</v>
      </c>
    </row>
    <row r="59" spans="1:9" x14ac:dyDescent="0.2">
      <c r="A59">
        <v>0.7</v>
      </c>
      <c r="B59">
        <v>1.04</v>
      </c>
    </row>
    <row r="60" spans="1:9" x14ac:dyDescent="0.2">
      <c r="A60">
        <v>0.75</v>
      </c>
      <c r="B60">
        <v>1.1499999999999999</v>
      </c>
    </row>
    <row r="61" spans="1:9" x14ac:dyDescent="0.2">
      <c r="A61">
        <v>0.8</v>
      </c>
      <c r="B61">
        <v>1.28</v>
      </c>
    </row>
    <row r="62" spans="1:9" x14ac:dyDescent="0.2">
      <c r="A62">
        <v>0.85</v>
      </c>
      <c r="B62">
        <v>1.44</v>
      </c>
    </row>
    <row r="63" spans="1:9" x14ac:dyDescent="0.2">
      <c r="A63">
        <v>0.9</v>
      </c>
      <c r="B63">
        <v>1.645</v>
      </c>
    </row>
    <row r="64" spans="1:9" x14ac:dyDescent="0.2">
      <c r="A64">
        <v>0.92</v>
      </c>
      <c r="B64">
        <v>1.75</v>
      </c>
    </row>
    <row r="65" spans="1:2" x14ac:dyDescent="0.2">
      <c r="A65">
        <v>0.95</v>
      </c>
      <c r="B65">
        <v>1.96</v>
      </c>
    </row>
    <row r="66" spans="1:2" x14ac:dyDescent="0.2">
      <c r="A66">
        <v>0.96</v>
      </c>
      <c r="B66">
        <v>2.0499999999999998</v>
      </c>
    </row>
    <row r="67" spans="1:2" x14ac:dyDescent="0.2">
      <c r="A67">
        <v>0.98</v>
      </c>
      <c r="B67">
        <v>2.33</v>
      </c>
    </row>
    <row r="68" spans="1:2" x14ac:dyDescent="0.2">
      <c r="A68">
        <v>0.99</v>
      </c>
      <c r="B68">
        <v>2.58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942D-F6AB-8247-8EEB-6FF0A0A6A1BA}">
  <dimension ref="A1:U302"/>
  <sheetViews>
    <sheetView topLeftCell="B42" workbookViewId="0">
      <selection activeCell="J17" sqref="J17"/>
    </sheetView>
  </sheetViews>
  <sheetFormatPr baseColWidth="10" defaultRowHeight="16" x14ac:dyDescent="0.2"/>
  <sheetData>
    <row r="1" spans="1:21" x14ac:dyDescent="0.2">
      <c r="B1">
        <f>STDEV(B3:B302)</f>
        <v>99.106044968946506</v>
      </c>
      <c r="H1">
        <f>STDEV(H3:H302)</f>
        <v>571.05500771770221</v>
      </c>
      <c r="L1" t="s">
        <v>0</v>
      </c>
      <c r="R1" t="s">
        <v>0</v>
      </c>
    </row>
    <row r="2" spans="1:21" x14ac:dyDescent="0.2">
      <c r="B2">
        <f>AVERAGE(B3:B302)</f>
        <v>1143.5433333333333</v>
      </c>
      <c r="H2">
        <f>AVERAGE(H3:H302)</f>
        <v>1389.53</v>
      </c>
      <c r="L2">
        <v>1.96</v>
      </c>
      <c r="N2">
        <f>B34/SQRT(A32+1)</f>
        <v>208.86486859530334</v>
      </c>
      <c r="O2">
        <f>N2*L2</f>
        <v>409.37514244679454</v>
      </c>
      <c r="R2">
        <v>1.96</v>
      </c>
      <c r="T2">
        <f>H34/SQRT(G32+1)</f>
        <v>260.533363186624</v>
      </c>
      <c r="U2">
        <f>T2*R2</f>
        <v>510.64539184578302</v>
      </c>
    </row>
    <row r="3" spans="1:21" x14ac:dyDescent="0.2">
      <c r="A3" s="1">
        <v>0</v>
      </c>
      <c r="B3">
        <v>1807</v>
      </c>
      <c r="C3">
        <v>439</v>
      </c>
      <c r="G3" s="1">
        <v>0</v>
      </c>
      <c r="H3">
        <v>2184</v>
      </c>
      <c r="I3">
        <v>799</v>
      </c>
      <c r="L3">
        <f>SQRT(30)</f>
        <v>5.4772255750516612</v>
      </c>
      <c r="R3">
        <f>SQRT(30)</f>
        <v>5.4772255750516612</v>
      </c>
    </row>
    <row r="4" spans="1:21" x14ac:dyDescent="0.2">
      <c r="A4" s="1">
        <v>1</v>
      </c>
      <c r="B4">
        <v>1193</v>
      </c>
      <c r="C4">
        <v>312</v>
      </c>
      <c r="G4" s="1">
        <v>1</v>
      </c>
      <c r="H4">
        <v>1415</v>
      </c>
      <c r="I4">
        <v>507</v>
      </c>
    </row>
    <row r="5" spans="1:21" x14ac:dyDescent="0.2">
      <c r="A5" s="1">
        <v>2</v>
      </c>
      <c r="B5">
        <v>1216</v>
      </c>
      <c r="C5">
        <v>326</v>
      </c>
      <c r="G5" s="1">
        <v>2</v>
      </c>
      <c r="H5">
        <v>1406</v>
      </c>
      <c r="I5">
        <v>484</v>
      </c>
      <c r="M5">
        <f>B33</f>
        <v>1345</v>
      </c>
      <c r="N5" t="s">
        <v>1</v>
      </c>
      <c r="O5">
        <f>O2</f>
        <v>409.37514244679454</v>
      </c>
      <c r="S5">
        <f>H33</f>
        <v>1480</v>
      </c>
      <c r="T5" t="s">
        <v>1</v>
      </c>
      <c r="U5">
        <f>U2</f>
        <v>510.64539184578302</v>
      </c>
    </row>
    <row r="6" spans="1:21" x14ac:dyDescent="0.2">
      <c r="A6" s="1">
        <v>3</v>
      </c>
      <c r="B6">
        <v>1167</v>
      </c>
      <c r="C6">
        <v>307</v>
      </c>
      <c r="G6" s="1">
        <v>3</v>
      </c>
      <c r="H6">
        <v>1510</v>
      </c>
      <c r="I6">
        <v>572</v>
      </c>
    </row>
    <row r="7" spans="1:21" x14ac:dyDescent="0.2">
      <c r="A7" s="1">
        <v>4</v>
      </c>
      <c r="B7">
        <v>1111</v>
      </c>
      <c r="C7">
        <v>306</v>
      </c>
      <c r="G7" s="1">
        <v>4</v>
      </c>
      <c r="H7">
        <v>1737</v>
      </c>
      <c r="I7">
        <v>835</v>
      </c>
    </row>
    <row r="8" spans="1:21" x14ac:dyDescent="0.2">
      <c r="A8" s="1">
        <v>5</v>
      </c>
      <c r="B8">
        <v>1093</v>
      </c>
      <c r="C8">
        <v>292</v>
      </c>
      <c r="G8" s="1">
        <v>5</v>
      </c>
      <c r="H8">
        <v>1324</v>
      </c>
      <c r="I8">
        <v>479</v>
      </c>
      <c r="L8" t="s">
        <v>2</v>
      </c>
    </row>
    <row r="9" spans="1:21" x14ac:dyDescent="0.2">
      <c r="A9" s="1">
        <v>6</v>
      </c>
      <c r="B9">
        <v>1113</v>
      </c>
      <c r="C9">
        <v>292</v>
      </c>
      <c r="G9" s="1">
        <v>6</v>
      </c>
      <c r="H9">
        <v>1726</v>
      </c>
      <c r="I9">
        <v>908</v>
      </c>
    </row>
    <row r="10" spans="1:21" x14ac:dyDescent="0.2">
      <c r="A10" s="1">
        <v>7</v>
      </c>
      <c r="B10">
        <v>1175</v>
      </c>
      <c r="C10">
        <v>313</v>
      </c>
      <c r="G10" s="1">
        <v>7</v>
      </c>
      <c r="H10">
        <v>1481</v>
      </c>
      <c r="I10">
        <v>498</v>
      </c>
    </row>
    <row r="11" spans="1:21" x14ac:dyDescent="0.2">
      <c r="A11" s="1">
        <v>8</v>
      </c>
      <c r="B11">
        <v>1141</v>
      </c>
      <c r="C11">
        <v>282</v>
      </c>
      <c r="G11" s="1">
        <v>8</v>
      </c>
      <c r="H11">
        <v>1358</v>
      </c>
      <c r="I11">
        <v>486</v>
      </c>
      <c r="L11" t="s">
        <v>8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13</v>
      </c>
      <c r="S11" t="s">
        <v>14</v>
      </c>
      <c r="T11" t="s">
        <v>15</v>
      </c>
    </row>
    <row r="12" spans="1:21" x14ac:dyDescent="0.2">
      <c r="A12" s="1">
        <v>9</v>
      </c>
      <c r="B12">
        <v>1054</v>
      </c>
      <c r="C12">
        <v>282</v>
      </c>
      <c r="G12" s="1">
        <v>9</v>
      </c>
      <c r="H12">
        <v>1302</v>
      </c>
      <c r="I12">
        <v>443</v>
      </c>
      <c r="L12" t="s">
        <v>9</v>
      </c>
      <c r="M12" s="3">
        <v>0.9</v>
      </c>
      <c r="N12">
        <f>VLOOKUP(M12,$L$25:$M$34,2)</f>
        <v>1.645</v>
      </c>
      <c r="O12">
        <v>300</v>
      </c>
      <c r="P12" s="4">
        <f>B2</f>
        <v>1143.5433333333333</v>
      </c>
      <c r="Q12" s="4">
        <f>B1</f>
        <v>99.106044968946506</v>
      </c>
      <c r="R12" s="4">
        <f>$P12-$N12*$Q12/SQRT($O12)</f>
        <v>1134.1308239969158</v>
      </c>
      <c r="S12" s="4">
        <f>$P12+$N12*$Q12/SQRT($O12)</f>
        <v>1152.9558426697508</v>
      </c>
      <c r="T12" s="4">
        <f>S12-R12</f>
        <v>18.825018672835085</v>
      </c>
    </row>
    <row r="13" spans="1:21" x14ac:dyDescent="0.2">
      <c r="A13" s="1">
        <v>10</v>
      </c>
      <c r="B13">
        <v>1078</v>
      </c>
      <c r="C13">
        <v>299</v>
      </c>
      <c r="G13" s="1">
        <v>10</v>
      </c>
      <c r="H13">
        <v>1240</v>
      </c>
      <c r="I13">
        <v>456</v>
      </c>
      <c r="L13" t="s">
        <v>10</v>
      </c>
      <c r="M13" s="3">
        <v>0.9</v>
      </c>
      <c r="N13">
        <f>VLOOKUP(M13,$L$25:$M$34,2)</f>
        <v>1.645</v>
      </c>
      <c r="O13">
        <v>300</v>
      </c>
      <c r="P13" s="4">
        <f>H2</f>
        <v>1389.53</v>
      </c>
      <c r="Q13" s="4">
        <f>H1</f>
        <v>571.05500771770221</v>
      </c>
      <c r="R13" s="4">
        <f>$P13-$N13*$Q13/SQRT($O13)</f>
        <v>1335.2945535806105</v>
      </c>
      <c r="S13" s="4">
        <f>$P13+$N13*$Q13/SQRT($O13)</f>
        <v>1443.7654464193895</v>
      </c>
      <c r="T13" s="4">
        <f>S13-R13</f>
        <v>108.47089283877904</v>
      </c>
    </row>
    <row r="14" spans="1:21" x14ac:dyDescent="0.2">
      <c r="A14" s="1">
        <v>11</v>
      </c>
      <c r="B14">
        <v>1107</v>
      </c>
      <c r="C14">
        <v>308</v>
      </c>
      <c r="G14" s="1">
        <v>11</v>
      </c>
      <c r="H14">
        <v>1240</v>
      </c>
      <c r="I14">
        <v>447</v>
      </c>
      <c r="L14" t="s">
        <v>9</v>
      </c>
      <c r="M14" s="3">
        <v>0.95</v>
      </c>
      <c r="N14">
        <f>VLOOKUP(M14,$L$25:$M$34,2)</f>
        <v>1.96</v>
      </c>
      <c r="O14">
        <v>300</v>
      </c>
      <c r="P14" s="4">
        <f>B2</f>
        <v>1143.5433333333333</v>
      </c>
      <c r="Q14" s="4">
        <f>B1</f>
        <v>99.106044968946506</v>
      </c>
      <c r="R14" s="4">
        <f>$P14-$N14*$Q14/SQRT($O14)</f>
        <v>1132.3284285920697</v>
      </c>
      <c r="S14" s="4">
        <f>$P14+$N14*$Q14/SQRT($O14)</f>
        <v>1154.7582380745969</v>
      </c>
      <c r="T14" s="4">
        <f>S14-R14</f>
        <v>22.429809482527162</v>
      </c>
    </row>
    <row r="15" spans="1:21" x14ac:dyDescent="0.2">
      <c r="A15" s="1">
        <v>12</v>
      </c>
      <c r="B15">
        <v>1127</v>
      </c>
      <c r="C15">
        <v>332</v>
      </c>
      <c r="G15" s="1">
        <v>12</v>
      </c>
      <c r="H15">
        <v>1396</v>
      </c>
      <c r="I15">
        <v>531</v>
      </c>
      <c r="L15" t="s">
        <v>10</v>
      </c>
      <c r="M15" s="3">
        <v>0.95</v>
      </c>
      <c r="N15">
        <f>VLOOKUP(M15,$L$25:$M$34,2)</f>
        <v>1.96</v>
      </c>
      <c r="O15">
        <v>300</v>
      </c>
      <c r="P15" s="4">
        <f>H2</f>
        <v>1389.53</v>
      </c>
      <c r="Q15" s="4">
        <f>H1</f>
        <v>571.05500771770221</v>
      </c>
      <c r="R15" s="4">
        <f>$P15-$N15*$Q15/SQRT($O15)</f>
        <v>1324.9090425641318</v>
      </c>
      <c r="S15" s="4">
        <f>$P15+$N15*$Q15/SQRT($O15)</f>
        <v>1454.1509574358681</v>
      </c>
      <c r="T15" s="4">
        <f>S15-R15</f>
        <v>129.2419148717363</v>
      </c>
    </row>
    <row r="16" spans="1:21" x14ac:dyDescent="0.2">
      <c r="A16" s="1">
        <v>13</v>
      </c>
      <c r="B16">
        <v>1179</v>
      </c>
      <c r="C16">
        <v>312</v>
      </c>
      <c r="G16" s="1">
        <v>13</v>
      </c>
      <c r="H16">
        <v>1449</v>
      </c>
      <c r="I16">
        <v>505</v>
      </c>
    </row>
    <row r="17" spans="1:13" x14ac:dyDescent="0.2">
      <c r="A17" s="1">
        <v>14</v>
      </c>
      <c r="B17">
        <v>1226</v>
      </c>
      <c r="C17">
        <v>362</v>
      </c>
      <c r="G17" s="1">
        <v>14</v>
      </c>
      <c r="H17">
        <v>1506</v>
      </c>
      <c r="I17">
        <v>572</v>
      </c>
    </row>
    <row r="18" spans="1:13" x14ac:dyDescent="0.2">
      <c r="A18" s="1">
        <v>15</v>
      </c>
      <c r="B18">
        <v>1103</v>
      </c>
      <c r="C18">
        <v>308</v>
      </c>
      <c r="G18" s="1">
        <v>15</v>
      </c>
      <c r="H18">
        <v>1504</v>
      </c>
      <c r="I18">
        <v>547</v>
      </c>
    </row>
    <row r="19" spans="1:13" x14ac:dyDescent="0.2">
      <c r="A19" s="1">
        <v>16</v>
      </c>
      <c r="B19">
        <v>1109</v>
      </c>
      <c r="C19">
        <v>314</v>
      </c>
      <c r="G19" s="1">
        <v>16</v>
      </c>
      <c r="H19">
        <v>1406</v>
      </c>
      <c r="I19">
        <v>584</v>
      </c>
    </row>
    <row r="20" spans="1:13" x14ac:dyDescent="0.2">
      <c r="A20" s="1">
        <v>17</v>
      </c>
      <c r="B20">
        <v>1172</v>
      </c>
      <c r="C20">
        <v>350</v>
      </c>
      <c r="G20" s="1">
        <v>17</v>
      </c>
      <c r="H20">
        <v>1411</v>
      </c>
      <c r="I20">
        <v>482</v>
      </c>
    </row>
    <row r="21" spans="1:13" x14ac:dyDescent="0.2">
      <c r="A21" s="1">
        <v>18</v>
      </c>
      <c r="B21">
        <v>1179</v>
      </c>
      <c r="C21">
        <v>330</v>
      </c>
      <c r="G21" s="1">
        <v>18</v>
      </c>
      <c r="H21">
        <v>1521</v>
      </c>
      <c r="I21">
        <v>571</v>
      </c>
    </row>
    <row r="22" spans="1:13" x14ac:dyDescent="0.2">
      <c r="A22" s="1">
        <v>19</v>
      </c>
      <c r="B22">
        <v>1006</v>
      </c>
      <c r="C22">
        <v>265</v>
      </c>
      <c r="G22" s="1">
        <v>19</v>
      </c>
      <c r="H22">
        <v>1635</v>
      </c>
      <c r="I22">
        <v>590</v>
      </c>
    </row>
    <row r="23" spans="1:13" x14ac:dyDescent="0.2">
      <c r="A23" s="1">
        <v>20</v>
      </c>
      <c r="B23">
        <v>1014</v>
      </c>
      <c r="C23">
        <v>276</v>
      </c>
      <c r="G23" s="1">
        <v>20</v>
      </c>
      <c r="H23">
        <v>1139</v>
      </c>
      <c r="I23">
        <v>408</v>
      </c>
    </row>
    <row r="24" spans="1:13" x14ac:dyDescent="0.2">
      <c r="A24" s="1">
        <v>21</v>
      </c>
      <c r="B24">
        <v>993</v>
      </c>
      <c r="C24">
        <v>265</v>
      </c>
      <c r="G24" s="1">
        <v>21</v>
      </c>
      <c r="H24">
        <v>1169</v>
      </c>
      <c r="I24">
        <v>396</v>
      </c>
      <c r="L24" s="2" t="s">
        <v>11</v>
      </c>
      <c r="M24" s="2" t="s">
        <v>12</v>
      </c>
    </row>
    <row r="25" spans="1:13" x14ac:dyDescent="0.2">
      <c r="A25" s="1">
        <v>22</v>
      </c>
      <c r="B25">
        <v>1114</v>
      </c>
      <c r="C25">
        <v>301</v>
      </c>
      <c r="G25" s="1">
        <v>22</v>
      </c>
      <c r="H25">
        <v>1188</v>
      </c>
      <c r="I25">
        <v>433</v>
      </c>
      <c r="L25">
        <v>0.7</v>
      </c>
      <c r="M25">
        <v>1.04</v>
      </c>
    </row>
    <row r="26" spans="1:13" x14ac:dyDescent="0.2">
      <c r="A26" s="1">
        <v>23</v>
      </c>
      <c r="B26">
        <v>1114</v>
      </c>
      <c r="C26">
        <v>301</v>
      </c>
      <c r="G26" s="1">
        <v>23</v>
      </c>
      <c r="H26">
        <v>1292</v>
      </c>
      <c r="I26">
        <v>455</v>
      </c>
      <c r="L26">
        <v>0.75</v>
      </c>
      <c r="M26">
        <v>1.1499999999999999</v>
      </c>
    </row>
    <row r="27" spans="1:13" x14ac:dyDescent="0.2">
      <c r="A27" s="1">
        <v>24</v>
      </c>
      <c r="B27">
        <v>1100</v>
      </c>
      <c r="C27">
        <v>301</v>
      </c>
      <c r="G27" s="1">
        <v>24</v>
      </c>
      <c r="H27">
        <v>1274</v>
      </c>
      <c r="I27">
        <v>445</v>
      </c>
      <c r="L27">
        <v>0.8</v>
      </c>
      <c r="M27">
        <v>1.28</v>
      </c>
    </row>
    <row r="28" spans="1:13" x14ac:dyDescent="0.2">
      <c r="A28" s="1">
        <v>25</v>
      </c>
      <c r="B28">
        <v>1155</v>
      </c>
      <c r="C28">
        <v>331</v>
      </c>
      <c r="G28" s="1">
        <v>25</v>
      </c>
      <c r="H28">
        <v>1333</v>
      </c>
      <c r="I28">
        <v>490</v>
      </c>
      <c r="L28">
        <v>0.85</v>
      </c>
      <c r="M28">
        <v>1.44</v>
      </c>
    </row>
    <row r="29" spans="1:13" x14ac:dyDescent="0.2">
      <c r="A29" s="1">
        <v>26</v>
      </c>
      <c r="B29">
        <v>1212</v>
      </c>
      <c r="C29">
        <v>329</v>
      </c>
      <c r="G29" s="1">
        <v>26</v>
      </c>
      <c r="H29">
        <v>1282</v>
      </c>
      <c r="I29">
        <v>459</v>
      </c>
      <c r="L29">
        <v>0.9</v>
      </c>
      <c r="M29">
        <v>1.645</v>
      </c>
    </row>
    <row r="30" spans="1:13" x14ac:dyDescent="0.2">
      <c r="A30" s="1">
        <v>27</v>
      </c>
      <c r="B30">
        <v>1270</v>
      </c>
      <c r="C30">
        <v>347</v>
      </c>
      <c r="G30" s="1">
        <v>27</v>
      </c>
      <c r="H30">
        <v>1324</v>
      </c>
      <c r="I30">
        <v>440</v>
      </c>
      <c r="L30">
        <v>0.92</v>
      </c>
      <c r="M30">
        <v>1.75</v>
      </c>
    </row>
    <row r="31" spans="1:13" x14ac:dyDescent="0.2">
      <c r="A31" s="1">
        <v>28</v>
      </c>
      <c r="B31">
        <v>1217</v>
      </c>
      <c r="C31">
        <v>330</v>
      </c>
      <c r="G31" s="1">
        <v>28</v>
      </c>
      <c r="H31">
        <v>1365</v>
      </c>
      <c r="I31">
        <v>483</v>
      </c>
      <c r="L31">
        <v>0.95</v>
      </c>
      <c r="M31">
        <v>1.96</v>
      </c>
    </row>
    <row r="32" spans="1:13" x14ac:dyDescent="0.2">
      <c r="A32" s="1">
        <v>29</v>
      </c>
      <c r="B32">
        <v>1530</v>
      </c>
      <c r="C32">
        <v>379</v>
      </c>
      <c r="G32" s="1">
        <v>29</v>
      </c>
      <c r="H32">
        <v>1393</v>
      </c>
      <c r="I32">
        <v>501</v>
      </c>
      <c r="L32">
        <v>0.96</v>
      </c>
      <c r="M32">
        <v>2.0499999999999998</v>
      </c>
    </row>
    <row r="33" spans="1:13" x14ac:dyDescent="0.2">
      <c r="A33" s="1">
        <v>30</v>
      </c>
      <c r="B33">
        <v>1345</v>
      </c>
      <c r="C33">
        <v>422</v>
      </c>
      <c r="G33" s="1">
        <v>30</v>
      </c>
      <c r="H33">
        <v>1480</v>
      </c>
      <c r="I33">
        <v>594</v>
      </c>
      <c r="L33">
        <v>0.98</v>
      </c>
      <c r="M33">
        <v>2.33</v>
      </c>
    </row>
    <row r="34" spans="1:13" x14ac:dyDescent="0.2">
      <c r="A34" s="1">
        <v>31</v>
      </c>
      <c r="B34">
        <v>1144</v>
      </c>
      <c r="C34">
        <v>320</v>
      </c>
      <c r="G34" s="1">
        <v>31</v>
      </c>
      <c r="H34">
        <v>1427</v>
      </c>
      <c r="I34">
        <v>542</v>
      </c>
      <c r="L34">
        <v>0.99</v>
      </c>
      <c r="M34">
        <v>2.58</v>
      </c>
    </row>
    <row r="35" spans="1:13" x14ac:dyDescent="0.2">
      <c r="A35" s="1">
        <v>32</v>
      </c>
      <c r="B35">
        <v>1136</v>
      </c>
      <c r="C35">
        <v>311</v>
      </c>
      <c r="G35" s="1">
        <v>32</v>
      </c>
      <c r="H35">
        <v>1378</v>
      </c>
      <c r="I35">
        <v>482</v>
      </c>
    </row>
    <row r="36" spans="1:13" x14ac:dyDescent="0.2">
      <c r="A36" s="1">
        <v>33</v>
      </c>
      <c r="B36">
        <v>1130</v>
      </c>
      <c r="C36">
        <v>301</v>
      </c>
      <c r="G36" s="1">
        <v>33</v>
      </c>
      <c r="H36">
        <v>1372</v>
      </c>
      <c r="I36">
        <v>519</v>
      </c>
    </row>
    <row r="37" spans="1:13" x14ac:dyDescent="0.2">
      <c r="A37" s="1">
        <v>34</v>
      </c>
      <c r="B37">
        <v>1095</v>
      </c>
      <c r="C37">
        <v>301</v>
      </c>
      <c r="G37" s="1">
        <v>34</v>
      </c>
      <c r="H37">
        <v>1398</v>
      </c>
      <c r="I37">
        <v>529</v>
      </c>
    </row>
    <row r="38" spans="1:13" x14ac:dyDescent="0.2">
      <c r="A38" s="1">
        <v>35</v>
      </c>
      <c r="B38">
        <v>1172</v>
      </c>
      <c r="C38">
        <v>327</v>
      </c>
      <c r="G38" s="1">
        <v>35</v>
      </c>
      <c r="H38">
        <v>1267</v>
      </c>
      <c r="I38">
        <v>449</v>
      </c>
    </row>
    <row r="39" spans="1:13" x14ac:dyDescent="0.2">
      <c r="A39" s="1">
        <v>36</v>
      </c>
      <c r="B39">
        <v>1164</v>
      </c>
      <c r="C39">
        <v>308</v>
      </c>
      <c r="G39" s="1">
        <v>36</v>
      </c>
      <c r="H39">
        <v>1372</v>
      </c>
      <c r="I39">
        <v>478</v>
      </c>
    </row>
    <row r="40" spans="1:13" x14ac:dyDescent="0.2">
      <c r="A40" s="1">
        <v>37</v>
      </c>
      <c r="B40">
        <v>1113</v>
      </c>
      <c r="C40">
        <v>301</v>
      </c>
      <c r="G40" s="1">
        <v>37</v>
      </c>
      <c r="H40">
        <v>1283</v>
      </c>
      <c r="I40">
        <v>466</v>
      </c>
    </row>
    <row r="41" spans="1:13" x14ac:dyDescent="0.2">
      <c r="A41" s="1">
        <v>38</v>
      </c>
      <c r="B41">
        <v>1099</v>
      </c>
      <c r="C41">
        <v>308</v>
      </c>
      <c r="G41" s="1">
        <v>38</v>
      </c>
      <c r="H41">
        <v>1265</v>
      </c>
      <c r="I41">
        <v>448</v>
      </c>
    </row>
    <row r="42" spans="1:13" x14ac:dyDescent="0.2">
      <c r="A42" s="1">
        <v>39</v>
      </c>
      <c r="B42">
        <v>1252</v>
      </c>
      <c r="C42">
        <v>329</v>
      </c>
      <c r="G42" s="1">
        <v>39</v>
      </c>
      <c r="H42">
        <v>1311</v>
      </c>
      <c r="I42">
        <v>483</v>
      </c>
    </row>
    <row r="43" spans="1:13" x14ac:dyDescent="0.2">
      <c r="A43" s="1">
        <v>40</v>
      </c>
      <c r="B43">
        <v>1220</v>
      </c>
      <c r="C43">
        <v>322</v>
      </c>
      <c r="G43" s="1">
        <v>40</v>
      </c>
      <c r="H43">
        <v>1359</v>
      </c>
      <c r="I43">
        <v>476</v>
      </c>
    </row>
    <row r="44" spans="1:13" x14ac:dyDescent="0.2">
      <c r="A44" s="1">
        <v>41</v>
      </c>
      <c r="B44">
        <v>1242</v>
      </c>
      <c r="C44">
        <v>367</v>
      </c>
      <c r="G44" s="1">
        <v>41</v>
      </c>
      <c r="H44">
        <v>1450</v>
      </c>
      <c r="I44">
        <v>529</v>
      </c>
    </row>
    <row r="45" spans="1:13" x14ac:dyDescent="0.2">
      <c r="A45" s="1">
        <v>42</v>
      </c>
      <c r="B45">
        <v>1273</v>
      </c>
      <c r="C45">
        <v>335</v>
      </c>
      <c r="G45" s="1">
        <v>42</v>
      </c>
      <c r="H45">
        <v>1481</v>
      </c>
      <c r="I45">
        <v>588</v>
      </c>
    </row>
    <row r="46" spans="1:13" x14ac:dyDescent="0.2">
      <c r="A46" s="1">
        <v>43</v>
      </c>
      <c r="B46">
        <v>1168</v>
      </c>
      <c r="C46">
        <v>291</v>
      </c>
      <c r="G46" s="1">
        <v>43</v>
      </c>
      <c r="H46">
        <v>1504</v>
      </c>
      <c r="I46">
        <v>581</v>
      </c>
    </row>
    <row r="47" spans="1:13" x14ac:dyDescent="0.2">
      <c r="A47" s="1">
        <v>44</v>
      </c>
      <c r="B47">
        <v>1077</v>
      </c>
      <c r="C47">
        <v>291</v>
      </c>
      <c r="G47" s="1">
        <v>44</v>
      </c>
      <c r="H47">
        <v>1246</v>
      </c>
      <c r="I47">
        <v>446</v>
      </c>
    </row>
    <row r="48" spans="1:13" x14ac:dyDescent="0.2">
      <c r="A48" s="1">
        <v>45</v>
      </c>
      <c r="B48">
        <v>1068</v>
      </c>
      <c r="C48">
        <v>298</v>
      </c>
      <c r="G48" s="1">
        <v>45</v>
      </c>
      <c r="H48">
        <v>1251</v>
      </c>
      <c r="I48">
        <v>456</v>
      </c>
    </row>
    <row r="49" spans="1:9" x14ac:dyDescent="0.2">
      <c r="A49" s="1">
        <v>46</v>
      </c>
      <c r="B49">
        <v>1310</v>
      </c>
      <c r="C49">
        <v>381</v>
      </c>
      <c r="G49" s="1">
        <v>46</v>
      </c>
      <c r="H49">
        <v>1252</v>
      </c>
      <c r="I49">
        <v>434</v>
      </c>
    </row>
    <row r="50" spans="1:9" x14ac:dyDescent="0.2">
      <c r="A50" s="1">
        <v>47</v>
      </c>
      <c r="B50">
        <v>1209</v>
      </c>
      <c r="C50">
        <v>322</v>
      </c>
      <c r="G50" s="1">
        <v>47</v>
      </c>
      <c r="H50">
        <v>1376</v>
      </c>
      <c r="I50">
        <v>481</v>
      </c>
    </row>
    <row r="51" spans="1:9" x14ac:dyDescent="0.2">
      <c r="A51" s="1">
        <v>48</v>
      </c>
      <c r="B51">
        <v>1146</v>
      </c>
      <c r="C51">
        <v>319</v>
      </c>
      <c r="G51" s="1">
        <v>48</v>
      </c>
      <c r="H51">
        <v>1352</v>
      </c>
      <c r="I51">
        <v>470</v>
      </c>
    </row>
    <row r="52" spans="1:9" x14ac:dyDescent="0.2">
      <c r="A52" s="1">
        <v>49</v>
      </c>
      <c r="B52">
        <v>1144</v>
      </c>
      <c r="C52">
        <v>312</v>
      </c>
      <c r="G52" s="1">
        <v>49</v>
      </c>
      <c r="H52">
        <v>1573</v>
      </c>
      <c r="I52">
        <v>723</v>
      </c>
    </row>
    <row r="53" spans="1:9" x14ac:dyDescent="0.2">
      <c r="A53" s="1">
        <v>50</v>
      </c>
      <c r="B53">
        <v>1149</v>
      </c>
      <c r="C53">
        <v>312</v>
      </c>
      <c r="G53" s="1">
        <v>50</v>
      </c>
      <c r="H53">
        <v>1406</v>
      </c>
      <c r="I53">
        <v>544</v>
      </c>
    </row>
    <row r="54" spans="1:9" x14ac:dyDescent="0.2">
      <c r="A54" s="1">
        <v>51</v>
      </c>
      <c r="B54">
        <v>1142</v>
      </c>
      <c r="C54">
        <v>326</v>
      </c>
      <c r="G54" s="1">
        <v>51</v>
      </c>
      <c r="H54">
        <v>1384</v>
      </c>
      <c r="I54">
        <v>549</v>
      </c>
    </row>
    <row r="55" spans="1:9" x14ac:dyDescent="0.2">
      <c r="A55" s="1">
        <v>52</v>
      </c>
      <c r="B55">
        <v>1079</v>
      </c>
      <c r="C55">
        <v>302</v>
      </c>
      <c r="G55" s="1">
        <v>52</v>
      </c>
      <c r="H55">
        <v>1319</v>
      </c>
      <c r="I55">
        <v>449</v>
      </c>
    </row>
    <row r="56" spans="1:9" x14ac:dyDescent="0.2">
      <c r="A56" s="1">
        <v>53</v>
      </c>
      <c r="B56">
        <v>1086</v>
      </c>
      <c r="C56">
        <v>291</v>
      </c>
      <c r="G56" s="1">
        <v>53</v>
      </c>
      <c r="H56">
        <v>1297</v>
      </c>
      <c r="I56">
        <v>443</v>
      </c>
    </row>
    <row r="57" spans="1:9" x14ac:dyDescent="0.2">
      <c r="A57" s="1">
        <v>54</v>
      </c>
      <c r="B57">
        <v>1255</v>
      </c>
      <c r="C57">
        <v>354</v>
      </c>
      <c r="G57" s="1">
        <v>54</v>
      </c>
      <c r="H57">
        <v>2100</v>
      </c>
      <c r="I57">
        <v>1297</v>
      </c>
    </row>
    <row r="58" spans="1:9" x14ac:dyDescent="0.2">
      <c r="A58" s="1">
        <v>55</v>
      </c>
      <c r="B58">
        <v>1167</v>
      </c>
      <c r="C58">
        <v>343</v>
      </c>
      <c r="G58" s="1">
        <v>55</v>
      </c>
      <c r="H58">
        <v>1355</v>
      </c>
      <c r="I58">
        <v>473</v>
      </c>
    </row>
    <row r="59" spans="1:9" x14ac:dyDescent="0.2">
      <c r="A59" s="1">
        <v>56</v>
      </c>
      <c r="B59">
        <v>1052</v>
      </c>
      <c r="C59">
        <v>305</v>
      </c>
      <c r="G59" s="1">
        <v>56</v>
      </c>
      <c r="H59">
        <v>1183</v>
      </c>
      <c r="I59">
        <v>432</v>
      </c>
    </row>
    <row r="60" spans="1:9" x14ac:dyDescent="0.2">
      <c r="A60" s="1">
        <v>57</v>
      </c>
      <c r="B60">
        <v>1018</v>
      </c>
      <c r="C60">
        <v>274</v>
      </c>
      <c r="G60" s="1">
        <v>57</v>
      </c>
      <c r="H60">
        <v>1217</v>
      </c>
      <c r="I60">
        <v>417</v>
      </c>
    </row>
    <row r="61" spans="1:9" x14ac:dyDescent="0.2">
      <c r="A61" s="1">
        <v>58</v>
      </c>
      <c r="B61">
        <v>1031</v>
      </c>
      <c r="C61">
        <v>303</v>
      </c>
      <c r="G61" s="1">
        <v>58</v>
      </c>
      <c r="H61">
        <v>1279</v>
      </c>
      <c r="I61">
        <v>490</v>
      </c>
    </row>
    <row r="62" spans="1:9" x14ac:dyDescent="0.2">
      <c r="A62" s="1">
        <v>59</v>
      </c>
      <c r="B62">
        <v>1125</v>
      </c>
      <c r="C62">
        <v>325</v>
      </c>
      <c r="G62" s="1">
        <v>59</v>
      </c>
      <c r="H62">
        <v>1425</v>
      </c>
      <c r="I62">
        <v>581</v>
      </c>
    </row>
    <row r="63" spans="1:9" x14ac:dyDescent="0.2">
      <c r="A63" s="1">
        <v>60</v>
      </c>
      <c r="B63">
        <v>1105</v>
      </c>
      <c r="C63">
        <v>301</v>
      </c>
      <c r="G63" s="1">
        <v>60</v>
      </c>
      <c r="H63">
        <v>1337</v>
      </c>
      <c r="I63">
        <v>483</v>
      </c>
    </row>
    <row r="64" spans="1:9" x14ac:dyDescent="0.2">
      <c r="A64" s="1">
        <v>61</v>
      </c>
      <c r="B64">
        <v>1143</v>
      </c>
      <c r="C64">
        <v>322</v>
      </c>
      <c r="G64" s="1">
        <v>61</v>
      </c>
      <c r="H64">
        <v>1278</v>
      </c>
      <c r="I64">
        <v>451</v>
      </c>
    </row>
    <row r="65" spans="1:9" x14ac:dyDescent="0.2">
      <c r="A65" s="1">
        <v>62</v>
      </c>
      <c r="B65">
        <v>1456</v>
      </c>
      <c r="C65">
        <v>380</v>
      </c>
      <c r="G65" s="1">
        <v>62</v>
      </c>
      <c r="H65">
        <v>1437</v>
      </c>
      <c r="I65">
        <v>493</v>
      </c>
    </row>
    <row r="66" spans="1:9" x14ac:dyDescent="0.2">
      <c r="A66" s="1">
        <v>63</v>
      </c>
      <c r="B66">
        <v>1364</v>
      </c>
      <c r="C66">
        <v>394</v>
      </c>
      <c r="G66" s="1">
        <v>63</v>
      </c>
      <c r="H66">
        <v>1416</v>
      </c>
      <c r="I66">
        <v>499</v>
      </c>
    </row>
    <row r="67" spans="1:9" x14ac:dyDescent="0.2">
      <c r="A67" s="1">
        <v>64</v>
      </c>
      <c r="B67">
        <v>1044</v>
      </c>
      <c r="C67">
        <v>293</v>
      </c>
      <c r="G67" s="1">
        <v>64</v>
      </c>
      <c r="H67">
        <v>1382</v>
      </c>
      <c r="I67">
        <v>475</v>
      </c>
    </row>
    <row r="68" spans="1:9" x14ac:dyDescent="0.2">
      <c r="A68" s="1">
        <v>65</v>
      </c>
      <c r="B68">
        <v>989</v>
      </c>
      <c r="C68">
        <v>265</v>
      </c>
      <c r="G68" s="1">
        <v>65</v>
      </c>
      <c r="H68">
        <v>1177</v>
      </c>
      <c r="I68">
        <v>410</v>
      </c>
    </row>
    <row r="69" spans="1:9" x14ac:dyDescent="0.2">
      <c r="A69" s="1">
        <v>66</v>
      </c>
      <c r="B69">
        <v>986</v>
      </c>
      <c r="C69">
        <v>277</v>
      </c>
      <c r="G69" s="1">
        <v>66</v>
      </c>
      <c r="H69">
        <v>1194</v>
      </c>
      <c r="I69">
        <v>422</v>
      </c>
    </row>
    <row r="70" spans="1:9" x14ac:dyDescent="0.2">
      <c r="A70" s="1">
        <v>67</v>
      </c>
      <c r="B70">
        <v>1028</v>
      </c>
      <c r="C70">
        <v>266</v>
      </c>
      <c r="G70" s="1">
        <v>67</v>
      </c>
      <c r="H70">
        <v>1141</v>
      </c>
      <c r="I70">
        <v>397</v>
      </c>
    </row>
    <row r="71" spans="1:9" x14ac:dyDescent="0.2">
      <c r="A71" s="1">
        <v>68</v>
      </c>
      <c r="B71">
        <v>1187</v>
      </c>
      <c r="C71">
        <v>367</v>
      </c>
      <c r="G71" s="1">
        <v>68</v>
      </c>
      <c r="H71">
        <v>1330</v>
      </c>
      <c r="I71">
        <v>465</v>
      </c>
    </row>
    <row r="72" spans="1:9" x14ac:dyDescent="0.2">
      <c r="A72" s="1">
        <v>69</v>
      </c>
      <c r="B72">
        <v>1154</v>
      </c>
      <c r="C72">
        <v>342</v>
      </c>
      <c r="G72" s="1">
        <v>69</v>
      </c>
      <c r="H72">
        <v>1348</v>
      </c>
      <c r="I72">
        <v>489</v>
      </c>
    </row>
    <row r="73" spans="1:9" x14ac:dyDescent="0.2">
      <c r="A73" s="1">
        <v>70</v>
      </c>
      <c r="B73">
        <v>1088</v>
      </c>
      <c r="C73">
        <v>291</v>
      </c>
      <c r="G73" s="1">
        <v>70</v>
      </c>
      <c r="H73">
        <v>1270</v>
      </c>
      <c r="I73">
        <v>445</v>
      </c>
    </row>
    <row r="74" spans="1:9" x14ac:dyDescent="0.2">
      <c r="A74" s="1">
        <v>71</v>
      </c>
      <c r="B74">
        <v>1071</v>
      </c>
      <c r="C74">
        <v>292</v>
      </c>
      <c r="G74" s="1">
        <v>71</v>
      </c>
      <c r="H74">
        <v>1229</v>
      </c>
      <c r="I74">
        <v>435</v>
      </c>
    </row>
    <row r="75" spans="1:9" x14ac:dyDescent="0.2">
      <c r="A75" s="1">
        <v>72</v>
      </c>
      <c r="B75">
        <v>1081</v>
      </c>
      <c r="C75">
        <v>299</v>
      </c>
      <c r="G75" s="1">
        <v>72</v>
      </c>
      <c r="H75">
        <v>1254</v>
      </c>
      <c r="I75">
        <v>442</v>
      </c>
    </row>
    <row r="76" spans="1:9" x14ac:dyDescent="0.2">
      <c r="A76" s="1">
        <v>73</v>
      </c>
      <c r="B76">
        <v>1107</v>
      </c>
      <c r="C76">
        <v>298</v>
      </c>
      <c r="G76" s="1">
        <v>73</v>
      </c>
      <c r="H76">
        <v>1284</v>
      </c>
      <c r="I76">
        <v>472</v>
      </c>
    </row>
    <row r="77" spans="1:9" x14ac:dyDescent="0.2">
      <c r="A77" s="1">
        <v>74</v>
      </c>
      <c r="B77">
        <v>1284</v>
      </c>
      <c r="C77">
        <v>344</v>
      </c>
      <c r="G77" s="1">
        <v>74</v>
      </c>
      <c r="H77">
        <v>1381</v>
      </c>
      <c r="I77">
        <v>503</v>
      </c>
    </row>
    <row r="78" spans="1:9" x14ac:dyDescent="0.2">
      <c r="A78" s="1">
        <v>75</v>
      </c>
      <c r="B78">
        <v>1169</v>
      </c>
      <c r="C78">
        <v>317</v>
      </c>
      <c r="G78" s="1">
        <v>75</v>
      </c>
      <c r="H78">
        <v>1498</v>
      </c>
      <c r="I78">
        <v>536</v>
      </c>
    </row>
    <row r="79" spans="1:9" x14ac:dyDescent="0.2">
      <c r="A79" s="1">
        <v>76</v>
      </c>
      <c r="B79">
        <v>1198</v>
      </c>
      <c r="C79">
        <v>343</v>
      </c>
      <c r="G79" s="1">
        <v>76</v>
      </c>
      <c r="H79">
        <v>1369</v>
      </c>
      <c r="I79">
        <v>491</v>
      </c>
    </row>
    <row r="80" spans="1:9" x14ac:dyDescent="0.2">
      <c r="A80" s="1">
        <v>77</v>
      </c>
      <c r="B80">
        <v>1172</v>
      </c>
      <c r="C80">
        <v>309</v>
      </c>
      <c r="G80" s="1">
        <v>77</v>
      </c>
      <c r="H80">
        <v>1329</v>
      </c>
      <c r="I80">
        <v>464</v>
      </c>
    </row>
    <row r="81" spans="1:9" x14ac:dyDescent="0.2">
      <c r="A81" s="1">
        <v>78</v>
      </c>
      <c r="B81">
        <v>1090</v>
      </c>
      <c r="C81">
        <v>301</v>
      </c>
      <c r="G81" s="1">
        <v>78</v>
      </c>
      <c r="H81">
        <v>1447</v>
      </c>
      <c r="I81">
        <v>534</v>
      </c>
    </row>
    <row r="82" spans="1:9" x14ac:dyDescent="0.2">
      <c r="A82" s="1">
        <v>79</v>
      </c>
      <c r="B82">
        <v>1089</v>
      </c>
      <c r="C82">
        <v>291</v>
      </c>
      <c r="G82" s="1">
        <v>79</v>
      </c>
      <c r="H82">
        <v>1356</v>
      </c>
      <c r="I82">
        <v>507</v>
      </c>
    </row>
    <row r="83" spans="1:9" x14ac:dyDescent="0.2">
      <c r="A83" s="1">
        <v>80</v>
      </c>
      <c r="B83">
        <v>1205</v>
      </c>
      <c r="C83">
        <v>351</v>
      </c>
      <c r="G83" s="1">
        <v>80</v>
      </c>
      <c r="H83">
        <v>1986</v>
      </c>
      <c r="I83">
        <v>1065</v>
      </c>
    </row>
    <row r="84" spans="1:9" x14ac:dyDescent="0.2">
      <c r="A84" s="1">
        <v>81</v>
      </c>
      <c r="B84">
        <v>1113</v>
      </c>
      <c r="C84">
        <v>314</v>
      </c>
      <c r="G84" s="1">
        <v>81</v>
      </c>
      <c r="H84">
        <v>1329</v>
      </c>
      <c r="I84">
        <v>482</v>
      </c>
    </row>
    <row r="85" spans="1:9" x14ac:dyDescent="0.2">
      <c r="A85" s="1">
        <v>82</v>
      </c>
      <c r="B85">
        <v>1153</v>
      </c>
      <c r="C85">
        <v>310</v>
      </c>
      <c r="G85" s="1">
        <v>82</v>
      </c>
      <c r="H85">
        <v>1328</v>
      </c>
      <c r="I85">
        <v>458</v>
      </c>
    </row>
    <row r="86" spans="1:9" x14ac:dyDescent="0.2">
      <c r="A86" s="1">
        <v>83</v>
      </c>
      <c r="B86">
        <v>1107</v>
      </c>
      <c r="C86">
        <v>301</v>
      </c>
      <c r="G86" s="1">
        <v>83</v>
      </c>
      <c r="H86">
        <v>1352</v>
      </c>
      <c r="I86">
        <v>450</v>
      </c>
    </row>
    <row r="87" spans="1:9" x14ac:dyDescent="0.2">
      <c r="A87" s="1">
        <v>84</v>
      </c>
      <c r="B87">
        <v>1136</v>
      </c>
      <c r="C87">
        <v>306</v>
      </c>
      <c r="G87" s="1">
        <v>84</v>
      </c>
      <c r="H87">
        <v>1378</v>
      </c>
      <c r="I87">
        <v>462</v>
      </c>
    </row>
    <row r="88" spans="1:9" x14ac:dyDescent="0.2">
      <c r="A88" s="1">
        <v>85</v>
      </c>
      <c r="B88">
        <v>1227</v>
      </c>
      <c r="C88">
        <v>334</v>
      </c>
      <c r="G88" s="1">
        <v>85</v>
      </c>
      <c r="H88">
        <v>1359</v>
      </c>
      <c r="I88">
        <v>477</v>
      </c>
    </row>
    <row r="89" spans="1:9" x14ac:dyDescent="0.2">
      <c r="A89" s="1">
        <v>86</v>
      </c>
      <c r="B89">
        <v>1211</v>
      </c>
      <c r="C89">
        <v>328</v>
      </c>
      <c r="G89" s="1">
        <v>86</v>
      </c>
      <c r="H89">
        <v>1454</v>
      </c>
      <c r="I89">
        <v>487</v>
      </c>
    </row>
    <row r="90" spans="1:9" x14ac:dyDescent="0.2">
      <c r="A90" s="1">
        <v>87</v>
      </c>
      <c r="B90">
        <v>1222</v>
      </c>
      <c r="C90">
        <v>367</v>
      </c>
      <c r="G90" s="1">
        <v>87</v>
      </c>
      <c r="H90">
        <v>1375</v>
      </c>
      <c r="I90">
        <v>502</v>
      </c>
    </row>
    <row r="91" spans="1:9" x14ac:dyDescent="0.2">
      <c r="A91" s="1">
        <v>88</v>
      </c>
      <c r="B91">
        <v>1069</v>
      </c>
      <c r="C91">
        <v>283</v>
      </c>
      <c r="G91" s="1">
        <v>88</v>
      </c>
      <c r="H91">
        <v>1244</v>
      </c>
      <c r="I91">
        <v>461</v>
      </c>
    </row>
    <row r="92" spans="1:9" x14ac:dyDescent="0.2">
      <c r="A92" s="1">
        <v>89</v>
      </c>
      <c r="B92">
        <v>1052</v>
      </c>
      <c r="C92">
        <v>282</v>
      </c>
      <c r="G92" s="1">
        <v>89</v>
      </c>
      <c r="H92">
        <v>1257</v>
      </c>
      <c r="I92">
        <v>428</v>
      </c>
    </row>
    <row r="93" spans="1:9" x14ac:dyDescent="0.2">
      <c r="A93" s="1">
        <v>90</v>
      </c>
      <c r="B93">
        <v>1063</v>
      </c>
      <c r="C93">
        <v>318</v>
      </c>
      <c r="G93" s="1">
        <v>90</v>
      </c>
      <c r="H93">
        <v>1211</v>
      </c>
      <c r="I93">
        <v>434</v>
      </c>
    </row>
    <row r="94" spans="1:9" x14ac:dyDescent="0.2">
      <c r="A94" s="1">
        <v>91</v>
      </c>
      <c r="B94">
        <v>1135</v>
      </c>
      <c r="C94">
        <v>311</v>
      </c>
      <c r="G94" s="1">
        <v>91</v>
      </c>
      <c r="H94">
        <v>1250</v>
      </c>
      <c r="I94">
        <v>431</v>
      </c>
    </row>
    <row r="95" spans="1:9" x14ac:dyDescent="0.2">
      <c r="A95" s="1">
        <v>92</v>
      </c>
      <c r="B95">
        <v>1142</v>
      </c>
      <c r="C95">
        <v>315</v>
      </c>
      <c r="G95" s="1">
        <v>92</v>
      </c>
      <c r="H95">
        <v>1337</v>
      </c>
      <c r="I95">
        <v>462</v>
      </c>
    </row>
    <row r="96" spans="1:9" x14ac:dyDescent="0.2">
      <c r="A96" s="1">
        <v>93</v>
      </c>
      <c r="B96">
        <v>1191</v>
      </c>
      <c r="C96">
        <v>331</v>
      </c>
      <c r="G96" s="1">
        <v>93</v>
      </c>
      <c r="H96">
        <v>1396</v>
      </c>
      <c r="I96">
        <v>495</v>
      </c>
    </row>
    <row r="97" spans="1:9" x14ac:dyDescent="0.2">
      <c r="A97" s="1">
        <v>94</v>
      </c>
      <c r="B97">
        <v>1219</v>
      </c>
      <c r="C97">
        <v>323</v>
      </c>
      <c r="G97" s="1">
        <v>94</v>
      </c>
      <c r="H97">
        <v>1425</v>
      </c>
      <c r="I97">
        <v>508</v>
      </c>
    </row>
    <row r="98" spans="1:9" x14ac:dyDescent="0.2">
      <c r="A98" s="1">
        <v>95</v>
      </c>
      <c r="B98">
        <v>1249</v>
      </c>
      <c r="C98">
        <v>337</v>
      </c>
      <c r="G98" s="1">
        <v>95</v>
      </c>
      <c r="H98">
        <v>1398</v>
      </c>
      <c r="I98">
        <v>486</v>
      </c>
    </row>
    <row r="99" spans="1:9" x14ac:dyDescent="0.2">
      <c r="A99" s="1">
        <v>96</v>
      </c>
      <c r="B99">
        <v>1198</v>
      </c>
      <c r="C99">
        <v>323</v>
      </c>
      <c r="G99" s="1">
        <v>96</v>
      </c>
      <c r="H99">
        <v>1463</v>
      </c>
      <c r="I99">
        <v>552</v>
      </c>
    </row>
    <row r="100" spans="1:9" x14ac:dyDescent="0.2">
      <c r="A100" s="1">
        <v>97</v>
      </c>
      <c r="B100">
        <v>1105</v>
      </c>
      <c r="C100">
        <v>298</v>
      </c>
      <c r="G100" s="1">
        <v>97</v>
      </c>
      <c r="H100">
        <v>1370</v>
      </c>
      <c r="I100">
        <v>455</v>
      </c>
    </row>
    <row r="101" spans="1:9" x14ac:dyDescent="0.2">
      <c r="A101" s="1">
        <v>98</v>
      </c>
      <c r="B101">
        <v>1086</v>
      </c>
      <c r="C101">
        <v>291</v>
      </c>
      <c r="G101" s="1">
        <v>98</v>
      </c>
      <c r="H101">
        <v>1305</v>
      </c>
      <c r="I101">
        <v>464</v>
      </c>
    </row>
    <row r="102" spans="1:9" x14ac:dyDescent="0.2">
      <c r="A102" s="1">
        <v>99</v>
      </c>
      <c r="B102">
        <v>1235</v>
      </c>
      <c r="C102">
        <v>368</v>
      </c>
      <c r="G102" s="1">
        <v>99</v>
      </c>
      <c r="H102">
        <v>1298</v>
      </c>
      <c r="I102">
        <v>460</v>
      </c>
    </row>
    <row r="103" spans="1:9" x14ac:dyDescent="0.2">
      <c r="A103" s="1">
        <v>100</v>
      </c>
      <c r="B103">
        <v>1123</v>
      </c>
      <c r="C103">
        <v>312</v>
      </c>
      <c r="G103" s="1">
        <v>100</v>
      </c>
      <c r="H103">
        <v>1245</v>
      </c>
      <c r="I103">
        <v>449</v>
      </c>
    </row>
    <row r="104" spans="1:9" x14ac:dyDescent="0.2">
      <c r="A104" s="1">
        <v>101</v>
      </c>
      <c r="B104">
        <v>1097</v>
      </c>
      <c r="C104">
        <v>291</v>
      </c>
      <c r="G104" s="1">
        <v>101</v>
      </c>
      <c r="H104">
        <v>1286</v>
      </c>
      <c r="I104">
        <v>476</v>
      </c>
    </row>
    <row r="105" spans="1:9" x14ac:dyDescent="0.2">
      <c r="A105" s="1">
        <v>102</v>
      </c>
      <c r="B105">
        <v>1080</v>
      </c>
      <c r="C105">
        <v>295</v>
      </c>
      <c r="G105" s="1">
        <v>102</v>
      </c>
      <c r="H105">
        <v>1278</v>
      </c>
      <c r="I105">
        <v>431</v>
      </c>
    </row>
    <row r="106" spans="1:9" x14ac:dyDescent="0.2">
      <c r="A106" s="1">
        <v>103</v>
      </c>
      <c r="B106">
        <v>1168</v>
      </c>
      <c r="C106">
        <v>312</v>
      </c>
      <c r="G106" s="1">
        <v>103</v>
      </c>
      <c r="H106">
        <v>1259</v>
      </c>
      <c r="I106">
        <v>459</v>
      </c>
    </row>
    <row r="107" spans="1:9" x14ac:dyDescent="0.2">
      <c r="A107" s="1">
        <v>104</v>
      </c>
      <c r="B107">
        <v>1132</v>
      </c>
      <c r="C107">
        <v>311</v>
      </c>
      <c r="G107" s="1">
        <v>104</v>
      </c>
      <c r="H107">
        <v>1376</v>
      </c>
      <c r="I107">
        <v>509</v>
      </c>
    </row>
    <row r="108" spans="1:9" x14ac:dyDescent="0.2">
      <c r="A108" s="1">
        <v>105</v>
      </c>
      <c r="B108">
        <v>1364</v>
      </c>
      <c r="C108">
        <v>374</v>
      </c>
      <c r="G108" s="1">
        <v>105</v>
      </c>
      <c r="H108">
        <v>1346</v>
      </c>
      <c r="I108">
        <v>481</v>
      </c>
    </row>
    <row r="109" spans="1:9" x14ac:dyDescent="0.2">
      <c r="A109" s="1">
        <v>106</v>
      </c>
      <c r="B109">
        <v>1069</v>
      </c>
      <c r="C109">
        <v>298</v>
      </c>
      <c r="G109" s="1">
        <v>106</v>
      </c>
      <c r="H109">
        <v>1303</v>
      </c>
      <c r="I109">
        <v>502</v>
      </c>
    </row>
    <row r="110" spans="1:9" x14ac:dyDescent="0.2">
      <c r="A110" s="1">
        <v>107</v>
      </c>
      <c r="B110">
        <v>1089</v>
      </c>
      <c r="C110">
        <v>291</v>
      </c>
      <c r="G110" s="1">
        <v>107</v>
      </c>
      <c r="H110">
        <v>1309</v>
      </c>
      <c r="I110">
        <v>503</v>
      </c>
    </row>
    <row r="111" spans="1:9" x14ac:dyDescent="0.2">
      <c r="A111" s="1">
        <v>108</v>
      </c>
      <c r="B111">
        <v>1203</v>
      </c>
      <c r="C111">
        <v>323</v>
      </c>
      <c r="G111" s="1">
        <v>108</v>
      </c>
      <c r="H111">
        <v>1324</v>
      </c>
      <c r="I111">
        <v>516</v>
      </c>
    </row>
    <row r="112" spans="1:9" x14ac:dyDescent="0.2">
      <c r="A112" s="1">
        <v>109</v>
      </c>
      <c r="B112">
        <v>1138</v>
      </c>
      <c r="C112">
        <v>317</v>
      </c>
      <c r="G112" s="1">
        <v>109</v>
      </c>
      <c r="H112">
        <v>2092</v>
      </c>
      <c r="I112">
        <v>1251</v>
      </c>
    </row>
    <row r="113" spans="1:9" x14ac:dyDescent="0.2">
      <c r="A113" s="1">
        <v>110</v>
      </c>
      <c r="B113">
        <v>1133</v>
      </c>
      <c r="C113">
        <v>301</v>
      </c>
      <c r="G113" s="1">
        <v>110</v>
      </c>
      <c r="H113">
        <v>1323</v>
      </c>
      <c r="I113">
        <v>468</v>
      </c>
    </row>
    <row r="114" spans="1:9" x14ac:dyDescent="0.2">
      <c r="A114" s="1">
        <v>111</v>
      </c>
      <c r="B114">
        <v>1188</v>
      </c>
      <c r="C114">
        <v>333</v>
      </c>
      <c r="G114" s="1">
        <v>111</v>
      </c>
      <c r="H114">
        <v>1276</v>
      </c>
      <c r="I114">
        <v>460</v>
      </c>
    </row>
    <row r="115" spans="1:9" x14ac:dyDescent="0.2">
      <c r="A115" s="1">
        <v>112</v>
      </c>
      <c r="B115">
        <v>1215</v>
      </c>
      <c r="C115">
        <v>340</v>
      </c>
      <c r="G115" s="1">
        <v>112</v>
      </c>
      <c r="H115">
        <v>1362</v>
      </c>
      <c r="I115">
        <v>495</v>
      </c>
    </row>
    <row r="116" spans="1:9" x14ac:dyDescent="0.2">
      <c r="A116" s="1">
        <v>113</v>
      </c>
      <c r="B116">
        <v>1177</v>
      </c>
      <c r="C116">
        <v>331</v>
      </c>
      <c r="G116" s="1">
        <v>113</v>
      </c>
      <c r="H116">
        <v>1356</v>
      </c>
      <c r="I116">
        <v>489</v>
      </c>
    </row>
    <row r="117" spans="1:9" x14ac:dyDescent="0.2">
      <c r="A117" s="1">
        <v>114</v>
      </c>
      <c r="B117">
        <v>1069</v>
      </c>
      <c r="C117">
        <v>303</v>
      </c>
      <c r="G117" s="1">
        <v>114</v>
      </c>
      <c r="H117">
        <v>1269</v>
      </c>
      <c r="I117">
        <v>465</v>
      </c>
    </row>
    <row r="118" spans="1:9" x14ac:dyDescent="0.2">
      <c r="A118" s="1">
        <v>115</v>
      </c>
      <c r="B118">
        <v>1120</v>
      </c>
      <c r="C118">
        <v>292</v>
      </c>
      <c r="G118" s="1">
        <v>115</v>
      </c>
      <c r="H118">
        <v>1257</v>
      </c>
      <c r="I118">
        <v>442</v>
      </c>
    </row>
    <row r="119" spans="1:9" x14ac:dyDescent="0.2">
      <c r="A119" s="1">
        <v>116</v>
      </c>
      <c r="B119">
        <v>1112</v>
      </c>
      <c r="C119">
        <v>293</v>
      </c>
      <c r="G119" s="1">
        <v>116</v>
      </c>
      <c r="H119">
        <v>1297</v>
      </c>
      <c r="I119">
        <v>450</v>
      </c>
    </row>
    <row r="120" spans="1:9" x14ac:dyDescent="0.2">
      <c r="A120" s="1">
        <v>117</v>
      </c>
      <c r="B120">
        <v>1224</v>
      </c>
      <c r="C120">
        <v>320</v>
      </c>
      <c r="G120" s="1">
        <v>117</v>
      </c>
      <c r="H120">
        <v>1364</v>
      </c>
      <c r="I120">
        <v>504</v>
      </c>
    </row>
    <row r="121" spans="1:9" x14ac:dyDescent="0.2">
      <c r="A121" s="1">
        <v>118</v>
      </c>
      <c r="B121">
        <v>1174</v>
      </c>
      <c r="C121">
        <v>313</v>
      </c>
      <c r="G121" s="1">
        <v>118</v>
      </c>
      <c r="H121">
        <v>1313</v>
      </c>
      <c r="I121">
        <v>464</v>
      </c>
    </row>
    <row r="122" spans="1:9" x14ac:dyDescent="0.2">
      <c r="A122" s="1">
        <v>119</v>
      </c>
      <c r="B122">
        <v>1233</v>
      </c>
      <c r="C122">
        <v>324</v>
      </c>
      <c r="G122" s="1">
        <v>119</v>
      </c>
      <c r="H122">
        <v>1316</v>
      </c>
      <c r="I122">
        <v>476</v>
      </c>
    </row>
    <row r="123" spans="1:9" x14ac:dyDescent="0.2">
      <c r="A123" s="1">
        <v>120</v>
      </c>
      <c r="B123">
        <v>1424</v>
      </c>
      <c r="C123">
        <v>400</v>
      </c>
      <c r="G123" s="1">
        <v>120</v>
      </c>
      <c r="H123">
        <v>1351</v>
      </c>
      <c r="I123">
        <v>484</v>
      </c>
    </row>
    <row r="124" spans="1:9" x14ac:dyDescent="0.2">
      <c r="A124" s="1">
        <v>121</v>
      </c>
      <c r="B124">
        <v>1272</v>
      </c>
      <c r="C124">
        <v>335</v>
      </c>
      <c r="G124" s="1">
        <v>121</v>
      </c>
      <c r="H124">
        <v>1496</v>
      </c>
      <c r="I124">
        <v>600</v>
      </c>
    </row>
    <row r="125" spans="1:9" x14ac:dyDescent="0.2">
      <c r="A125" s="1">
        <v>122</v>
      </c>
      <c r="B125">
        <v>1119</v>
      </c>
      <c r="C125">
        <v>313</v>
      </c>
      <c r="G125" s="1">
        <v>122</v>
      </c>
      <c r="H125">
        <v>1276</v>
      </c>
      <c r="I125">
        <v>447</v>
      </c>
    </row>
    <row r="126" spans="1:9" x14ac:dyDescent="0.2">
      <c r="A126" s="1">
        <v>123</v>
      </c>
      <c r="B126">
        <v>1173</v>
      </c>
      <c r="C126">
        <v>307</v>
      </c>
      <c r="G126" s="1">
        <v>123</v>
      </c>
      <c r="H126">
        <v>1428</v>
      </c>
      <c r="I126">
        <v>469</v>
      </c>
    </row>
    <row r="127" spans="1:9" x14ac:dyDescent="0.2">
      <c r="A127" s="1">
        <v>124</v>
      </c>
      <c r="B127">
        <v>1110</v>
      </c>
      <c r="C127">
        <v>301</v>
      </c>
      <c r="G127" s="1">
        <v>124</v>
      </c>
      <c r="H127">
        <v>1280</v>
      </c>
      <c r="I127">
        <v>464</v>
      </c>
    </row>
    <row r="128" spans="1:9" x14ac:dyDescent="0.2">
      <c r="A128" s="1">
        <v>125</v>
      </c>
      <c r="B128">
        <v>976</v>
      </c>
      <c r="C128">
        <v>266</v>
      </c>
      <c r="G128" s="1">
        <v>125</v>
      </c>
      <c r="H128">
        <v>1155</v>
      </c>
      <c r="I128">
        <v>419</v>
      </c>
    </row>
    <row r="129" spans="1:9" x14ac:dyDescent="0.2">
      <c r="A129" s="1">
        <v>126</v>
      </c>
      <c r="B129">
        <v>1011</v>
      </c>
      <c r="C129">
        <v>270</v>
      </c>
      <c r="G129" s="1">
        <v>126</v>
      </c>
      <c r="H129">
        <v>1170</v>
      </c>
      <c r="I129">
        <v>466</v>
      </c>
    </row>
    <row r="130" spans="1:9" x14ac:dyDescent="0.2">
      <c r="A130" s="1">
        <v>127</v>
      </c>
      <c r="B130">
        <v>965</v>
      </c>
      <c r="C130">
        <v>258</v>
      </c>
      <c r="G130" s="1">
        <v>127</v>
      </c>
      <c r="H130">
        <v>1216</v>
      </c>
      <c r="I130">
        <v>453</v>
      </c>
    </row>
    <row r="131" spans="1:9" x14ac:dyDescent="0.2">
      <c r="A131" s="1">
        <v>128</v>
      </c>
      <c r="B131">
        <v>1070</v>
      </c>
      <c r="C131">
        <v>310</v>
      </c>
      <c r="G131" s="1">
        <v>128</v>
      </c>
      <c r="H131">
        <v>1314</v>
      </c>
      <c r="I131">
        <v>534</v>
      </c>
    </row>
    <row r="132" spans="1:9" x14ac:dyDescent="0.2">
      <c r="A132" s="1">
        <v>129</v>
      </c>
      <c r="B132">
        <v>1041</v>
      </c>
      <c r="C132">
        <v>282</v>
      </c>
      <c r="G132" s="1">
        <v>129</v>
      </c>
      <c r="H132">
        <v>1280</v>
      </c>
      <c r="I132">
        <v>503</v>
      </c>
    </row>
    <row r="133" spans="1:9" x14ac:dyDescent="0.2">
      <c r="A133" s="1">
        <v>130</v>
      </c>
      <c r="B133">
        <v>1100</v>
      </c>
      <c r="C133">
        <v>301</v>
      </c>
      <c r="G133" s="1">
        <v>130</v>
      </c>
      <c r="H133">
        <v>1257</v>
      </c>
      <c r="I133">
        <v>445</v>
      </c>
    </row>
    <row r="134" spans="1:9" x14ac:dyDescent="0.2">
      <c r="A134" s="1">
        <v>131</v>
      </c>
      <c r="B134">
        <v>1180</v>
      </c>
      <c r="C134">
        <v>353</v>
      </c>
      <c r="G134" s="1">
        <v>131</v>
      </c>
      <c r="H134">
        <v>1257</v>
      </c>
      <c r="I134">
        <v>452</v>
      </c>
    </row>
    <row r="135" spans="1:9" x14ac:dyDescent="0.2">
      <c r="A135" s="1">
        <v>132</v>
      </c>
      <c r="B135">
        <v>1124</v>
      </c>
      <c r="C135">
        <v>302</v>
      </c>
      <c r="G135" s="1">
        <v>132</v>
      </c>
      <c r="H135">
        <v>1334</v>
      </c>
      <c r="I135">
        <v>513</v>
      </c>
    </row>
    <row r="136" spans="1:9" x14ac:dyDescent="0.2">
      <c r="A136" s="1">
        <v>133</v>
      </c>
      <c r="B136">
        <v>1184</v>
      </c>
      <c r="C136">
        <v>340</v>
      </c>
      <c r="G136" s="1">
        <v>133</v>
      </c>
      <c r="H136">
        <v>2563</v>
      </c>
      <c r="I136">
        <v>1723</v>
      </c>
    </row>
    <row r="137" spans="1:9" x14ac:dyDescent="0.2">
      <c r="A137" s="1">
        <v>134</v>
      </c>
      <c r="B137">
        <v>1149</v>
      </c>
      <c r="C137">
        <v>317</v>
      </c>
      <c r="G137" s="1">
        <v>134</v>
      </c>
      <c r="H137">
        <v>1363</v>
      </c>
      <c r="I137">
        <v>463</v>
      </c>
    </row>
    <row r="138" spans="1:9" x14ac:dyDescent="0.2">
      <c r="A138" s="1">
        <v>135</v>
      </c>
      <c r="B138">
        <v>1104</v>
      </c>
      <c r="C138">
        <v>315</v>
      </c>
      <c r="G138" s="1">
        <v>135</v>
      </c>
      <c r="H138">
        <v>1393</v>
      </c>
      <c r="I138">
        <v>490</v>
      </c>
    </row>
    <row r="139" spans="1:9" x14ac:dyDescent="0.2">
      <c r="A139" s="1">
        <v>136</v>
      </c>
      <c r="B139">
        <v>1080</v>
      </c>
      <c r="C139">
        <v>302</v>
      </c>
      <c r="G139" s="1">
        <v>136</v>
      </c>
      <c r="H139">
        <v>1341</v>
      </c>
      <c r="I139">
        <v>519</v>
      </c>
    </row>
    <row r="140" spans="1:9" x14ac:dyDescent="0.2">
      <c r="A140" s="1">
        <v>137</v>
      </c>
      <c r="B140">
        <v>1111</v>
      </c>
      <c r="C140">
        <v>306</v>
      </c>
      <c r="G140" s="1">
        <v>137</v>
      </c>
      <c r="H140">
        <v>1281</v>
      </c>
      <c r="I140">
        <v>484</v>
      </c>
    </row>
    <row r="141" spans="1:9" x14ac:dyDescent="0.2">
      <c r="A141" s="1">
        <v>138</v>
      </c>
      <c r="B141">
        <v>1075</v>
      </c>
      <c r="C141">
        <v>298</v>
      </c>
      <c r="G141" s="1">
        <v>138</v>
      </c>
      <c r="H141">
        <v>1461</v>
      </c>
      <c r="I141">
        <v>607</v>
      </c>
    </row>
    <row r="142" spans="1:9" x14ac:dyDescent="0.2">
      <c r="A142" s="1">
        <v>139</v>
      </c>
      <c r="B142">
        <v>1155</v>
      </c>
      <c r="C142">
        <v>311</v>
      </c>
      <c r="G142" s="1">
        <v>139</v>
      </c>
      <c r="H142">
        <v>1377</v>
      </c>
      <c r="I142">
        <v>528</v>
      </c>
    </row>
    <row r="143" spans="1:9" x14ac:dyDescent="0.2">
      <c r="A143" s="1">
        <v>140</v>
      </c>
      <c r="B143">
        <v>1173</v>
      </c>
      <c r="C143">
        <v>321</v>
      </c>
      <c r="G143" s="1">
        <v>140</v>
      </c>
      <c r="H143">
        <v>1374</v>
      </c>
      <c r="I143">
        <v>488</v>
      </c>
    </row>
    <row r="144" spans="1:9" x14ac:dyDescent="0.2">
      <c r="A144" s="1">
        <v>141</v>
      </c>
      <c r="B144">
        <v>1181</v>
      </c>
      <c r="C144">
        <v>317</v>
      </c>
      <c r="G144" s="1">
        <v>141</v>
      </c>
      <c r="H144">
        <v>1310</v>
      </c>
      <c r="I144">
        <v>460</v>
      </c>
    </row>
    <row r="145" spans="1:9" x14ac:dyDescent="0.2">
      <c r="A145" s="1">
        <v>142</v>
      </c>
      <c r="B145">
        <v>1149</v>
      </c>
      <c r="C145">
        <v>312</v>
      </c>
      <c r="G145" s="1">
        <v>142</v>
      </c>
      <c r="H145">
        <v>1327</v>
      </c>
      <c r="I145">
        <v>474</v>
      </c>
    </row>
    <row r="146" spans="1:9" x14ac:dyDescent="0.2">
      <c r="A146" s="1">
        <v>143</v>
      </c>
      <c r="B146">
        <v>1163</v>
      </c>
      <c r="C146">
        <v>334</v>
      </c>
      <c r="G146" s="1">
        <v>143</v>
      </c>
      <c r="H146">
        <v>1356</v>
      </c>
      <c r="I146">
        <v>476</v>
      </c>
    </row>
    <row r="147" spans="1:9" x14ac:dyDescent="0.2">
      <c r="A147" s="1">
        <v>144</v>
      </c>
      <c r="B147">
        <v>1183</v>
      </c>
      <c r="C147">
        <v>323</v>
      </c>
      <c r="G147" s="1">
        <v>144</v>
      </c>
      <c r="H147">
        <v>1337</v>
      </c>
      <c r="I147">
        <v>484</v>
      </c>
    </row>
    <row r="148" spans="1:9" x14ac:dyDescent="0.2">
      <c r="A148" s="1">
        <v>145</v>
      </c>
      <c r="B148">
        <v>1179</v>
      </c>
      <c r="C148">
        <v>322</v>
      </c>
      <c r="G148" s="1">
        <v>145</v>
      </c>
      <c r="H148">
        <v>1369</v>
      </c>
      <c r="I148">
        <v>482</v>
      </c>
    </row>
    <row r="149" spans="1:9" x14ac:dyDescent="0.2">
      <c r="A149" s="1">
        <v>146</v>
      </c>
      <c r="B149">
        <v>1211</v>
      </c>
      <c r="C149">
        <v>351</v>
      </c>
      <c r="G149" s="1">
        <v>146</v>
      </c>
      <c r="H149">
        <v>1354</v>
      </c>
      <c r="I149">
        <v>476</v>
      </c>
    </row>
    <row r="150" spans="1:9" x14ac:dyDescent="0.2">
      <c r="A150" s="1">
        <v>147</v>
      </c>
      <c r="B150">
        <v>1109</v>
      </c>
      <c r="C150">
        <v>301</v>
      </c>
      <c r="G150" s="1">
        <v>147</v>
      </c>
      <c r="H150">
        <v>1336</v>
      </c>
      <c r="I150">
        <v>483</v>
      </c>
    </row>
    <row r="151" spans="1:9" x14ac:dyDescent="0.2">
      <c r="A151" s="1">
        <v>148</v>
      </c>
      <c r="B151">
        <v>1148</v>
      </c>
      <c r="C151">
        <v>312</v>
      </c>
      <c r="G151" s="1">
        <v>148</v>
      </c>
      <c r="H151">
        <v>1286</v>
      </c>
      <c r="I151">
        <v>459</v>
      </c>
    </row>
    <row r="152" spans="1:9" x14ac:dyDescent="0.2">
      <c r="A152" s="1">
        <v>149</v>
      </c>
      <c r="B152">
        <v>1178</v>
      </c>
      <c r="C152">
        <v>322</v>
      </c>
      <c r="G152" s="1">
        <v>149</v>
      </c>
      <c r="H152">
        <v>1566</v>
      </c>
      <c r="I152">
        <v>529</v>
      </c>
    </row>
    <row r="153" spans="1:9" x14ac:dyDescent="0.2">
      <c r="A153" s="1">
        <v>150</v>
      </c>
      <c r="B153">
        <v>1232</v>
      </c>
      <c r="C153">
        <v>323</v>
      </c>
      <c r="G153" s="1">
        <v>150</v>
      </c>
      <c r="H153">
        <v>1502</v>
      </c>
      <c r="I153">
        <v>563</v>
      </c>
    </row>
    <row r="154" spans="1:9" x14ac:dyDescent="0.2">
      <c r="A154" s="1">
        <v>151</v>
      </c>
      <c r="B154">
        <v>1187</v>
      </c>
      <c r="C154">
        <v>322</v>
      </c>
      <c r="G154" s="1">
        <v>151</v>
      </c>
      <c r="H154">
        <v>1434</v>
      </c>
      <c r="I154">
        <v>527</v>
      </c>
    </row>
    <row r="155" spans="1:9" x14ac:dyDescent="0.2">
      <c r="A155" s="1">
        <v>152</v>
      </c>
      <c r="B155">
        <v>1203</v>
      </c>
      <c r="C155">
        <v>334</v>
      </c>
      <c r="G155" s="1">
        <v>152</v>
      </c>
      <c r="H155">
        <v>1439</v>
      </c>
      <c r="I155">
        <v>531</v>
      </c>
    </row>
    <row r="156" spans="1:9" x14ac:dyDescent="0.2">
      <c r="A156" s="1">
        <v>153</v>
      </c>
      <c r="B156">
        <v>1196</v>
      </c>
      <c r="C156">
        <v>334</v>
      </c>
      <c r="G156" s="1">
        <v>153</v>
      </c>
      <c r="H156">
        <v>1408</v>
      </c>
      <c r="I156">
        <v>526</v>
      </c>
    </row>
    <row r="157" spans="1:9" x14ac:dyDescent="0.2">
      <c r="A157" s="1">
        <v>154</v>
      </c>
      <c r="B157">
        <v>1209</v>
      </c>
      <c r="C157">
        <v>347</v>
      </c>
      <c r="G157" s="1">
        <v>154</v>
      </c>
      <c r="H157">
        <v>1419</v>
      </c>
      <c r="I157">
        <v>531</v>
      </c>
    </row>
    <row r="158" spans="1:9" x14ac:dyDescent="0.2">
      <c r="A158" s="1">
        <v>155</v>
      </c>
      <c r="B158">
        <v>1110</v>
      </c>
      <c r="C158">
        <v>309</v>
      </c>
      <c r="G158" s="1">
        <v>155</v>
      </c>
      <c r="H158">
        <v>1329</v>
      </c>
      <c r="I158">
        <v>502</v>
      </c>
    </row>
    <row r="159" spans="1:9" x14ac:dyDescent="0.2">
      <c r="A159" s="1">
        <v>156</v>
      </c>
      <c r="B159">
        <v>1319</v>
      </c>
      <c r="C159">
        <v>371</v>
      </c>
      <c r="G159" s="1">
        <v>156</v>
      </c>
      <c r="H159">
        <v>1338</v>
      </c>
      <c r="I159">
        <v>500</v>
      </c>
    </row>
    <row r="160" spans="1:9" x14ac:dyDescent="0.2">
      <c r="A160" s="1">
        <v>157</v>
      </c>
      <c r="B160">
        <v>1205</v>
      </c>
      <c r="C160">
        <v>331</v>
      </c>
      <c r="G160" s="1">
        <v>157</v>
      </c>
      <c r="H160">
        <v>1348</v>
      </c>
      <c r="I160">
        <v>514</v>
      </c>
    </row>
    <row r="161" spans="1:9" x14ac:dyDescent="0.2">
      <c r="A161" s="1">
        <v>158</v>
      </c>
      <c r="B161">
        <v>1165</v>
      </c>
      <c r="C161">
        <v>350</v>
      </c>
      <c r="G161" s="1">
        <v>158</v>
      </c>
      <c r="H161">
        <v>1347</v>
      </c>
      <c r="I161">
        <v>515</v>
      </c>
    </row>
    <row r="162" spans="1:9" x14ac:dyDescent="0.2">
      <c r="A162" s="1">
        <v>159</v>
      </c>
      <c r="B162">
        <v>1112</v>
      </c>
      <c r="C162">
        <v>300</v>
      </c>
      <c r="G162" s="1">
        <v>159</v>
      </c>
      <c r="H162">
        <v>1393</v>
      </c>
      <c r="I162">
        <v>514</v>
      </c>
    </row>
    <row r="163" spans="1:9" x14ac:dyDescent="0.2">
      <c r="A163" s="1">
        <v>160</v>
      </c>
      <c r="B163">
        <v>1221</v>
      </c>
      <c r="C163">
        <v>342</v>
      </c>
      <c r="G163" s="1">
        <v>160</v>
      </c>
      <c r="H163">
        <v>1646</v>
      </c>
      <c r="I163">
        <v>692</v>
      </c>
    </row>
    <row r="164" spans="1:9" x14ac:dyDescent="0.2">
      <c r="A164" s="1">
        <v>161</v>
      </c>
      <c r="B164">
        <v>1094</v>
      </c>
      <c r="C164">
        <v>308</v>
      </c>
      <c r="G164" s="1">
        <v>161</v>
      </c>
      <c r="H164">
        <v>1473</v>
      </c>
      <c r="I164">
        <v>586</v>
      </c>
    </row>
    <row r="165" spans="1:9" x14ac:dyDescent="0.2">
      <c r="A165" s="1">
        <v>162</v>
      </c>
      <c r="B165">
        <v>1151</v>
      </c>
      <c r="C165">
        <v>322</v>
      </c>
      <c r="G165" s="1">
        <v>162</v>
      </c>
      <c r="H165">
        <v>1321</v>
      </c>
      <c r="I165">
        <v>489</v>
      </c>
    </row>
    <row r="166" spans="1:9" x14ac:dyDescent="0.2">
      <c r="A166" s="1">
        <v>163</v>
      </c>
      <c r="B166">
        <v>1101</v>
      </c>
      <c r="C166">
        <v>301</v>
      </c>
      <c r="G166" s="1">
        <v>163</v>
      </c>
      <c r="H166">
        <v>1308</v>
      </c>
      <c r="I166">
        <v>469</v>
      </c>
    </row>
    <row r="167" spans="1:9" x14ac:dyDescent="0.2">
      <c r="A167" s="1">
        <v>164</v>
      </c>
      <c r="B167">
        <v>1233</v>
      </c>
      <c r="C167">
        <v>345</v>
      </c>
      <c r="G167" s="1">
        <v>164</v>
      </c>
      <c r="H167">
        <v>1300</v>
      </c>
      <c r="I167">
        <v>449</v>
      </c>
    </row>
    <row r="168" spans="1:9" x14ac:dyDescent="0.2">
      <c r="A168" s="1">
        <v>165</v>
      </c>
      <c r="B168">
        <v>1180</v>
      </c>
      <c r="C168">
        <v>323</v>
      </c>
      <c r="G168" s="1">
        <v>165</v>
      </c>
      <c r="H168">
        <v>1438</v>
      </c>
      <c r="I168">
        <v>480</v>
      </c>
    </row>
    <row r="169" spans="1:9" x14ac:dyDescent="0.2">
      <c r="A169" s="1">
        <v>166</v>
      </c>
      <c r="B169">
        <v>1195</v>
      </c>
      <c r="C169">
        <v>324</v>
      </c>
      <c r="G169" s="1">
        <v>166</v>
      </c>
      <c r="H169">
        <v>1388</v>
      </c>
      <c r="I169">
        <v>470</v>
      </c>
    </row>
    <row r="170" spans="1:9" x14ac:dyDescent="0.2">
      <c r="A170" s="1">
        <v>167</v>
      </c>
      <c r="B170">
        <v>1141</v>
      </c>
      <c r="C170">
        <v>312</v>
      </c>
      <c r="G170" s="1">
        <v>167</v>
      </c>
      <c r="H170">
        <v>1359</v>
      </c>
      <c r="I170">
        <v>472</v>
      </c>
    </row>
    <row r="171" spans="1:9" x14ac:dyDescent="0.2">
      <c r="A171" s="1">
        <v>168</v>
      </c>
      <c r="B171">
        <v>1145</v>
      </c>
      <c r="C171">
        <v>321</v>
      </c>
      <c r="G171" s="1">
        <v>168</v>
      </c>
      <c r="H171">
        <v>1325</v>
      </c>
      <c r="I171">
        <v>485</v>
      </c>
    </row>
    <row r="172" spans="1:9" x14ac:dyDescent="0.2">
      <c r="A172" s="1">
        <v>169</v>
      </c>
      <c r="B172">
        <v>1235</v>
      </c>
      <c r="C172">
        <v>332</v>
      </c>
      <c r="G172" s="1">
        <v>169</v>
      </c>
      <c r="H172">
        <v>1374</v>
      </c>
      <c r="I172">
        <v>478</v>
      </c>
    </row>
    <row r="173" spans="1:9" x14ac:dyDescent="0.2">
      <c r="A173" s="1">
        <v>170</v>
      </c>
      <c r="B173">
        <v>1147</v>
      </c>
      <c r="C173">
        <v>318</v>
      </c>
      <c r="G173" s="1">
        <v>170</v>
      </c>
      <c r="H173">
        <v>1334</v>
      </c>
      <c r="I173">
        <v>481</v>
      </c>
    </row>
    <row r="174" spans="1:9" x14ac:dyDescent="0.2">
      <c r="A174" s="1">
        <v>171</v>
      </c>
      <c r="B174">
        <v>1151</v>
      </c>
      <c r="C174">
        <v>311</v>
      </c>
      <c r="G174" s="1">
        <v>171</v>
      </c>
      <c r="H174">
        <v>1423</v>
      </c>
      <c r="I174">
        <v>532</v>
      </c>
    </row>
    <row r="175" spans="1:9" x14ac:dyDescent="0.2">
      <c r="A175" s="1">
        <v>172</v>
      </c>
      <c r="B175">
        <v>1139</v>
      </c>
      <c r="C175">
        <v>311</v>
      </c>
      <c r="G175" s="1">
        <v>172</v>
      </c>
      <c r="H175">
        <v>1349</v>
      </c>
      <c r="I175">
        <v>477</v>
      </c>
    </row>
    <row r="176" spans="1:9" x14ac:dyDescent="0.2">
      <c r="A176" s="1">
        <v>173</v>
      </c>
      <c r="B176">
        <v>1226</v>
      </c>
      <c r="C176">
        <v>334</v>
      </c>
      <c r="G176" s="1">
        <v>173</v>
      </c>
      <c r="H176">
        <v>1407</v>
      </c>
      <c r="I176">
        <v>495</v>
      </c>
    </row>
    <row r="177" spans="1:9" x14ac:dyDescent="0.2">
      <c r="A177" s="1">
        <v>174</v>
      </c>
      <c r="B177">
        <v>1340</v>
      </c>
      <c r="C177">
        <v>364</v>
      </c>
      <c r="G177" s="1">
        <v>174</v>
      </c>
      <c r="H177">
        <v>1484</v>
      </c>
      <c r="I177">
        <v>565</v>
      </c>
    </row>
    <row r="178" spans="1:9" x14ac:dyDescent="0.2">
      <c r="A178" s="1">
        <v>175</v>
      </c>
      <c r="B178">
        <v>1084</v>
      </c>
      <c r="C178">
        <v>291</v>
      </c>
      <c r="G178" s="1">
        <v>175</v>
      </c>
      <c r="H178">
        <v>1285</v>
      </c>
      <c r="I178">
        <v>490</v>
      </c>
    </row>
    <row r="179" spans="1:9" x14ac:dyDescent="0.2">
      <c r="A179" s="1">
        <v>176</v>
      </c>
      <c r="B179">
        <v>1045</v>
      </c>
      <c r="C179">
        <v>282</v>
      </c>
      <c r="G179" s="1">
        <v>176</v>
      </c>
      <c r="H179">
        <v>1301</v>
      </c>
      <c r="I179">
        <v>493</v>
      </c>
    </row>
    <row r="180" spans="1:9" x14ac:dyDescent="0.2">
      <c r="A180" s="1">
        <v>177</v>
      </c>
      <c r="B180">
        <v>1050</v>
      </c>
      <c r="C180">
        <v>294</v>
      </c>
      <c r="G180" s="1">
        <v>177</v>
      </c>
      <c r="H180">
        <v>1236</v>
      </c>
      <c r="I180">
        <v>446</v>
      </c>
    </row>
    <row r="181" spans="1:9" x14ac:dyDescent="0.2">
      <c r="A181" s="1">
        <v>178</v>
      </c>
      <c r="B181">
        <v>1064</v>
      </c>
      <c r="C181">
        <v>282</v>
      </c>
      <c r="G181" s="1">
        <v>178</v>
      </c>
      <c r="H181">
        <v>1238</v>
      </c>
      <c r="I181">
        <v>441</v>
      </c>
    </row>
    <row r="182" spans="1:9" x14ac:dyDescent="0.2">
      <c r="A182" s="1">
        <v>179</v>
      </c>
      <c r="B182">
        <v>1197</v>
      </c>
      <c r="C182">
        <v>316</v>
      </c>
      <c r="G182" s="1">
        <v>179</v>
      </c>
      <c r="H182">
        <v>1333</v>
      </c>
      <c r="I182">
        <v>482</v>
      </c>
    </row>
    <row r="183" spans="1:9" x14ac:dyDescent="0.2">
      <c r="A183" s="1">
        <v>180</v>
      </c>
      <c r="B183">
        <v>1222</v>
      </c>
      <c r="C183">
        <v>326</v>
      </c>
      <c r="G183" s="1">
        <v>180</v>
      </c>
      <c r="H183">
        <v>1381</v>
      </c>
      <c r="I183">
        <v>462</v>
      </c>
    </row>
    <row r="184" spans="1:9" x14ac:dyDescent="0.2">
      <c r="A184" s="1">
        <v>181</v>
      </c>
      <c r="B184">
        <v>1351</v>
      </c>
      <c r="C184">
        <v>357</v>
      </c>
      <c r="G184" s="1">
        <v>181</v>
      </c>
      <c r="H184">
        <v>1358</v>
      </c>
      <c r="I184">
        <v>473</v>
      </c>
    </row>
    <row r="185" spans="1:9" x14ac:dyDescent="0.2">
      <c r="A185" s="1">
        <v>182</v>
      </c>
      <c r="B185">
        <v>1265</v>
      </c>
      <c r="C185">
        <v>355</v>
      </c>
      <c r="G185" s="1">
        <v>182</v>
      </c>
      <c r="H185">
        <v>1459</v>
      </c>
      <c r="I185">
        <v>510</v>
      </c>
    </row>
    <row r="186" spans="1:9" x14ac:dyDescent="0.2">
      <c r="A186" s="1">
        <v>183</v>
      </c>
      <c r="B186">
        <v>1223</v>
      </c>
      <c r="C186">
        <v>335</v>
      </c>
      <c r="G186" s="1">
        <v>183</v>
      </c>
      <c r="H186">
        <v>1422</v>
      </c>
      <c r="I186">
        <v>492</v>
      </c>
    </row>
    <row r="187" spans="1:9" x14ac:dyDescent="0.2">
      <c r="A187" s="1">
        <v>184</v>
      </c>
      <c r="B187">
        <v>1287</v>
      </c>
      <c r="C187">
        <v>347</v>
      </c>
      <c r="G187" s="1">
        <v>184</v>
      </c>
      <c r="H187">
        <v>1472</v>
      </c>
      <c r="I187">
        <v>515</v>
      </c>
    </row>
    <row r="188" spans="1:9" x14ac:dyDescent="0.2">
      <c r="A188" s="1">
        <v>185</v>
      </c>
      <c r="B188">
        <v>1273</v>
      </c>
      <c r="C188">
        <v>366</v>
      </c>
      <c r="G188" s="1">
        <v>185</v>
      </c>
      <c r="H188">
        <v>1634</v>
      </c>
      <c r="I188">
        <v>556</v>
      </c>
    </row>
    <row r="189" spans="1:9" x14ac:dyDescent="0.2">
      <c r="A189" s="1">
        <v>186</v>
      </c>
      <c r="B189">
        <v>1107</v>
      </c>
      <c r="C189">
        <v>312</v>
      </c>
      <c r="G189" s="1">
        <v>186</v>
      </c>
      <c r="H189">
        <v>1302</v>
      </c>
      <c r="I189">
        <v>486</v>
      </c>
    </row>
    <row r="190" spans="1:9" x14ac:dyDescent="0.2">
      <c r="A190" s="1">
        <v>187</v>
      </c>
      <c r="B190">
        <v>1120</v>
      </c>
      <c r="C190">
        <v>301</v>
      </c>
      <c r="G190" s="1">
        <v>187</v>
      </c>
      <c r="H190">
        <v>1347</v>
      </c>
      <c r="I190">
        <v>502</v>
      </c>
    </row>
    <row r="191" spans="1:9" x14ac:dyDescent="0.2">
      <c r="A191" s="1">
        <v>188</v>
      </c>
      <c r="B191">
        <v>1109</v>
      </c>
      <c r="C191">
        <v>301</v>
      </c>
      <c r="G191" s="1">
        <v>188</v>
      </c>
      <c r="H191">
        <v>1355</v>
      </c>
      <c r="I191">
        <v>459</v>
      </c>
    </row>
    <row r="192" spans="1:9" x14ac:dyDescent="0.2">
      <c r="A192" s="1">
        <v>189</v>
      </c>
      <c r="B192">
        <v>1191</v>
      </c>
      <c r="C192">
        <v>323</v>
      </c>
      <c r="G192" s="1">
        <v>189</v>
      </c>
      <c r="H192">
        <v>1355</v>
      </c>
      <c r="I192">
        <v>495</v>
      </c>
    </row>
    <row r="193" spans="1:9" x14ac:dyDescent="0.2">
      <c r="A193" s="1">
        <v>190</v>
      </c>
      <c r="B193">
        <v>1260</v>
      </c>
      <c r="C193">
        <v>335</v>
      </c>
      <c r="G193" s="1">
        <v>190</v>
      </c>
      <c r="H193">
        <v>1437</v>
      </c>
      <c r="I193">
        <v>522</v>
      </c>
    </row>
    <row r="194" spans="1:9" x14ac:dyDescent="0.2">
      <c r="A194" s="1">
        <v>191</v>
      </c>
      <c r="B194">
        <v>1091</v>
      </c>
      <c r="C194">
        <v>291</v>
      </c>
      <c r="G194" s="1">
        <v>191</v>
      </c>
      <c r="H194">
        <v>1448</v>
      </c>
      <c r="I194">
        <v>518</v>
      </c>
    </row>
    <row r="195" spans="1:9" x14ac:dyDescent="0.2">
      <c r="A195" s="1">
        <v>192</v>
      </c>
      <c r="B195">
        <v>1077</v>
      </c>
      <c r="C195">
        <v>291</v>
      </c>
      <c r="G195" s="1">
        <v>192</v>
      </c>
      <c r="H195">
        <v>1350</v>
      </c>
      <c r="I195">
        <v>450</v>
      </c>
    </row>
    <row r="196" spans="1:9" x14ac:dyDescent="0.2">
      <c r="A196" s="1">
        <v>193</v>
      </c>
      <c r="B196">
        <v>1197</v>
      </c>
      <c r="C196">
        <v>342</v>
      </c>
      <c r="G196" s="1">
        <v>193</v>
      </c>
      <c r="H196">
        <v>1289</v>
      </c>
      <c r="I196">
        <v>469</v>
      </c>
    </row>
    <row r="197" spans="1:9" x14ac:dyDescent="0.2">
      <c r="A197" s="1">
        <v>194</v>
      </c>
      <c r="B197">
        <v>1161</v>
      </c>
      <c r="C197">
        <v>308</v>
      </c>
      <c r="G197" s="1">
        <v>194</v>
      </c>
      <c r="H197">
        <v>1316</v>
      </c>
      <c r="I197">
        <v>479</v>
      </c>
    </row>
    <row r="198" spans="1:9" x14ac:dyDescent="0.2">
      <c r="A198" s="1">
        <v>195</v>
      </c>
      <c r="B198">
        <v>1047</v>
      </c>
      <c r="C198">
        <v>274</v>
      </c>
      <c r="G198" s="1">
        <v>195</v>
      </c>
      <c r="H198">
        <v>1147</v>
      </c>
      <c r="I198">
        <v>419</v>
      </c>
    </row>
    <row r="199" spans="1:9" x14ac:dyDescent="0.2">
      <c r="A199" s="1">
        <v>196</v>
      </c>
      <c r="B199">
        <v>1056</v>
      </c>
      <c r="C199">
        <v>272</v>
      </c>
      <c r="G199" s="1">
        <v>196</v>
      </c>
      <c r="H199">
        <v>1231</v>
      </c>
      <c r="I199">
        <v>490</v>
      </c>
    </row>
    <row r="200" spans="1:9" x14ac:dyDescent="0.2">
      <c r="A200" s="1">
        <v>197</v>
      </c>
      <c r="B200">
        <v>1017</v>
      </c>
      <c r="C200">
        <v>286</v>
      </c>
      <c r="G200" s="1">
        <v>197</v>
      </c>
      <c r="H200">
        <v>1188</v>
      </c>
      <c r="I200">
        <v>422</v>
      </c>
    </row>
    <row r="201" spans="1:9" x14ac:dyDescent="0.2">
      <c r="A201" s="1">
        <v>198</v>
      </c>
      <c r="B201">
        <v>1050</v>
      </c>
      <c r="C201">
        <v>282</v>
      </c>
      <c r="G201" s="1">
        <v>198</v>
      </c>
      <c r="H201">
        <v>1284</v>
      </c>
      <c r="I201">
        <v>460</v>
      </c>
    </row>
    <row r="202" spans="1:9" x14ac:dyDescent="0.2">
      <c r="A202" s="1">
        <v>199</v>
      </c>
      <c r="B202">
        <v>1091</v>
      </c>
      <c r="C202">
        <v>290</v>
      </c>
      <c r="G202" s="1">
        <v>199</v>
      </c>
      <c r="H202">
        <v>1211</v>
      </c>
      <c r="I202">
        <v>423</v>
      </c>
    </row>
    <row r="203" spans="1:9" x14ac:dyDescent="0.2">
      <c r="A203" s="1">
        <v>200</v>
      </c>
      <c r="B203">
        <v>1067</v>
      </c>
      <c r="C203">
        <v>299</v>
      </c>
      <c r="G203" s="1">
        <v>200</v>
      </c>
      <c r="H203">
        <v>1261</v>
      </c>
      <c r="I203">
        <v>452</v>
      </c>
    </row>
    <row r="204" spans="1:9" x14ac:dyDescent="0.2">
      <c r="A204" s="1">
        <v>201</v>
      </c>
      <c r="B204">
        <v>1114</v>
      </c>
      <c r="C204">
        <v>309</v>
      </c>
      <c r="G204" s="1">
        <v>201</v>
      </c>
      <c r="H204">
        <v>1257</v>
      </c>
      <c r="I204">
        <v>466</v>
      </c>
    </row>
    <row r="205" spans="1:9" x14ac:dyDescent="0.2">
      <c r="A205" s="1">
        <v>202</v>
      </c>
      <c r="B205">
        <v>1109</v>
      </c>
      <c r="C205">
        <v>305</v>
      </c>
      <c r="G205" s="1">
        <v>202</v>
      </c>
      <c r="H205">
        <v>1318</v>
      </c>
      <c r="I205">
        <v>470</v>
      </c>
    </row>
    <row r="206" spans="1:9" x14ac:dyDescent="0.2">
      <c r="A206" s="1">
        <v>203</v>
      </c>
      <c r="B206">
        <v>1169</v>
      </c>
      <c r="C206">
        <v>311</v>
      </c>
      <c r="G206" s="1">
        <v>203</v>
      </c>
      <c r="H206">
        <v>1377</v>
      </c>
      <c r="I206">
        <v>477</v>
      </c>
    </row>
    <row r="207" spans="1:9" x14ac:dyDescent="0.2">
      <c r="A207" s="1">
        <v>204</v>
      </c>
      <c r="B207">
        <v>1165</v>
      </c>
      <c r="C207">
        <v>311</v>
      </c>
      <c r="G207" s="1">
        <v>204</v>
      </c>
      <c r="H207">
        <v>1373</v>
      </c>
      <c r="I207">
        <v>470</v>
      </c>
    </row>
    <row r="208" spans="1:9" x14ac:dyDescent="0.2">
      <c r="A208" s="1">
        <v>205</v>
      </c>
      <c r="B208">
        <v>1170</v>
      </c>
      <c r="C208">
        <v>312</v>
      </c>
      <c r="G208" s="1">
        <v>205</v>
      </c>
      <c r="H208">
        <v>1367</v>
      </c>
      <c r="I208">
        <v>464</v>
      </c>
    </row>
    <row r="209" spans="1:9" x14ac:dyDescent="0.2">
      <c r="A209" s="1">
        <v>206</v>
      </c>
      <c r="B209">
        <v>1208</v>
      </c>
      <c r="C209">
        <v>351</v>
      </c>
      <c r="G209" s="1">
        <v>206</v>
      </c>
      <c r="H209">
        <v>1552</v>
      </c>
      <c r="I209">
        <v>497</v>
      </c>
    </row>
    <row r="210" spans="1:9" x14ac:dyDescent="0.2">
      <c r="A210" s="1">
        <v>207</v>
      </c>
      <c r="B210">
        <v>1496</v>
      </c>
      <c r="C210">
        <v>363</v>
      </c>
      <c r="G210" s="1">
        <v>207</v>
      </c>
      <c r="H210">
        <v>1571</v>
      </c>
      <c r="I210">
        <v>652</v>
      </c>
    </row>
    <row r="211" spans="1:9" x14ac:dyDescent="0.2">
      <c r="A211" s="1">
        <v>208</v>
      </c>
      <c r="B211">
        <v>1134</v>
      </c>
      <c r="C211">
        <v>273</v>
      </c>
      <c r="G211" s="1">
        <v>208</v>
      </c>
      <c r="H211">
        <v>1667</v>
      </c>
      <c r="I211">
        <v>550</v>
      </c>
    </row>
    <row r="212" spans="1:9" x14ac:dyDescent="0.2">
      <c r="A212" s="1">
        <v>209</v>
      </c>
      <c r="B212">
        <v>967</v>
      </c>
      <c r="C212">
        <v>258</v>
      </c>
      <c r="G212" s="1">
        <v>209</v>
      </c>
      <c r="H212">
        <v>1155</v>
      </c>
      <c r="I212">
        <v>408</v>
      </c>
    </row>
    <row r="213" spans="1:9" x14ac:dyDescent="0.2">
      <c r="A213" s="1">
        <v>210</v>
      </c>
      <c r="B213">
        <v>954</v>
      </c>
      <c r="C213">
        <v>258</v>
      </c>
      <c r="G213" s="1">
        <v>210</v>
      </c>
      <c r="H213">
        <v>1132</v>
      </c>
      <c r="I213">
        <v>422</v>
      </c>
    </row>
    <row r="214" spans="1:9" x14ac:dyDescent="0.2">
      <c r="A214" s="1">
        <v>211</v>
      </c>
      <c r="B214">
        <v>987</v>
      </c>
      <c r="C214">
        <v>277</v>
      </c>
      <c r="G214" s="1">
        <v>211</v>
      </c>
      <c r="H214">
        <v>1180</v>
      </c>
      <c r="I214">
        <v>400</v>
      </c>
    </row>
    <row r="215" spans="1:9" x14ac:dyDescent="0.2">
      <c r="A215" s="1">
        <v>212</v>
      </c>
      <c r="B215">
        <v>958</v>
      </c>
      <c r="C215">
        <v>258</v>
      </c>
      <c r="G215" s="1">
        <v>212</v>
      </c>
      <c r="H215">
        <v>1223</v>
      </c>
      <c r="I215">
        <v>512</v>
      </c>
    </row>
    <row r="216" spans="1:9" x14ac:dyDescent="0.2">
      <c r="A216" s="1">
        <v>213</v>
      </c>
      <c r="B216">
        <v>1267</v>
      </c>
      <c r="C216">
        <v>298</v>
      </c>
      <c r="G216" s="1">
        <v>213</v>
      </c>
      <c r="H216">
        <v>10690</v>
      </c>
      <c r="I216">
        <v>6183</v>
      </c>
    </row>
    <row r="217" spans="1:9" x14ac:dyDescent="0.2">
      <c r="A217" s="1">
        <v>214</v>
      </c>
      <c r="B217">
        <v>1022</v>
      </c>
      <c r="C217">
        <v>284</v>
      </c>
      <c r="G217" s="1">
        <v>214</v>
      </c>
      <c r="H217">
        <v>1232</v>
      </c>
      <c r="I217">
        <v>431</v>
      </c>
    </row>
    <row r="218" spans="1:9" x14ac:dyDescent="0.2">
      <c r="A218" s="1">
        <v>215</v>
      </c>
      <c r="B218">
        <v>1005</v>
      </c>
      <c r="C218">
        <v>273</v>
      </c>
      <c r="G218" s="1">
        <v>215</v>
      </c>
      <c r="H218">
        <v>1238</v>
      </c>
      <c r="I218">
        <v>419</v>
      </c>
    </row>
    <row r="219" spans="1:9" x14ac:dyDescent="0.2">
      <c r="A219" s="1">
        <v>216</v>
      </c>
      <c r="B219">
        <v>1044</v>
      </c>
      <c r="C219">
        <v>295</v>
      </c>
      <c r="G219" s="1">
        <v>216</v>
      </c>
      <c r="H219">
        <v>1204</v>
      </c>
      <c r="I219">
        <v>413</v>
      </c>
    </row>
    <row r="220" spans="1:9" x14ac:dyDescent="0.2">
      <c r="A220" s="1">
        <v>217</v>
      </c>
      <c r="B220">
        <v>1069</v>
      </c>
      <c r="C220">
        <v>291</v>
      </c>
      <c r="G220" s="1">
        <v>217</v>
      </c>
      <c r="H220">
        <v>1238</v>
      </c>
      <c r="I220">
        <v>457</v>
      </c>
    </row>
    <row r="221" spans="1:9" x14ac:dyDescent="0.2">
      <c r="A221" s="1">
        <v>218</v>
      </c>
      <c r="B221">
        <v>1063</v>
      </c>
      <c r="C221">
        <v>291</v>
      </c>
      <c r="G221" s="1">
        <v>218</v>
      </c>
      <c r="H221">
        <v>1244</v>
      </c>
      <c r="I221">
        <v>451</v>
      </c>
    </row>
    <row r="222" spans="1:9" x14ac:dyDescent="0.2">
      <c r="A222" s="1">
        <v>219</v>
      </c>
      <c r="B222">
        <v>1072</v>
      </c>
      <c r="C222">
        <v>297</v>
      </c>
      <c r="G222" s="1">
        <v>219</v>
      </c>
      <c r="H222">
        <v>1281</v>
      </c>
      <c r="I222">
        <v>501</v>
      </c>
    </row>
    <row r="223" spans="1:9" x14ac:dyDescent="0.2">
      <c r="A223" s="1">
        <v>220</v>
      </c>
      <c r="B223">
        <v>1245</v>
      </c>
      <c r="C223">
        <v>320</v>
      </c>
      <c r="G223" s="1">
        <v>220</v>
      </c>
      <c r="H223">
        <v>1449</v>
      </c>
      <c r="I223">
        <v>590</v>
      </c>
    </row>
    <row r="224" spans="1:9" x14ac:dyDescent="0.2">
      <c r="A224" s="1">
        <v>221</v>
      </c>
      <c r="B224">
        <v>1151</v>
      </c>
      <c r="C224">
        <v>311</v>
      </c>
      <c r="G224" s="1">
        <v>221</v>
      </c>
      <c r="H224">
        <v>1321</v>
      </c>
      <c r="I224">
        <v>463</v>
      </c>
    </row>
    <row r="225" spans="1:9" x14ac:dyDescent="0.2">
      <c r="A225" s="1">
        <v>222</v>
      </c>
      <c r="B225">
        <v>1168</v>
      </c>
      <c r="C225">
        <v>312</v>
      </c>
      <c r="G225" s="1">
        <v>222</v>
      </c>
      <c r="H225">
        <v>1314</v>
      </c>
      <c r="I225">
        <v>472</v>
      </c>
    </row>
    <row r="226" spans="1:9" x14ac:dyDescent="0.2">
      <c r="A226" s="1">
        <v>223</v>
      </c>
      <c r="B226">
        <v>1135</v>
      </c>
      <c r="C226">
        <v>301</v>
      </c>
      <c r="G226" s="1">
        <v>223</v>
      </c>
      <c r="H226">
        <v>1385</v>
      </c>
      <c r="I226">
        <v>514</v>
      </c>
    </row>
    <row r="227" spans="1:9" x14ac:dyDescent="0.2">
      <c r="A227" s="1">
        <v>224</v>
      </c>
      <c r="B227">
        <v>1129</v>
      </c>
      <c r="C227">
        <v>301</v>
      </c>
      <c r="G227" s="1">
        <v>224</v>
      </c>
      <c r="H227">
        <v>1361</v>
      </c>
      <c r="I227">
        <v>527</v>
      </c>
    </row>
    <row r="228" spans="1:9" x14ac:dyDescent="0.2">
      <c r="A228" s="1">
        <v>225</v>
      </c>
      <c r="B228">
        <v>1139</v>
      </c>
      <c r="C228">
        <v>302</v>
      </c>
      <c r="G228" s="1">
        <v>225</v>
      </c>
      <c r="H228">
        <v>1380</v>
      </c>
      <c r="I228">
        <v>526</v>
      </c>
    </row>
    <row r="229" spans="1:9" x14ac:dyDescent="0.2">
      <c r="A229" s="1">
        <v>226</v>
      </c>
      <c r="B229">
        <v>1115</v>
      </c>
      <c r="C229">
        <v>311</v>
      </c>
      <c r="G229" s="1">
        <v>226</v>
      </c>
      <c r="H229">
        <v>1257</v>
      </c>
      <c r="I229">
        <v>441</v>
      </c>
    </row>
    <row r="230" spans="1:9" x14ac:dyDescent="0.2">
      <c r="A230" s="1">
        <v>227</v>
      </c>
      <c r="B230">
        <v>1180</v>
      </c>
      <c r="C230">
        <v>398</v>
      </c>
      <c r="G230" s="1">
        <v>227</v>
      </c>
      <c r="H230">
        <v>1294</v>
      </c>
      <c r="I230">
        <v>463</v>
      </c>
    </row>
    <row r="231" spans="1:9" x14ac:dyDescent="0.2">
      <c r="A231" s="1">
        <v>228</v>
      </c>
      <c r="B231">
        <v>1259</v>
      </c>
      <c r="C231">
        <v>390</v>
      </c>
      <c r="G231" s="1">
        <v>228</v>
      </c>
      <c r="H231">
        <v>1287</v>
      </c>
      <c r="I231">
        <v>457</v>
      </c>
    </row>
    <row r="232" spans="1:9" x14ac:dyDescent="0.2">
      <c r="A232" s="1">
        <v>229</v>
      </c>
      <c r="B232">
        <v>1169</v>
      </c>
      <c r="C232">
        <v>322</v>
      </c>
      <c r="G232" s="1">
        <v>229</v>
      </c>
      <c r="H232">
        <v>1385</v>
      </c>
      <c r="I232">
        <v>520</v>
      </c>
    </row>
    <row r="233" spans="1:9" x14ac:dyDescent="0.2">
      <c r="A233" s="1">
        <v>230</v>
      </c>
      <c r="B233">
        <v>1008</v>
      </c>
      <c r="C233">
        <v>273</v>
      </c>
      <c r="G233" s="1">
        <v>230</v>
      </c>
      <c r="H233">
        <v>1210</v>
      </c>
      <c r="I233">
        <v>417</v>
      </c>
    </row>
    <row r="234" spans="1:9" x14ac:dyDescent="0.2">
      <c r="A234" s="1">
        <v>231</v>
      </c>
      <c r="B234">
        <v>1053</v>
      </c>
      <c r="C234">
        <v>274</v>
      </c>
      <c r="G234" s="1">
        <v>231</v>
      </c>
      <c r="H234">
        <v>1159</v>
      </c>
      <c r="I234">
        <v>419</v>
      </c>
    </row>
    <row r="235" spans="1:9" x14ac:dyDescent="0.2">
      <c r="A235" s="1">
        <v>232</v>
      </c>
      <c r="B235">
        <v>1157</v>
      </c>
      <c r="C235">
        <v>286</v>
      </c>
      <c r="G235" s="1">
        <v>232</v>
      </c>
      <c r="H235">
        <v>1180</v>
      </c>
      <c r="I235">
        <v>415</v>
      </c>
    </row>
    <row r="236" spans="1:9" x14ac:dyDescent="0.2">
      <c r="A236" s="1">
        <v>233</v>
      </c>
      <c r="B236">
        <v>1144</v>
      </c>
      <c r="C236">
        <v>349</v>
      </c>
      <c r="G236" s="1">
        <v>233</v>
      </c>
      <c r="H236">
        <v>1219</v>
      </c>
      <c r="I236">
        <v>484</v>
      </c>
    </row>
    <row r="237" spans="1:9" x14ac:dyDescent="0.2">
      <c r="A237" s="1">
        <v>234</v>
      </c>
      <c r="B237">
        <v>1189</v>
      </c>
      <c r="C237">
        <v>332</v>
      </c>
      <c r="G237" s="1">
        <v>234</v>
      </c>
      <c r="H237">
        <v>1744</v>
      </c>
      <c r="I237">
        <v>863</v>
      </c>
    </row>
    <row r="238" spans="1:9" x14ac:dyDescent="0.2">
      <c r="A238" s="1">
        <v>235</v>
      </c>
      <c r="B238">
        <v>1224</v>
      </c>
      <c r="C238">
        <v>324</v>
      </c>
      <c r="G238" s="1">
        <v>235</v>
      </c>
      <c r="H238">
        <v>1396</v>
      </c>
      <c r="I238">
        <v>481</v>
      </c>
    </row>
    <row r="239" spans="1:9" x14ac:dyDescent="0.2">
      <c r="A239" s="1">
        <v>236</v>
      </c>
      <c r="B239">
        <v>1198</v>
      </c>
      <c r="C239">
        <v>362</v>
      </c>
      <c r="G239" s="1">
        <v>236</v>
      </c>
      <c r="H239">
        <v>1341</v>
      </c>
      <c r="I239">
        <v>489</v>
      </c>
    </row>
    <row r="240" spans="1:9" x14ac:dyDescent="0.2">
      <c r="A240" s="1">
        <v>237</v>
      </c>
      <c r="B240">
        <v>1185</v>
      </c>
      <c r="C240">
        <v>339</v>
      </c>
      <c r="G240" s="1">
        <v>237</v>
      </c>
      <c r="H240">
        <v>1279</v>
      </c>
      <c r="I240">
        <v>461</v>
      </c>
    </row>
    <row r="241" spans="1:9" x14ac:dyDescent="0.2">
      <c r="A241" s="1">
        <v>238</v>
      </c>
      <c r="B241">
        <v>1139</v>
      </c>
      <c r="C241">
        <v>309</v>
      </c>
      <c r="G241" s="1">
        <v>238</v>
      </c>
      <c r="H241">
        <v>1281</v>
      </c>
      <c r="I241">
        <v>452</v>
      </c>
    </row>
    <row r="242" spans="1:9" x14ac:dyDescent="0.2">
      <c r="A242" s="1">
        <v>239</v>
      </c>
      <c r="B242">
        <v>1083</v>
      </c>
      <c r="C242">
        <v>292</v>
      </c>
      <c r="G242" s="1">
        <v>239</v>
      </c>
      <c r="H242">
        <v>1284</v>
      </c>
      <c r="I242">
        <v>450</v>
      </c>
    </row>
    <row r="243" spans="1:9" x14ac:dyDescent="0.2">
      <c r="A243" s="1">
        <v>240</v>
      </c>
      <c r="B243">
        <v>1176</v>
      </c>
      <c r="C243">
        <v>342</v>
      </c>
      <c r="G243" s="1">
        <v>240</v>
      </c>
      <c r="H243">
        <v>1252</v>
      </c>
      <c r="I243">
        <v>458</v>
      </c>
    </row>
    <row r="244" spans="1:9" x14ac:dyDescent="0.2">
      <c r="A244" s="1">
        <v>241</v>
      </c>
      <c r="B244">
        <v>1137</v>
      </c>
      <c r="C244">
        <v>259</v>
      </c>
      <c r="G244" s="1">
        <v>241</v>
      </c>
      <c r="H244">
        <v>3131</v>
      </c>
      <c r="I244">
        <v>850</v>
      </c>
    </row>
    <row r="245" spans="1:9" x14ac:dyDescent="0.2">
      <c r="A245" s="1">
        <v>242</v>
      </c>
      <c r="B245">
        <v>990</v>
      </c>
      <c r="C245">
        <v>260</v>
      </c>
      <c r="G245" s="1">
        <v>242</v>
      </c>
      <c r="H245">
        <v>1205</v>
      </c>
      <c r="I245">
        <v>414</v>
      </c>
    </row>
    <row r="246" spans="1:9" x14ac:dyDescent="0.2">
      <c r="A246" s="1">
        <v>243</v>
      </c>
      <c r="B246">
        <v>986</v>
      </c>
      <c r="C246">
        <v>273</v>
      </c>
      <c r="G246" s="1">
        <v>243</v>
      </c>
      <c r="H246">
        <v>1128</v>
      </c>
      <c r="I246">
        <v>392</v>
      </c>
    </row>
    <row r="247" spans="1:9" x14ac:dyDescent="0.2">
      <c r="A247" s="1">
        <v>244</v>
      </c>
      <c r="B247">
        <v>981</v>
      </c>
      <c r="C247">
        <v>270</v>
      </c>
      <c r="G247" s="1">
        <v>244</v>
      </c>
      <c r="H247">
        <v>1143</v>
      </c>
      <c r="I247">
        <v>406</v>
      </c>
    </row>
    <row r="248" spans="1:9" x14ac:dyDescent="0.2">
      <c r="A248" s="1">
        <v>245</v>
      </c>
      <c r="B248">
        <v>1064</v>
      </c>
      <c r="C248">
        <v>301</v>
      </c>
      <c r="G248" s="1">
        <v>245</v>
      </c>
      <c r="H248">
        <v>1265</v>
      </c>
      <c r="I248">
        <v>451</v>
      </c>
    </row>
    <row r="249" spans="1:9" x14ac:dyDescent="0.2">
      <c r="A249" s="1">
        <v>246</v>
      </c>
      <c r="B249">
        <v>1346</v>
      </c>
      <c r="C249">
        <v>342</v>
      </c>
      <c r="G249" s="1">
        <v>246</v>
      </c>
      <c r="H249">
        <v>1316</v>
      </c>
      <c r="I249">
        <v>528</v>
      </c>
    </row>
    <row r="250" spans="1:9" x14ac:dyDescent="0.2">
      <c r="A250" s="1">
        <v>247</v>
      </c>
      <c r="B250">
        <v>1090</v>
      </c>
      <c r="C250">
        <v>294</v>
      </c>
      <c r="G250" s="1">
        <v>247</v>
      </c>
      <c r="H250">
        <v>1345</v>
      </c>
      <c r="I250">
        <v>531</v>
      </c>
    </row>
    <row r="251" spans="1:9" x14ac:dyDescent="0.2">
      <c r="A251" s="1">
        <v>248</v>
      </c>
      <c r="B251">
        <v>1168</v>
      </c>
      <c r="C251">
        <v>312</v>
      </c>
      <c r="G251" s="1">
        <v>248</v>
      </c>
      <c r="H251">
        <v>1417</v>
      </c>
      <c r="I251">
        <v>555</v>
      </c>
    </row>
    <row r="252" spans="1:9" x14ac:dyDescent="0.2">
      <c r="A252" s="1">
        <v>249</v>
      </c>
      <c r="B252">
        <v>1238</v>
      </c>
      <c r="C252">
        <v>324</v>
      </c>
      <c r="G252" s="1">
        <v>249</v>
      </c>
      <c r="H252">
        <v>1318</v>
      </c>
      <c r="I252">
        <v>475</v>
      </c>
    </row>
    <row r="253" spans="1:9" x14ac:dyDescent="0.2">
      <c r="A253" s="1">
        <v>250</v>
      </c>
      <c r="B253">
        <v>1139</v>
      </c>
      <c r="C253">
        <v>318</v>
      </c>
      <c r="G253" s="1">
        <v>250</v>
      </c>
      <c r="H253">
        <v>2052</v>
      </c>
      <c r="I253">
        <v>1171</v>
      </c>
    </row>
    <row r="254" spans="1:9" x14ac:dyDescent="0.2">
      <c r="A254" s="1">
        <v>251</v>
      </c>
      <c r="B254">
        <v>1059</v>
      </c>
      <c r="C254">
        <v>282</v>
      </c>
      <c r="G254" s="1">
        <v>251</v>
      </c>
      <c r="H254">
        <v>1222</v>
      </c>
      <c r="I254">
        <v>453</v>
      </c>
    </row>
    <row r="255" spans="1:9" x14ac:dyDescent="0.2">
      <c r="A255" s="1">
        <v>252</v>
      </c>
      <c r="B255">
        <v>1095</v>
      </c>
      <c r="C255">
        <v>283</v>
      </c>
      <c r="G255" s="1">
        <v>252</v>
      </c>
      <c r="H255">
        <v>1202</v>
      </c>
      <c r="I255">
        <v>421</v>
      </c>
    </row>
    <row r="256" spans="1:9" x14ac:dyDescent="0.2">
      <c r="A256" s="1">
        <v>253</v>
      </c>
      <c r="B256">
        <v>1062</v>
      </c>
      <c r="C256">
        <v>314</v>
      </c>
      <c r="G256" s="1">
        <v>253</v>
      </c>
      <c r="H256">
        <v>1205</v>
      </c>
      <c r="I256">
        <v>435</v>
      </c>
    </row>
    <row r="257" spans="1:9" x14ac:dyDescent="0.2">
      <c r="A257" s="1">
        <v>254</v>
      </c>
      <c r="B257">
        <v>1217</v>
      </c>
      <c r="C257">
        <v>354</v>
      </c>
      <c r="G257" s="1">
        <v>254</v>
      </c>
      <c r="H257">
        <v>1392</v>
      </c>
      <c r="I257">
        <v>499</v>
      </c>
    </row>
    <row r="258" spans="1:9" x14ac:dyDescent="0.2">
      <c r="A258" s="1">
        <v>255</v>
      </c>
      <c r="B258">
        <v>1266</v>
      </c>
      <c r="C258">
        <v>375</v>
      </c>
      <c r="G258" s="1">
        <v>255</v>
      </c>
      <c r="H258">
        <v>1570</v>
      </c>
      <c r="I258">
        <v>548</v>
      </c>
    </row>
    <row r="259" spans="1:9" x14ac:dyDescent="0.2">
      <c r="A259" s="1">
        <v>256</v>
      </c>
      <c r="B259">
        <v>1219</v>
      </c>
      <c r="C259">
        <v>329</v>
      </c>
      <c r="G259" s="1">
        <v>256</v>
      </c>
      <c r="H259">
        <v>1428</v>
      </c>
      <c r="I259">
        <v>503</v>
      </c>
    </row>
    <row r="260" spans="1:9" x14ac:dyDescent="0.2">
      <c r="A260" s="1">
        <v>257</v>
      </c>
      <c r="B260">
        <v>1294</v>
      </c>
      <c r="C260">
        <v>329</v>
      </c>
      <c r="G260" s="1">
        <v>257</v>
      </c>
      <c r="H260">
        <v>1262</v>
      </c>
      <c r="I260">
        <v>465</v>
      </c>
    </row>
    <row r="261" spans="1:9" x14ac:dyDescent="0.2">
      <c r="A261" s="1">
        <v>258</v>
      </c>
      <c r="B261">
        <v>952</v>
      </c>
      <c r="C261">
        <v>267</v>
      </c>
      <c r="G261" s="1">
        <v>258</v>
      </c>
      <c r="H261">
        <v>1405</v>
      </c>
      <c r="I261">
        <v>460</v>
      </c>
    </row>
    <row r="262" spans="1:9" x14ac:dyDescent="0.2">
      <c r="A262" s="1">
        <v>259</v>
      </c>
      <c r="B262">
        <v>976</v>
      </c>
      <c r="C262">
        <v>258</v>
      </c>
      <c r="G262" s="1">
        <v>259</v>
      </c>
      <c r="H262">
        <v>1182</v>
      </c>
      <c r="I262">
        <v>403</v>
      </c>
    </row>
    <row r="263" spans="1:9" x14ac:dyDescent="0.2">
      <c r="A263" s="1">
        <v>260</v>
      </c>
      <c r="B263">
        <v>957</v>
      </c>
      <c r="C263">
        <v>258</v>
      </c>
      <c r="G263" s="1">
        <v>260</v>
      </c>
      <c r="H263">
        <v>1152</v>
      </c>
      <c r="I263">
        <v>413</v>
      </c>
    </row>
    <row r="264" spans="1:9" x14ac:dyDescent="0.2">
      <c r="A264" s="1">
        <v>261</v>
      </c>
      <c r="B264">
        <v>1043</v>
      </c>
      <c r="C264">
        <v>282</v>
      </c>
      <c r="G264" s="1">
        <v>261</v>
      </c>
      <c r="H264">
        <v>1154</v>
      </c>
      <c r="I264">
        <v>403</v>
      </c>
    </row>
    <row r="265" spans="1:9" x14ac:dyDescent="0.2">
      <c r="A265" s="1">
        <v>262</v>
      </c>
      <c r="B265">
        <v>1032</v>
      </c>
      <c r="C265">
        <v>283</v>
      </c>
      <c r="G265" s="1">
        <v>262</v>
      </c>
      <c r="H265">
        <v>1263</v>
      </c>
      <c r="I265">
        <v>490</v>
      </c>
    </row>
    <row r="266" spans="1:9" x14ac:dyDescent="0.2">
      <c r="A266" s="1">
        <v>263</v>
      </c>
      <c r="B266">
        <v>1083</v>
      </c>
      <c r="C266">
        <v>286</v>
      </c>
      <c r="G266" s="1">
        <v>263</v>
      </c>
      <c r="H266">
        <v>1253</v>
      </c>
      <c r="I266">
        <v>422</v>
      </c>
    </row>
    <row r="267" spans="1:9" x14ac:dyDescent="0.2">
      <c r="A267" s="1">
        <v>264</v>
      </c>
      <c r="B267">
        <v>1095</v>
      </c>
      <c r="C267">
        <v>308</v>
      </c>
      <c r="G267" s="1">
        <v>264</v>
      </c>
      <c r="H267">
        <v>1204</v>
      </c>
      <c r="I267">
        <v>440</v>
      </c>
    </row>
    <row r="268" spans="1:9" x14ac:dyDescent="0.2">
      <c r="A268" s="1">
        <v>265</v>
      </c>
      <c r="B268">
        <v>1298</v>
      </c>
      <c r="C268">
        <v>379</v>
      </c>
      <c r="G268" s="1">
        <v>265</v>
      </c>
      <c r="H268">
        <v>1360</v>
      </c>
      <c r="I268">
        <v>507</v>
      </c>
    </row>
    <row r="269" spans="1:9" x14ac:dyDescent="0.2">
      <c r="A269" s="1">
        <v>266</v>
      </c>
      <c r="B269">
        <v>1138</v>
      </c>
      <c r="C269">
        <v>311</v>
      </c>
      <c r="G269" s="1">
        <v>266</v>
      </c>
      <c r="H269">
        <v>1334</v>
      </c>
      <c r="I269">
        <v>491</v>
      </c>
    </row>
    <row r="270" spans="1:9" x14ac:dyDescent="0.2">
      <c r="A270" s="1">
        <v>267</v>
      </c>
      <c r="B270">
        <v>979</v>
      </c>
      <c r="C270">
        <v>270</v>
      </c>
      <c r="G270" s="1">
        <v>267</v>
      </c>
      <c r="H270">
        <v>1234</v>
      </c>
      <c r="I270">
        <v>407</v>
      </c>
    </row>
    <row r="271" spans="1:9" x14ac:dyDescent="0.2">
      <c r="A271" s="1">
        <v>268</v>
      </c>
      <c r="B271">
        <v>1036</v>
      </c>
      <c r="C271">
        <v>266</v>
      </c>
      <c r="G271" s="1">
        <v>268</v>
      </c>
      <c r="H271">
        <v>1146</v>
      </c>
      <c r="I271">
        <v>422</v>
      </c>
    </row>
    <row r="272" spans="1:9" x14ac:dyDescent="0.2">
      <c r="A272" s="1">
        <v>269</v>
      </c>
      <c r="B272">
        <v>1004</v>
      </c>
      <c r="C272">
        <v>267</v>
      </c>
      <c r="G272" s="1">
        <v>269</v>
      </c>
      <c r="H272">
        <v>1192</v>
      </c>
      <c r="I272">
        <v>460</v>
      </c>
    </row>
    <row r="273" spans="1:9" x14ac:dyDescent="0.2">
      <c r="A273" s="1">
        <v>270</v>
      </c>
      <c r="B273">
        <v>1259</v>
      </c>
      <c r="C273">
        <v>379</v>
      </c>
      <c r="G273" s="1">
        <v>270</v>
      </c>
      <c r="H273">
        <v>1291</v>
      </c>
      <c r="I273">
        <v>495</v>
      </c>
    </row>
    <row r="274" spans="1:9" x14ac:dyDescent="0.2">
      <c r="A274" s="1">
        <v>271</v>
      </c>
      <c r="B274">
        <v>1172</v>
      </c>
      <c r="C274">
        <v>349</v>
      </c>
      <c r="G274" s="1">
        <v>271</v>
      </c>
      <c r="H274">
        <v>1436</v>
      </c>
      <c r="I274">
        <v>500</v>
      </c>
    </row>
    <row r="275" spans="1:9" x14ac:dyDescent="0.2">
      <c r="A275" s="1">
        <v>272</v>
      </c>
      <c r="B275">
        <v>1187</v>
      </c>
      <c r="C275">
        <v>311</v>
      </c>
      <c r="G275" s="1">
        <v>272</v>
      </c>
      <c r="H275">
        <v>1321</v>
      </c>
      <c r="I275">
        <v>459</v>
      </c>
    </row>
    <row r="276" spans="1:9" x14ac:dyDescent="0.2">
      <c r="A276" s="1">
        <v>273</v>
      </c>
      <c r="B276">
        <v>1043</v>
      </c>
      <c r="C276">
        <v>282</v>
      </c>
      <c r="G276" s="1">
        <v>273</v>
      </c>
      <c r="H276">
        <v>1203</v>
      </c>
      <c r="I276">
        <v>427</v>
      </c>
    </row>
    <row r="277" spans="1:9" x14ac:dyDescent="0.2">
      <c r="A277" s="1">
        <v>274</v>
      </c>
      <c r="B277">
        <v>1042</v>
      </c>
      <c r="C277">
        <v>292</v>
      </c>
      <c r="G277" s="1">
        <v>274</v>
      </c>
      <c r="H277">
        <v>1277</v>
      </c>
      <c r="I277">
        <v>499</v>
      </c>
    </row>
    <row r="278" spans="1:9" x14ac:dyDescent="0.2">
      <c r="A278" s="1">
        <v>275</v>
      </c>
      <c r="B278">
        <v>1097</v>
      </c>
      <c r="C278">
        <v>311</v>
      </c>
      <c r="G278" s="1">
        <v>275</v>
      </c>
      <c r="H278">
        <v>1261</v>
      </c>
      <c r="I278">
        <v>450</v>
      </c>
    </row>
    <row r="279" spans="1:9" x14ac:dyDescent="0.2">
      <c r="A279" s="1">
        <v>276</v>
      </c>
      <c r="B279">
        <v>1174</v>
      </c>
      <c r="C279">
        <v>325</v>
      </c>
      <c r="G279" s="1">
        <v>276</v>
      </c>
      <c r="H279">
        <v>1403</v>
      </c>
      <c r="I279">
        <v>468</v>
      </c>
    </row>
    <row r="280" spans="1:9" x14ac:dyDescent="0.2">
      <c r="A280" s="1">
        <v>277</v>
      </c>
      <c r="B280">
        <v>1050</v>
      </c>
      <c r="C280">
        <v>303</v>
      </c>
      <c r="G280" s="1">
        <v>277</v>
      </c>
      <c r="H280">
        <v>1365</v>
      </c>
      <c r="I280">
        <v>537</v>
      </c>
    </row>
    <row r="281" spans="1:9" x14ac:dyDescent="0.2">
      <c r="A281" s="1">
        <v>278</v>
      </c>
      <c r="B281">
        <v>1043</v>
      </c>
      <c r="C281">
        <v>282</v>
      </c>
      <c r="G281" s="1">
        <v>278</v>
      </c>
      <c r="H281">
        <v>1234</v>
      </c>
      <c r="I281">
        <v>438</v>
      </c>
    </row>
    <row r="282" spans="1:9" x14ac:dyDescent="0.2">
      <c r="A282" s="1">
        <v>279</v>
      </c>
      <c r="B282">
        <v>1043</v>
      </c>
      <c r="C282">
        <v>282</v>
      </c>
      <c r="G282" s="1">
        <v>279</v>
      </c>
      <c r="H282">
        <v>1496</v>
      </c>
      <c r="I282">
        <v>691</v>
      </c>
    </row>
    <row r="283" spans="1:9" x14ac:dyDescent="0.2">
      <c r="A283" s="1">
        <v>280</v>
      </c>
      <c r="B283">
        <v>1191</v>
      </c>
      <c r="C283">
        <v>344</v>
      </c>
      <c r="G283" s="1">
        <v>280</v>
      </c>
      <c r="H283">
        <v>1354</v>
      </c>
      <c r="I283">
        <v>519</v>
      </c>
    </row>
    <row r="284" spans="1:9" x14ac:dyDescent="0.2">
      <c r="A284" s="1">
        <v>281</v>
      </c>
      <c r="B284">
        <v>1199</v>
      </c>
      <c r="C284">
        <v>349</v>
      </c>
      <c r="G284" s="1">
        <v>281</v>
      </c>
      <c r="H284">
        <v>1518</v>
      </c>
      <c r="I284">
        <v>563</v>
      </c>
    </row>
    <row r="285" spans="1:9" x14ac:dyDescent="0.2">
      <c r="A285" s="1">
        <v>282</v>
      </c>
      <c r="B285">
        <v>977</v>
      </c>
      <c r="C285">
        <v>272</v>
      </c>
      <c r="G285" s="1">
        <v>282</v>
      </c>
      <c r="H285">
        <v>1229</v>
      </c>
      <c r="I285">
        <v>461</v>
      </c>
    </row>
    <row r="286" spans="1:9" x14ac:dyDescent="0.2">
      <c r="A286" s="1">
        <v>283</v>
      </c>
      <c r="B286">
        <v>975</v>
      </c>
      <c r="C286">
        <v>266</v>
      </c>
      <c r="G286" s="1">
        <v>283</v>
      </c>
      <c r="H286">
        <v>1237</v>
      </c>
      <c r="I286">
        <v>471</v>
      </c>
    </row>
    <row r="287" spans="1:9" x14ac:dyDescent="0.2">
      <c r="A287" s="1">
        <v>284</v>
      </c>
      <c r="B287">
        <v>999</v>
      </c>
      <c r="C287">
        <v>265</v>
      </c>
      <c r="G287" s="1">
        <v>284</v>
      </c>
      <c r="H287">
        <v>1145</v>
      </c>
      <c r="I287">
        <v>416</v>
      </c>
    </row>
    <row r="288" spans="1:9" x14ac:dyDescent="0.2">
      <c r="A288" s="1">
        <v>285</v>
      </c>
      <c r="B288">
        <v>1110</v>
      </c>
      <c r="C288">
        <v>291</v>
      </c>
      <c r="G288" s="1">
        <v>285</v>
      </c>
      <c r="H288">
        <v>1303</v>
      </c>
      <c r="I288">
        <v>501</v>
      </c>
    </row>
    <row r="289" spans="1:9" x14ac:dyDescent="0.2">
      <c r="A289" s="1">
        <v>286</v>
      </c>
      <c r="B289">
        <v>1140</v>
      </c>
      <c r="C289">
        <v>296</v>
      </c>
      <c r="G289" s="1">
        <v>286</v>
      </c>
      <c r="H289">
        <v>1331</v>
      </c>
      <c r="I289">
        <v>496</v>
      </c>
    </row>
    <row r="290" spans="1:9" x14ac:dyDescent="0.2">
      <c r="A290" s="1">
        <v>287</v>
      </c>
      <c r="B290">
        <v>1104</v>
      </c>
      <c r="C290">
        <v>339</v>
      </c>
      <c r="G290" s="1">
        <v>287</v>
      </c>
      <c r="H290">
        <v>1239</v>
      </c>
      <c r="I290">
        <v>451</v>
      </c>
    </row>
    <row r="291" spans="1:9" x14ac:dyDescent="0.2">
      <c r="A291" s="1">
        <v>288</v>
      </c>
      <c r="B291">
        <v>1083</v>
      </c>
      <c r="C291">
        <v>311</v>
      </c>
      <c r="G291" s="1">
        <v>288</v>
      </c>
      <c r="H291">
        <v>1245</v>
      </c>
      <c r="I291">
        <v>441</v>
      </c>
    </row>
    <row r="292" spans="1:9" x14ac:dyDescent="0.2">
      <c r="A292" s="1">
        <v>289</v>
      </c>
      <c r="B292">
        <v>1285</v>
      </c>
      <c r="C292">
        <v>325</v>
      </c>
      <c r="G292" s="1">
        <v>289</v>
      </c>
      <c r="H292">
        <v>1442</v>
      </c>
      <c r="I292">
        <v>553</v>
      </c>
    </row>
    <row r="293" spans="1:9" x14ac:dyDescent="0.2">
      <c r="A293" s="1">
        <v>290</v>
      </c>
      <c r="B293">
        <v>1212</v>
      </c>
      <c r="C293">
        <v>347</v>
      </c>
      <c r="G293" s="1">
        <v>290</v>
      </c>
      <c r="H293">
        <v>1254</v>
      </c>
      <c r="I293">
        <v>459</v>
      </c>
    </row>
    <row r="294" spans="1:9" x14ac:dyDescent="0.2">
      <c r="A294" s="1">
        <v>291</v>
      </c>
      <c r="B294">
        <v>1186</v>
      </c>
      <c r="C294">
        <v>311</v>
      </c>
      <c r="G294" s="1">
        <v>291</v>
      </c>
      <c r="H294">
        <v>1320</v>
      </c>
      <c r="I294">
        <v>476</v>
      </c>
    </row>
    <row r="295" spans="1:9" x14ac:dyDescent="0.2">
      <c r="A295" s="1">
        <v>292</v>
      </c>
      <c r="B295">
        <v>1162</v>
      </c>
      <c r="C295">
        <v>311</v>
      </c>
      <c r="G295" s="1">
        <v>292</v>
      </c>
      <c r="H295">
        <v>1433</v>
      </c>
      <c r="I295">
        <v>509</v>
      </c>
    </row>
    <row r="296" spans="1:9" x14ac:dyDescent="0.2">
      <c r="A296" s="1">
        <v>293</v>
      </c>
      <c r="B296">
        <v>1151</v>
      </c>
      <c r="C296">
        <v>317</v>
      </c>
      <c r="G296" s="1">
        <v>293</v>
      </c>
      <c r="H296">
        <v>1360</v>
      </c>
      <c r="I296">
        <v>472</v>
      </c>
    </row>
    <row r="297" spans="1:9" x14ac:dyDescent="0.2">
      <c r="A297" s="1">
        <v>294</v>
      </c>
      <c r="B297">
        <v>1105</v>
      </c>
      <c r="C297">
        <v>301</v>
      </c>
      <c r="G297" s="1">
        <v>294</v>
      </c>
      <c r="H297">
        <v>1291</v>
      </c>
      <c r="I297">
        <v>469</v>
      </c>
    </row>
    <row r="298" spans="1:9" x14ac:dyDescent="0.2">
      <c r="A298" s="1">
        <v>295</v>
      </c>
      <c r="B298">
        <v>1109</v>
      </c>
      <c r="C298">
        <v>301</v>
      </c>
      <c r="G298" s="1">
        <v>295</v>
      </c>
      <c r="H298">
        <v>1345</v>
      </c>
      <c r="I298">
        <v>519</v>
      </c>
    </row>
    <row r="299" spans="1:9" x14ac:dyDescent="0.2">
      <c r="A299" s="1">
        <v>296</v>
      </c>
      <c r="B299">
        <v>1110</v>
      </c>
      <c r="C299">
        <v>313</v>
      </c>
      <c r="G299" s="1">
        <v>296</v>
      </c>
      <c r="H299">
        <v>1386</v>
      </c>
      <c r="I299">
        <v>560</v>
      </c>
    </row>
    <row r="300" spans="1:9" x14ac:dyDescent="0.2">
      <c r="A300" s="1">
        <v>297</v>
      </c>
      <c r="B300">
        <v>1156</v>
      </c>
      <c r="C300">
        <v>311</v>
      </c>
      <c r="G300" s="1">
        <v>297</v>
      </c>
      <c r="H300">
        <v>1392</v>
      </c>
      <c r="I300">
        <v>540</v>
      </c>
    </row>
    <row r="301" spans="1:9" x14ac:dyDescent="0.2">
      <c r="A301" s="1">
        <v>298</v>
      </c>
      <c r="B301">
        <v>1219</v>
      </c>
      <c r="C301">
        <v>346</v>
      </c>
      <c r="G301" s="1">
        <v>298</v>
      </c>
      <c r="H301">
        <v>1353</v>
      </c>
      <c r="I301">
        <v>522</v>
      </c>
    </row>
    <row r="302" spans="1:9" x14ac:dyDescent="0.2">
      <c r="A302" s="1">
        <v>299</v>
      </c>
      <c r="B302">
        <v>1164</v>
      </c>
      <c r="C302">
        <v>323</v>
      </c>
      <c r="G302" s="1">
        <v>299</v>
      </c>
      <c r="H302">
        <v>1309</v>
      </c>
      <c r="I302">
        <v>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1</vt:lpstr>
      <vt:lpstr>Run 2</vt:lpstr>
      <vt:lpstr>Run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jasongraalum@galois.com</dc:creator>
  <cp:lastModifiedBy>jasongraalum@galois.com</cp:lastModifiedBy>
  <dcterms:created xsi:type="dcterms:W3CDTF">2019-02-05T02:20:10Z</dcterms:created>
  <dcterms:modified xsi:type="dcterms:W3CDTF">2019-02-06T15:22:35Z</dcterms:modified>
</cp:coreProperties>
</file>