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asonlam0412\Desktop\MyGitHub\notes\"/>
    </mc:Choice>
  </mc:AlternateContent>
  <xr:revisionPtr revIDLastSave="0" documentId="13_ncr:1_{930CBFF5-6A2B-4F81-9410-5B31BF39D3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1" l="1"/>
  <c r="B42" i="1"/>
  <c r="B41" i="1"/>
  <c r="D36" i="1"/>
  <c r="D34" i="1"/>
  <c r="D28" i="1"/>
  <c r="D26" i="1"/>
  <c r="D23" i="1"/>
  <c r="D22" i="1"/>
  <c r="D16" i="1"/>
  <c r="D13" i="1"/>
  <c r="D12" i="1"/>
  <c r="D11" i="1"/>
  <c r="D10" i="1"/>
  <c r="D9" i="1"/>
  <c r="D4" i="1"/>
  <c r="B1" i="1" s="1"/>
  <c r="C4" i="1"/>
  <c r="B4" i="1"/>
</calcChain>
</file>

<file path=xl/sharedStrings.xml><?xml version="1.0" encoding="utf-8"?>
<sst xmlns="http://schemas.openxmlformats.org/spreadsheetml/2006/main" count="74" uniqueCount="69">
  <si>
    <t>Manpower Allocation</t>
  </si>
  <si>
    <t>Time</t>
  </si>
  <si>
    <t>Start</t>
  </si>
  <si>
    <t>End</t>
  </si>
  <si>
    <t>Duration</t>
  </si>
  <si>
    <t>Date</t>
  </si>
  <si>
    <t>☎️Inbound 📞</t>
  </si>
  <si>
    <t>77000 Beryl Wong</t>
  </si>
  <si>
    <t>OFF</t>
  </si>
  <si>
    <t>Yan Maggie (08:00)</t>
  </si>
  <si>
    <t>77101 Kan Sin</t>
  </si>
  <si>
    <t>JoyceL JoyceC Rain (09:00)</t>
  </si>
  <si>
    <t>77045 FT_Pei Chui</t>
  </si>
  <si>
    <t>Bumi (10:00)</t>
  </si>
  <si>
    <t>FT:</t>
  </si>
  <si>
    <t>PC Daniel Sandy (12:00)</t>
  </si>
  <si>
    <t>77040 FT_Wendy Tsang</t>
  </si>
  <si>
    <t>John Gigi Lala (16:30)</t>
  </si>
  <si>
    <t>77103 FT_Lily Chan</t>
  </si>
  <si>
    <t>77004 FT_Maggie Li</t>
  </si>
  <si>
    <t>Reject &amp; Expired ：</t>
  </si>
  <si>
    <t>77028 FT_Shan Cheng</t>
  </si>
  <si>
    <t>Calvin (08:00-09:00)</t>
  </si>
  <si>
    <t>77006 FT_Eddie Chan</t>
  </si>
  <si>
    <t>Rain (09:00-16:30)</t>
  </si>
  <si>
    <t>77007 FT_Gary Yu</t>
  </si>
  <si>
    <t>Gigi (16:30-19:00)</t>
  </si>
  <si>
    <t>77056 FT_Calvin Yip</t>
  </si>
  <si>
    <t>FT_ Kathleen Law</t>
  </si>
  <si>
    <t>Chat💬: </t>
  </si>
  <si>
    <t>FT_Yanyan Leung</t>
  </si>
  <si>
    <t>Calvin (08:00-10:00)</t>
  </si>
  <si>
    <t>FT_Joyce Chan</t>
  </si>
  <si>
    <t>Kathleen (10:00-19:30)</t>
  </si>
  <si>
    <t>Gigi (19:30-22:00)</t>
  </si>
  <si>
    <t>PT_Lala Yiu</t>
  </si>
  <si>
    <t>PT_Jackie Tsui</t>
  </si>
  <si>
    <t>TW Service: /</t>
  </si>
  <si>
    <t>77037 PT_John Lit</t>
  </si>
  <si>
    <t>77009 PT_Gigi Chan</t>
  </si>
  <si>
    <t>Wallborad🖥: Calvin</t>
  </si>
  <si>
    <t>77003 PT_Daniel So</t>
  </si>
  <si>
    <t>Bad rate/Ticket🌚 :  /</t>
  </si>
  <si>
    <t>77054 PT_Allison Fong</t>
  </si>
  <si>
    <t>Driver inquiries: /</t>
  </si>
  <si>
    <t>77044 PT_Rain Ng</t>
  </si>
  <si>
    <t>PT_David Lam</t>
  </si>
  <si>
    <t>其他同事請全力pick call🙇🙇</t>
  </si>
  <si>
    <t>PT_Sandy Yeung</t>
  </si>
  <si>
    <t xml:space="preserve">PT_Eric Tse </t>
  </si>
  <si>
    <t>食飯時間安排 🍴🍴</t>
  </si>
  <si>
    <t>PT_Dorothy Fung</t>
  </si>
  <si>
    <t>12:00-13:00 Yan Maggie</t>
  </si>
  <si>
    <t xml:space="preserve">PT_Peony Chak </t>
  </si>
  <si>
    <t>13:00-14:00 Kathleen Rain</t>
  </si>
  <si>
    <t>PT_Stella Yim</t>
  </si>
  <si>
    <t>14:00-15:00 Bumi</t>
  </si>
  <si>
    <t>77046 PT_Joyce Li</t>
  </si>
  <si>
    <t>15:00-15:30 PC</t>
  </si>
  <si>
    <t>77047 PT_Joyce Choy</t>
  </si>
  <si>
    <t>77048 PT_Vera Wong</t>
  </si>
  <si>
    <t>77055 PT_Pinky Lam</t>
  </si>
  <si>
    <t>77001 PT_Sam Au</t>
  </si>
  <si>
    <t>PT_Jacky Yeung</t>
  </si>
  <si>
    <t>PT_Yanyan Leung</t>
  </si>
  <si>
    <t>PT_PC Ching</t>
  </si>
  <si>
    <t>Partime</t>
  </si>
  <si>
    <t>Total</t>
  </si>
  <si>
    <t>收夜 (22:00)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</si>
</sst>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yy"/>
    <numFmt numFmtId="177" formatCode="d\ mmm\ yyyy"/>
    <numFmt numFmtId="178" formatCode="m&quot;/&quot;d"/>
  </numFmts>
  <fonts count="10" x14ac:knownFonts="1">
    <font>
      <sz val="10"/>
      <color rgb="FF000000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sz val="10"/>
      <name val="Arial"/>
    </font>
    <font>
      <sz val="11"/>
      <color theme="1"/>
      <name val="Arial"/>
    </font>
    <font>
      <sz val="10"/>
      <color theme="1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9"/>
      <name val="細明體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8B2"/>
        <bgColor rgb="FFFCE8B2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2F8C9"/>
        <bgColor rgb="FFD2F8C9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176" fontId="1" fillId="2" borderId="1" xfId="0" applyNumberFormat="1" applyFont="1" applyFill="1" applyBorder="1" applyAlignment="1">
      <alignment horizontal="center" wrapText="1"/>
    </xf>
    <xf numFmtId="177" fontId="4" fillId="0" borderId="0" xfId="0" applyNumberFormat="1" applyFont="1" applyAlignment="1">
      <alignment horizontal="right"/>
    </xf>
    <xf numFmtId="49" fontId="5" fillId="4" borderId="1" xfId="0" applyNumberFormat="1" applyFont="1" applyFill="1" applyBorder="1" applyAlignment="1"/>
    <xf numFmtId="0" fontId="4" fillId="0" borderId="0" xfId="0" applyFont="1" applyAlignment="1"/>
    <xf numFmtId="49" fontId="6" fillId="0" borderId="1" xfId="0" applyNumberFormat="1" applyFont="1" applyBorder="1" applyAlignment="1">
      <alignment wrapText="1"/>
    </xf>
    <xf numFmtId="49" fontId="6" fillId="0" borderId="0" xfId="0" applyNumberFormat="1" applyFont="1" applyAlignment="1">
      <alignment horizontal="right" wrapText="1"/>
    </xf>
    <xf numFmtId="49" fontId="6" fillId="0" borderId="1" xfId="0" applyNumberFormat="1" applyFont="1" applyBorder="1" applyAlignment="1">
      <alignment horizontal="center" wrapText="1"/>
    </xf>
    <xf numFmtId="0" fontId="5" fillId="0" borderId="0" xfId="0" applyFont="1" applyAlignment="1"/>
    <xf numFmtId="178" fontId="7" fillId="0" borderId="1" xfId="0" applyNumberFormat="1" applyFont="1" applyBorder="1" applyAlignment="1">
      <alignment wrapText="1"/>
    </xf>
    <xf numFmtId="178" fontId="7" fillId="0" borderId="1" xfId="0" applyNumberFormat="1" applyFont="1" applyBorder="1" applyAlignment="1">
      <alignment horizontal="center" wrapText="1"/>
    </xf>
    <xf numFmtId="49" fontId="7" fillId="5" borderId="1" xfId="0" applyNumberFormat="1" applyFont="1" applyFill="1" applyBorder="1" applyAlignment="1">
      <alignment wrapText="1"/>
    </xf>
    <xf numFmtId="20" fontId="5" fillId="5" borderId="0" xfId="0" applyNumberFormat="1" applyFont="1" applyFill="1" applyAlignment="1"/>
    <xf numFmtId="49" fontId="5" fillId="6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wrapText="1"/>
    </xf>
    <xf numFmtId="20" fontId="5" fillId="5" borderId="1" xfId="0" applyNumberFormat="1" applyFont="1" applyFill="1" applyBorder="1" applyAlignment="1"/>
    <xf numFmtId="49" fontId="5" fillId="5" borderId="1" xfId="0" applyNumberFormat="1" applyFont="1" applyFill="1" applyBorder="1" applyAlignment="1"/>
    <xf numFmtId="49" fontId="5" fillId="0" borderId="1" xfId="0" applyNumberFormat="1" applyFont="1" applyBorder="1" applyAlignment="1"/>
    <xf numFmtId="0" fontId="5" fillId="0" borderId="1" xfId="0" applyFont="1" applyBorder="1" applyAlignment="1"/>
    <xf numFmtId="20" fontId="5" fillId="8" borderId="0" xfId="0" applyNumberFormat="1" applyFont="1" applyFill="1" applyAlignment="1">
      <alignment horizontal="right"/>
    </xf>
    <xf numFmtId="49" fontId="5" fillId="8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/>
    <xf numFmtId="49" fontId="7" fillId="9" borderId="1" xfId="0" applyNumberFormat="1" applyFont="1" applyFill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7" fillId="11" borderId="1" xfId="0" applyNumberFormat="1" applyFont="1" applyFill="1" applyBorder="1" applyAlignment="1">
      <alignment wrapText="1"/>
    </xf>
    <xf numFmtId="49" fontId="7" fillId="8" borderId="1" xfId="0" applyNumberFormat="1" applyFont="1" applyFill="1" applyBorder="1" applyAlignment="1">
      <alignment wrapText="1"/>
    </xf>
    <xf numFmtId="49" fontId="7" fillId="12" borderId="1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7" fillId="0" borderId="8" xfId="0" applyFont="1" applyBorder="1" applyAlignment="1">
      <alignment horizontal="center" wrapText="1"/>
    </xf>
    <xf numFmtId="0" fontId="3" fillId="0" borderId="9" xfId="0" applyFont="1" applyBorder="1"/>
    <xf numFmtId="0" fontId="3" fillId="0" borderId="1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workbookViewId="0"/>
  </sheetViews>
  <sheetFormatPr defaultColWidth="14.44140625" defaultRowHeight="15.75" customHeight="1" x14ac:dyDescent="0.25"/>
  <cols>
    <col min="6" max="6" width="46" customWidth="1"/>
  </cols>
  <sheetData>
    <row r="1" spans="1:6" x14ac:dyDescent="0.25">
      <c r="A1" s="1">
        <v>44136</v>
      </c>
      <c r="B1" s="27" t="str">
        <f>TEXT(D4,"DDDD")</f>
        <v>Saturday</v>
      </c>
      <c r="C1" s="28"/>
      <c r="D1" s="29"/>
      <c r="F1" s="2">
        <v>44184</v>
      </c>
    </row>
    <row r="2" spans="1:6" x14ac:dyDescent="0.25">
      <c r="A2" s="3"/>
      <c r="B2" s="30"/>
      <c r="C2" s="31"/>
      <c r="D2" s="32"/>
      <c r="F2" s="4" t="s">
        <v>0</v>
      </c>
    </row>
    <row r="3" spans="1:6" x14ac:dyDescent="0.25">
      <c r="A3" s="5" t="s">
        <v>1</v>
      </c>
      <c r="B3" s="6" t="s">
        <v>2</v>
      </c>
      <c r="C3" s="6" t="s">
        <v>3</v>
      </c>
      <c r="D3" s="7" t="s">
        <v>4</v>
      </c>
      <c r="F3" s="8"/>
    </row>
    <row r="4" spans="1:6" x14ac:dyDescent="0.25">
      <c r="A4" s="9" t="s">
        <v>5</v>
      </c>
      <c r="B4" s="10">
        <f>A1</f>
        <v>44136</v>
      </c>
      <c r="C4" s="10">
        <f t="shared" ref="C4:D4" si="0">$J$1</f>
        <v>0</v>
      </c>
      <c r="D4" s="10">
        <f t="shared" si="0"/>
        <v>0</v>
      </c>
      <c r="F4" s="8" t="s">
        <v>6</v>
      </c>
    </row>
    <row r="5" spans="1:6" x14ac:dyDescent="0.25">
      <c r="A5" s="11" t="s">
        <v>7</v>
      </c>
      <c r="B5" s="12"/>
      <c r="C5" s="12"/>
      <c r="D5" s="13" t="s">
        <v>8</v>
      </c>
      <c r="F5" s="4" t="s">
        <v>9</v>
      </c>
    </row>
    <row r="6" spans="1:6" x14ac:dyDescent="0.25">
      <c r="A6" s="11" t="s">
        <v>10</v>
      </c>
      <c r="B6" s="12"/>
      <c r="C6" s="12"/>
      <c r="D6" s="13" t="s">
        <v>8</v>
      </c>
      <c r="F6" s="4" t="s">
        <v>11</v>
      </c>
    </row>
    <row r="7" spans="1:6" x14ac:dyDescent="0.25">
      <c r="A7" s="14" t="s">
        <v>12</v>
      </c>
      <c r="B7" s="15"/>
      <c r="C7" s="15"/>
      <c r="D7" s="16"/>
      <c r="F7" s="4" t="s">
        <v>13</v>
      </c>
    </row>
    <row r="8" spans="1:6" x14ac:dyDescent="0.25">
      <c r="A8" s="17" t="s">
        <v>14</v>
      </c>
      <c r="B8" s="18"/>
      <c r="C8" s="18"/>
      <c r="D8" s="17"/>
      <c r="F8" s="4" t="s">
        <v>15</v>
      </c>
    </row>
    <row r="9" spans="1:6" x14ac:dyDescent="0.25">
      <c r="A9" s="11" t="s">
        <v>16</v>
      </c>
      <c r="B9" s="19">
        <v>0.35416666666666669</v>
      </c>
      <c r="C9" s="19">
        <v>0.75</v>
      </c>
      <c r="D9" s="20">
        <f t="shared" ref="D9:D13" si="1">IF(B9="","",(C9-B9)*24)</f>
        <v>9.5</v>
      </c>
      <c r="F9" s="4" t="s">
        <v>17</v>
      </c>
    </row>
    <row r="10" spans="1:6" x14ac:dyDescent="0.25">
      <c r="A10" s="11" t="s">
        <v>18</v>
      </c>
      <c r="B10" s="19">
        <v>0.35416666666666669</v>
      </c>
      <c r="C10" s="19">
        <v>0.75</v>
      </c>
      <c r="D10" s="20">
        <f t="shared" si="1"/>
        <v>9.5</v>
      </c>
      <c r="F10" s="8"/>
    </row>
    <row r="11" spans="1:6" x14ac:dyDescent="0.25">
      <c r="A11" s="11" t="s">
        <v>19</v>
      </c>
      <c r="B11" s="19">
        <v>0.375</v>
      </c>
      <c r="C11" s="19">
        <v>0.77083333333333337</v>
      </c>
      <c r="D11" s="20">
        <f t="shared" si="1"/>
        <v>9.5</v>
      </c>
      <c r="F11" s="8" t="s">
        <v>20</v>
      </c>
    </row>
    <row r="12" spans="1:6" x14ac:dyDescent="0.25">
      <c r="A12" s="11" t="s">
        <v>21</v>
      </c>
      <c r="B12" s="19">
        <v>0.35416666666666669</v>
      </c>
      <c r="C12" s="19">
        <v>0.75</v>
      </c>
      <c r="D12" s="20">
        <f t="shared" si="1"/>
        <v>9.5</v>
      </c>
      <c r="F12" s="4" t="s">
        <v>22</v>
      </c>
    </row>
    <row r="13" spans="1:6" x14ac:dyDescent="0.25">
      <c r="A13" s="11" t="s">
        <v>23</v>
      </c>
      <c r="B13" s="19">
        <v>0.35416666666666669</v>
      </c>
      <c r="C13" s="19">
        <v>0.75</v>
      </c>
      <c r="D13" s="20">
        <f t="shared" si="1"/>
        <v>9.5</v>
      </c>
      <c r="F13" s="4" t="s">
        <v>24</v>
      </c>
    </row>
    <row r="14" spans="1:6" x14ac:dyDescent="0.25">
      <c r="A14" s="11" t="s">
        <v>25</v>
      </c>
      <c r="B14" s="12"/>
      <c r="C14" s="12"/>
      <c r="D14" s="13" t="s">
        <v>8</v>
      </c>
      <c r="F14" s="4" t="s">
        <v>26</v>
      </c>
    </row>
    <row r="15" spans="1:6" x14ac:dyDescent="0.25">
      <c r="A15" s="11" t="s">
        <v>27</v>
      </c>
      <c r="B15" s="12"/>
      <c r="C15" s="12"/>
      <c r="D15" s="13" t="s">
        <v>8</v>
      </c>
      <c r="F15" s="8"/>
    </row>
    <row r="16" spans="1:6" x14ac:dyDescent="0.25">
      <c r="A16" s="11" t="s">
        <v>28</v>
      </c>
      <c r="B16" s="19">
        <v>0.35416666666666669</v>
      </c>
      <c r="C16" s="19">
        <v>0.75</v>
      </c>
      <c r="D16" s="20">
        <f>IF(B16="","",(C16-B16)*24)</f>
        <v>9.5</v>
      </c>
      <c r="F16" s="8" t="s">
        <v>29</v>
      </c>
    </row>
    <row r="17" spans="1:6" x14ac:dyDescent="0.25">
      <c r="A17" s="11" t="s">
        <v>30</v>
      </c>
      <c r="B17" s="15"/>
      <c r="C17" s="15"/>
      <c r="D17" s="16"/>
      <c r="F17" s="4" t="s">
        <v>31</v>
      </c>
    </row>
    <row r="18" spans="1:6" x14ac:dyDescent="0.25">
      <c r="A18" s="11" t="s">
        <v>32</v>
      </c>
      <c r="B18" s="15"/>
      <c r="C18" s="15"/>
      <c r="D18" s="13" t="s">
        <v>8</v>
      </c>
      <c r="F18" s="4" t="s">
        <v>33</v>
      </c>
    </row>
    <row r="19" spans="1:6" x14ac:dyDescent="0.25">
      <c r="A19" s="21" t="s">
        <v>5</v>
      </c>
      <c r="B19" s="15"/>
      <c r="C19" s="15"/>
      <c r="D19" s="16"/>
      <c r="F19" s="4" t="s">
        <v>34</v>
      </c>
    </row>
    <row r="20" spans="1:6" x14ac:dyDescent="0.25">
      <c r="A20" s="22" t="s">
        <v>35</v>
      </c>
      <c r="B20" s="12"/>
      <c r="C20" s="12"/>
      <c r="D20" s="16"/>
      <c r="F20" s="8"/>
    </row>
    <row r="21" spans="1:6" x14ac:dyDescent="0.25">
      <c r="A21" s="22" t="s">
        <v>36</v>
      </c>
      <c r="B21" s="12"/>
      <c r="C21" s="12"/>
      <c r="D21" s="16"/>
      <c r="F21" s="4" t="s">
        <v>37</v>
      </c>
    </row>
    <row r="22" spans="1:6" x14ac:dyDescent="0.25">
      <c r="A22" s="23" t="s">
        <v>38</v>
      </c>
      <c r="B22" s="19">
        <v>0.375</v>
      </c>
      <c r="C22" s="19">
        <v>0.77083333333333337</v>
      </c>
      <c r="D22" s="20">
        <f t="shared" ref="D22:D23" si="2">IF(B22="","",(C22-B22)*24)</f>
        <v>9.5</v>
      </c>
      <c r="F22" s="4"/>
    </row>
    <row r="23" spans="1:6" x14ac:dyDescent="0.25">
      <c r="A23" s="23" t="s">
        <v>39</v>
      </c>
      <c r="B23" s="19">
        <v>0.375</v>
      </c>
      <c r="C23" s="19">
        <v>0.77083333333333337</v>
      </c>
      <c r="D23" s="20">
        <f t="shared" si="2"/>
        <v>9.5</v>
      </c>
      <c r="F23" s="4" t="s">
        <v>40</v>
      </c>
    </row>
    <row r="24" spans="1:6" x14ac:dyDescent="0.25">
      <c r="A24" s="23" t="s">
        <v>41</v>
      </c>
      <c r="B24" s="12"/>
      <c r="C24" s="12"/>
      <c r="D24" s="16"/>
      <c r="F24" s="4" t="s">
        <v>42</v>
      </c>
    </row>
    <row r="25" spans="1:6" x14ac:dyDescent="0.25">
      <c r="A25" s="23" t="s">
        <v>43</v>
      </c>
      <c r="B25" s="12"/>
      <c r="C25" s="12"/>
      <c r="D25" s="16"/>
      <c r="F25" s="4" t="s">
        <v>44</v>
      </c>
    </row>
    <row r="26" spans="1:6" x14ac:dyDescent="0.25">
      <c r="A26" s="24" t="s">
        <v>45</v>
      </c>
      <c r="B26" s="19">
        <v>0.375</v>
      </c>
      <c r="C26" s="19">
        <v>0.77083333333333337</v>
      </c>
      <c r="D26" s="20">
        <f>IF(B26="","",(C26-B26)*24)</f>
        <v>9.5</v>
      </c>
      <c r="F26" s="8"/>
    </row>
    <row r="27" spans="1:6" x14ac:dyDescent="0.25">
      <c r="A27" s="24" t="s">
        <v>46</v>
      </c>
      <c r="B27" s="12"/>
      <c r="C27" s="12"/>
      <c r="D27" s="16"/>
      <c r="F27" s="8" t="s">
        <v>47</v>
      </c>
    </row>
    <row r="28" spans="1:6" x14ac:dyDescent="0.25">
      <c r="A28" s="24" t="s">
        <v>48</v>
      </c>
      <c r="B28" s="19">
        <v>0.66666666666666663</v>
      </c>
      <c r="C28" s="19">
        <v>0.91666666666666663</v>
      </c>
      <c r="D28" s="20">
        <f>IF(B28="","",(C28-B28)*24)</f>
        <v>6</v>
      </c>
      <c r="F28" s="8"/>
    </row>
    <row r="29" spans="1:6" x14ac:dyDescent="0.25">
      <c r="A29" s="24" t="s">
        <v>49</v>
      </c>
      <c r="B29" s="12"/>
      <c r="C29" s="12"/>
      <c r="D29" s="16"/>
      <c r="F29" s="8" t="s">
        <v>50</v>
      </c>
    </row>
    <row r="30" spans="1:6" x14ac:dyDescent="0.25">
      <c r="A30" s="24" t="s">
        <v>51</v>
      </c>
      <c r="B30" s="12"/>
      <c r="C30" s="12"/>
      <c r="D30" s="16"/>
      <c r="F30" s="4" t="s">
        <v>52</v>
      </c>
    </row>
    <row r="31" spans="1:6" x14ac:dyDescent="0.25">
      <c r="A31" s="24" t="s">
        <v>53</v>
      </c>
      <c r="B31" s="12"/>
      <c r="C31" s="12"/>
      <c r="D31" s="16"/>
      <c r="F31" s="4" t="s">
        <v>54</v>
      </c>
    </row>
    <row r="32" spans="1:6" x14ac:dyDescent="0.25">
      <c r="A32" s="24" t="s">
        <v>55</v>
      </c>
      <c r="B32" s="12"/>
      <c r="C32" s="12"/>
      <c r="D32" s="16"/>
      <c r="F32" s="4" t="s">
        <v>56</v>
      </c>
    </row>
    <row r="33" spans="1:6" x14ac:dyDescent="0.25">
      <c r="A33" s="25" t="s">
        <v>57</v>
      </c>
      <c r="B33" s="12"/>
      <c r="C33" s="12"/>
      <c r="D33" s="16"/>
      <c r="F33" s="4" t="s">
        <v>58</v>
      </c>
    </row>
    <row r="34" spans="1:6" x14ac:dyDescent="0.25">
      <c r="A34" s="25" t="s">
        <v>59</v>
      </c>
      <c r="B34" s="19">
        <v>0.54166666666666663</v>
      </c>
      <c r="C34" s="19">
        <v>0.91666666666666663</v>
      </c>
      <c r="D34" s="20">
        <f>IF(B34="","",(C34-B34)*24)</f>
        <v>9</v>
      </c>
    </row>
    <row r="35" spans="1:6" x14ac:dyDescent="0.25">
      <c r="A35" s="25" t="s">
        <v>60</v>
      </c>
      <c r="B35" s="12"/>
      <c r="C35" s="12"/>
      <c r="D35" s="16"/>
    </row>
    <row r="36" spans="1:6" x14ac:dyDescent="0.25">
      <c r="A36" s="25" t="s">
        <v>61</v>
      </c>
      <c r="B36" s="19">
        <v>0.54166666666666663</v>
      </c>
      <c r="C36" s="19">
        <v>0.91666666666666663</v>
      </c>
      <c r="D36" s="20">
        <f>IF(B36="","",(C36-B36)*24)</f>
        <v>9</v>
      </c>
    </row>
    <row r="37" spans="1:6" x14ac:dyDescent="0.25">
      <c r="A37" s="25" t="s">
        <v>62</v>
      </c>
      <c r="B37" s="12"/>
      <c r="C37" s="12"/>
      <c r="D37" s="16"/>
    </row>
    <row r="38" spans="1:6" x14ac:dyDescent="0.25">
      <c r="A38" s="22" t="s">
        <v>63</v>
      </c>
      <c r="B38" s="12"/>
      <c r="C38" s="12"/>
      <c r="D38" s="16"/>
    </row>
    <row r="39" spans="1:6" x14ac:dyDescent="0.25">
      <c r="A39" s="22" t="s">
        <v>64</v>
      </c>
      <c r="B39" s="12"/>
      <c r="C39" s="12"/>
      <c r="D39" s="16"/>
    </row>
    <row r="40" spans="1:6" x14ac:dyDescent="0.25">
      <c r="A40" s="24" t="s">
        <v>65</v>
      </c>
      <c r="B40" s="15"/>
      <c r="C40" s="15"/>
      <c r="D40" s="16"/>
    </row>
    <row r="41" spans="1:6" x14ac:dyDescent="0.25">
      <c r="A41" s="26" t="s">
        <v>66</v>
      </c>
      <c r="B41" s="33">
        <f>COUNT(F20:F37)</f>
        <v>0</v>
      </c>
      <c r="C41" s="34"/>
      <c r="D41" s="35"/>
    </row>
    <row r="42" spans="1:6" x14ac:dyDescent="0.25">
      <c r="A42" s="26" t="s">
        <v>67</v>
      </c>
      <c r="B42" s="33">
        <f>COUNT(F9:F37)</f>
        <v>0</v>
      </c>
      <c r="C42" s="34"/>
      <c r="D42" s="35"/>
    </row>
    <row r="43" spans="1:6" x14ac:dyDescent="0.25">
      <c r="A43" s="26" t="s">
        <v>68</v>
      </c>
      <c r="B43" s="33">
        <f>COUNTIFS(E9:E37,$G4)</f>
        <v>0</v>
      </c>
      <c r="C43" s="34"/>
      <c r="D43" s="35"/>
    </row>
  </sheetData>
  <mergeCells count="4">
    <mergeCell ref="B1:D2"/>
    <mergeCell ref="B41:D41"/>
    <mergeCell ref="B42:D42"/>
    <mergeCell ref="B43:D4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jasonlam0412</cp:lastModifiedBy>
  <dcterms:modified xsi:type="dcterms:W3CDTF">2021-01-07T10:41:35Z</dcterms:modified>
</cp:coreProperties>
</file>