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20" windowHeight="78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1" i="1"/>
  <c r="D44"/>
  <c r="C44"/>
  <c r="D43"/>
  <c r="C43"/>
  <c r="D42"/>
  <c r="C42"/>
  <c r="D41"/>
  <c r="C41"/>
  <c r="B44"/>
  <c r="B43"/>
  <c r="B42"/>
  <c r="J29"/>
  <c r="H29"/>
  <c r="J28"/>
  <c r="J27"/>
  <c r="H28"/>
  <c r="H27"/>
  <c r="H26"/>
  <c r="H25"/>
  <c r="H24"/>
  <c r="H23"/>
  <c r="H22"/>
  <c r="H21"/>
  <c r="J22"/>
  <c r="J23"/>
  <c r="J21"/>
  <c r="J20"/>
  <c r="J19"/>
  <c r="J18"/>
  <c r="H20"/>
  <c r="H19"/>
  <c r="H18"/>
  <c r="J17"/>
  <c r="J16"/>
  <c r="J15"/>
  <c r="H17"/>
  <c r="H16"/>
  <c r="H15"/>
  <c r="J14"/>
  <c r="J12"/>
  <c r="J11"/>
  <c r="J10"/>
  <c r="J9"/>
  <c r="I10"/>
  <c r="I12"/>
  <c r="I11"/>
  <c r="I9"/>
  <c r="G2"/>
  <c r="E36"/>
  <c r="C36"/>
  <c r="B32"/>
  <c r="B33" s="1"/>
  <c r="B34" s="1"/>
  <c r="B35" s="1"/>
  <c r="E27"/>
  <c r="C27"/>
  <c r="B24"/>
  <c r="B25" s="1"/>
  <c r="B26" s="1"/>
  <c r="B23"/>
  <c r="E18"/>
  <c r="C18"/>
  <c r="B14"/>
  <c r="B15" s="1"/>
  <c r="B16" s="1"/>
  <c r="B17" s="1"/>
  <c r="E9"/>
  <c r="C9"/>
  <c r="B8"/>
  <c r="B7"/>
  <c r="B6"/>
  <c r="B5"/>
  <c r="J24" l="1"/>
  <c r="J25" l="1"/>
  <c r="J26"/>
</calcChain>
</file>

<file path=xl/sharedStrings.xml><?xml version="1.0" encoding="utf-8"?>
<sst xmlns="http://schemas.openxmlformats.org/spreadsheetml/2006/main" count="21" uniqueCount="8">
  <si>
    <t>value</t>
  </si>
  <si>
    <t>avg</t>
  </si>
  <si>
    <t>std</t>
  </si>
  <si>
    <t>num points</t>
  </si>
  <si>
    <t>pi</t>
  </si>
  <si>
    <t>extrapolate</t>
  </si>
  <si>
    <t>Num Points</t>
  </si>
  <si>
    <t>std dev</t>
  </si>
</sst>
</file>

<file path=xl/styles.xml><?xml version="1.0" encoding="utf-8"?>
<styleSheet xmlns="http://schemas.openxmlformats.org/spreadsheetml/2006/main">
  <numFmts count="1">
    <numFmt numFmtId="164" formatCode="0.000000000000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Sheet1!$H$9:$H$12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Sheet1!$I$9:$I$12</c:f>
              <c:numCache>
                <c:formatCode>General</c:formatCode>
                <c:ptCount val="4"/>
                <c:pt idx="0">
                  <c:v>3.12</c:v>
                </c:pt>
                <c:pt idx="1">
                  <c:v>3.1680000000000001</c:v>
                </c:pt>
                <c:pt idx="2">
                  <c:v>3.1439999999999997</c:v>
                </c:pt>
                <c:pt idx="3">
                  <c:v>3.1344799999999999</c:v>
                </c:pt>
              </c:numCache>
            </c:numRef>
          </c:yVal>
        </c:ser>
        <c:axId val="72699904"/>
        <c:axId val="83483264"/>
      </c:scatterChart>
      <c:valAx>
        <c:axId val="72699904"/>
        <c:scaling>
          <c:logBase val="10"/>
          <c:orientation val="minMax"/>
        </c:scaling>
        <c:axPos val="b"/>
        <c:numFmt formatCode="General" sourceLinked="1"/>
        <c:tickLblPos val="nextTo"/>
        <c:crossAx val="83483264"/>
        <c:crosses val="autoZero"/>
        <c:crossBetween val="midCat"/>
      </c:valAx>
      <c:valAx>
        <c:axId val="8348326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2699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Sheet1!$H$9:$H$12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Sheet1!$J$9:$J$12</c:f>
              <c:numCache>
                <c:formatCode>General</c:formatCode>
                <c:ptCount val="4"/>
                <c:pt idx="0">
                  <c:v>0.33466401061362505</c:v>
                </c:pt>
                <c:pt idx="1">
                  <c:v>0.19677398201997606</c:v>
                </c:pt>
                <c:pt idx="2">
                  <c:v>7.636753236818096E-2</c:v>
                </c:pt>
                <c:pt idx="3">
                  <c:v>1.75690637200735E-2</c:v>
                </c:pt>
              </c:numCache>
            </c:numRef>
          </c:yVal>
        </c:ser>
        <c:axId val="83871616"/>
        <c:axId val="83873152"/>
      </c:scatterChart>
      <c:valAx>
        <c:axId val="83871616"/>
        <c:scaling>
          <c:logBase val="10"/>
          <c:orientation val="minMax"/>
        </c:scaling>
        <c:axPos val="b"/>
        <c:numFmt formatCode="General" sourceLinked="1"/>
        <c:tickLblPos val="nextTo"/>
        <c:crossAx val="83873152"/>
        <c:crosses val="autoZero"/>
        <c:crossBetween val="midCat"/>
      </c:valAx>
      <c:valAx>
        <c:axId val="83873152"/>
        <c:scaling>
          <c:orientation val="minMax"/>
        </c:scaling>
        <c:axPos val="l"/>
        <c:majorGridlines/>
        <c:numFmt formatCode="General" sourceLinked="1"/>
        <c:tickLblPos val="nextTo"/>
        <c:crossAx val="83871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3274278215223102"/>
                  <c:y val="-0.5745793234179060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Sheet1!$H$9:$H$12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Sheet1!$J$9:$J$12</c:f>
              <c:numCache>
                <c:formatCode>General</c:formatCode>
                <c:ptCount val="4"/>
                <c:pt idx="0">
                  <c:v>0.33466401061362505</c:v>
                </c:pt>
                <c:pt idx="1">
                  <c:v>0.19677398201997606</c:v>
                </c:pt>
                <c:pt idx="2">
                  <c:v>7.636753236818096E-2</c:v>
                </c:pt>
                <c:pt idx="3">
                  <c:v>1.75690637200735E-2</c:v>
                </c:pt>
              </c:numCache>
            </c:numRef>
          </c:yVal>
        </c:ser>
        <c:axId val="85406464"/>
        <c:axId val="85408000"/>
      </c:scatterChart>
      <c:valAx>
        <c:axId val="8540646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Points</a:t>
                </a:r>
              </a:p>
            </c:rich>
          </c:tx>
          <c:layout/>
        </c:title>
        <c:numFmt formatCode="General" sourceLinked="1"/>
        <c:tickLblPos val="nextTo"/>
        <c:crossAx val="85408000"/>
        <c:crosses val="autoZero"/>
        <c:crossBetween val="midCat"/>
      </c:valAx>
      <c:valAx>
        <c:axId val="8540800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Est. Uncertainty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6383675998833481"/>
            </c:manualLayout>
          </c:layout>
        </c:title>
        <c:numFmt formatCode="General" sourceLinked="1"/>
        <c:tickLblPos val="nextTo"/>
        <c:crossAx val="85406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Sheet1!$H$14:$H$29</c:f>
              <c:numCache>
                <c:formatCode>General</c:formatCode>
                <c:ptCount val="16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  <c:pt idx="4">
                  <c:v>1000000000</c:v>
                </c:pt>
                <c:pt idx="5">
                  <c:v>10000000000</c:v>
                </c:pt>
                <c:pt idx="6">
                  <c:v>100000000000</c:v>
                </c:pt>
                <c:pt idx="7">
                  <c:v>1000000000000000</c:v>
                </c:pt>
                <c:pt idx="8">
                  <c:v>1E+19</c:v>
                </c:pt>
                <c:pt idx="9">
                  <c:v>9.9999999999999992E+22</c:v>
                </c:pt>
                <c:pt idx="10">
                  <c:v>9.9999999999999988E+26</c:v>
                </c:pt>
                <c:pt idx="11">
                  <c:v>9.9999999999999985E+30</c:v>
                </c:pt>
                <c:pt idx="12">
                  <c:v>9.9999999999999978E+34</c:v>
                </c:pt>
                <c:pt idx="13">
                  <c:v>9.9999999999999979E+38</c:v>
                </c:pt>
                <c:pt idx="14">
                  <c:v>9.9999999999999977E+42</c:v>
                </c:pt>
                <c:pt idx="15">
                  <c:v>9.9999999999999984E+46</c:v>
                </c:pt>
              </c:numCache>
            </c:numRef>
          </c:xVal>
          <c:yVal>
            <c:numRef>
              <c:f>Sheet1!$J$14:$J$29</c:f>
              <c:numCache>
                <c:formatCode>General</c:formatCode>
                <c:ptCount val="16"/>
                <c:pt idx="0">
                  <c:v>8.3988151445235047E-3</c:v>
                </c:pt>
                <c:pt idx="1">
                  <c:v>3.1565888830161898E-3</c:v>
                </c:pt>
                <c:pt idx="2">
                  <c:v>1.1863641721985636E-3</c:v>
                </c:pt>
                <c:pt idx="3">
                  <c:v>4.4588003101991679E-4</c:v>
                </c:pt>
                <c:pt idx="4">
                  <c:v>1.6757839348257672E-4</c:v>
                </c:pt>
                <c:pt idx="5">
                  <c:v>6.2982228421319078E-5</c:v>
                </c:pt>
                <c:pt idx="6">
                  <c:v>2.3671077246170456E-5</c:v>
                </c:pt>
                <c:pt idx="7">
                  <c:v>4.7230008384001242E-7</c:v>
                </c:pt>
                <c:pt idx="8">
                  <c:v>9.4236255864261766E-9</c:v>
                </c:pt>
                <c:pt idx="9">
                  <c:v>1.8802605002972699E-10</c:v>
                </c:pt>
                <c:pt idx="10">
                  <c:v>3.7516129185676817E-12</c:v>
                </c:pt>
                <c:pt idx="11">
                  <c:v>7.4854518767684961E-14</c:v>
                </c:pt>
                <c:pt idx="12">
                  <c:v>1.4935440040229231E-15</c:v>
                </c:pt>
                <c:pt idx="13">
                  <c:v>2.9800120669746725E-17</c:v>
                </c:pt>
                <c:pt idx="14">
                  <c:v>5.9459057753870937E-19</c:v>
                </c:pt>
                <c:pt idx="15">
                  <c:v>1.1863641721985625E-20</c:v>
                </c:pt>
              </c:numCache>
            </c:numRef>
          </c:yVal>
        </c:ser>
        <c:axId val="85414272"/>
        <c:axId val="85415808"/>
      </c:scatterChart>
      <c:valAx>
        <c:axId val="85414272"/>
        <c:scaling>
          <c:logBase val="10"/>
          <c:orientation val="minMax"/>
        </c:scaling>
        <c:axPos val="b"/>
        <c:numFmt formatCode="General" sourceLinked="1"/>
        <c:tickLblPos val="nextTo"/>
        <c:crossAx val="85415808"/>
        <c:crosses val="autoZero"/>
        <c:crossBetween val="midCat"/>
      </c:valAx>
      <c:valAx>
        <c:axId val="8541580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5414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866775</xdr:colOff>
      <xdr:row>32</xdr:row>
      <xdr:rowOff>85725</xdr:rowOff>
    </xdr:from>
    <xdr:to>
      <xdr:col>12</xdr:col>
      <xdr:colOff>457200</xdr:colOff>
      <xdr:row>46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30</xdr:row>
      <xdr:rowOff>28575</xdr:rowOff>
    </xdr:from>
    <xdr:to>
      <xdr:col>20</xdr:col>
      <xdr:colOff>495300</xdr:colOff>
      <xdr:row>44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28575</xdr:colOff>
      <xdr:row>30</xdr:row>
      <xdr:rowOff>19050</xdr:rowOff>
    </xdr:from>
    <xdr:to>
      <xdr:col>28</xdr:col>
      <xdr:colOff>333375</xdr:colOff>
      <xdr:row>44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5</xdr:row>
      <xdr:rowOff>85725</xdr:rowOff>
    </xdr:from>
    <xdr:to>
      <xdr:col>18</xdr:col>
      <xdr:colOff>533400</xdr:colOff>
      <xdr:row>23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topLeftCell="E13" workbookViewId="0">
      <selection activeCell="J32" sqref="J32"/>
    </sheetView>
  </sheetViews>
  <sheetFormatPr defaultRowHeight="15"/>
  <cols>
    <col min="2" max="2" width="11.5703125" customWidth="1"/>
    <col min="7" max="7" width="29" customWidth="1"/>
  </cols>
  <sheetData>
    <row r="2" spans="2:10">
      <c r="B2" t="s">
        <v>3</v>
      </c>
      <c r="C2">
        <v>10</v>
      </c>
      <c r="F2" t="s">
        <v>4</v>
      </c>
      <c r="G2" s="1">
        <f>PI()</f>
        <v>3.1415926535897931</v>
      </c>
    </row>
    <row r="3" spans="2:10">
      <c r="C3" t="s">
        <v>0</v>
      </c>
    </row>
    <row r="4" spans="2:10">
      <c r="B4">
        <v>1</v>
      </c>
      <c r="C4">
        <v>3.2</v>
      </c>
    </row>
    <row r="5" spans="2:10">
      <c r="B5">
        <f>B4+1</f>
        <v>2</v>
      </c>
      <c r="C5">
        <v>3.6</v>
      </c>
    </row>
    <row r="6" spans="2:10">
      <c r="B6">
        <f>B5+1</f>
        <v>3</v>
      </c>
      <c r="C6">
        <v>2.8</v>
      </c>
    </row>
    <row r="7" spans="2:10">
      <c r="B7">
        <f>B6+1</f>
        <v>4</v>
      </c>
      <c r="C7">
        <v>3.2</v>
      </c>
    </row>
    <row r="8" spans="2:10">
      <c r="B8">
        <f>B7+1</f>
        <v>5</v>
      </c>
      <c r="C8">
        <v>2.8</v>
      </c>
    </row>
    <row r="9" spans="2:10">
      <c r="B9" t="s">
        <v>1</v>
      </c>
      <c r="C9">
        <f>AVERAGE(C4:C8)</f>
        <v>3.12</v>
      </c>
      <c r="D9" t="s">
        <v>2</v>
      </c>
      <c r="E9">
        <f>STDEV(C4:C8)</f>
        <v>0.33466401061362505</v>
      </c>
      <c r="H9">
        <v>10</v>
      </c>
      <c r="I9">
        <f>C9</f>
        <v>3.12</v>
      </c>
      <c r="J9">
        <f>E9</f>
        <v>0.33466401061362505</v>
      </c>
    </row>
    <row r="10" spans="2:10">
      <c r="H10">
        <v>100</v>
      </c>
      <c r="I10">
        <f>C18</f>
        <v>3.1680000000000001</v>
      </c>
      <c r="J10">
        <f>E18</f>
        <v>0.19677398201997606</v>
      </c>
    </row>
    <row r="11" spans="2:10">
      <c r="B11" t="s">
        <v>3</v>
      </c>
      <c r="C11">
        <v>100</v>
      </c>
      <c r="H11">
        <v>1000</v>
      </c>
      <c r="I11">
        <f>C27</f>
        <v>3.1439999999999997</v>
      </c>
      <c r="J11">
        <f>E27</f>
        <v>7.636753236818096E-2</v>
      </c>
    </row>
    <row r="12" spans="2:10">
      <c r="C12" t="s">
        <v>0</v>
      </c>
      <c r="H12">
        <v>10000</v>
      </c>
      <c r="I12">
        <f>C36</f>
        <v>3.1344799999999999</v>
      </c>
      <c r="J12">
        <f>E36</f>
        <v>1.75690637200735E-2</v>
      </c>
    </row>
    <row r="13" spans="2:10">
      <c r="B13">
        <v>1</v>
      </c>
      <c r="C13">
        <v>3.32</v>
      </c>
      <c r="H13" t="s">
        <v>5</v>
      </c>
    </row>
    <row r="14" spans="2:10">
      <c r="B14">
        <f>B13+1</f>
        <v>2</v>
      </c>
      <c r="C14">
        <v>3.16</v>
      </c>
      <c r="H14">
        <v>100000</v>
      </c>
      <c r="J14">
        <f t="shared" ref="J14:J29" si="0">1.12*(H14^-0.425)</f>
        <v>8.3988151445235047E-3</v>
      </c>
    </row>
    <row r="15" spans="2:10">
      <c r="B15">
        <f>B14+1</f>
        <v>3</v>
      </c>
      <c r="C15">
        <v>3.4</v>
      </c>
      <c r="H15">
        <f t="shared" ref="H15:H20" si="1">H14*10</f>
        <v>1000000</v>
      </c>
      <c r="J15">
        <f t="shared" si="0"/>
        <v>3.1565888830161898E-3</v>
      </c>
    </row>
    <row r="16" spans="2:10">
      <c r="B16">
        <f>B15+1</f>
        <v>4</v>
      </c>
      <c r="C16">
        <v>3.04</v>
      </c>
      <c r="H16">
        <f t="shared" si="1"/>
        <v>10000000</v>
      </c>
      <c r="J16">
        <f t="shared" si="0"/>
        <v>1.1863641721985636E-3</v>
      </c>
    </row>
    <row r="17" spans="2:10">
      <c r="B17">
        <f>B16+1</f>
        <v>5</v>
      </c>
      <c r="C17">
        <v>2.92</v>
      </c>
      <c r="H17">
        <f t="shared" si="1"/>
        <v>100000000</v>
      </c>
      <c r="J17">
        <f t="shared" si="0"/>
        <v>4.4588003101991679E-4</v>
      </c>
    </row>
    <row r="18" spans="2:10">
      <c r="B18" t="s">
        <v>1</v>
      </c>
      <c r="C18">
        <f>AVERAGE(C13:C17)</f>
        <v>3.1680000000000001</v>
      </c>
      <c r="D18" t="s">
        <v>2</v>
      </c>
      <c r="E18">
        <f>STDEV(C13:C17)</f>
        <v>0.19677398201997606</v>
      </c>
      <c r="H18">
        <f t="shared" si="1"/>
        <v>1000000000</v>
      </c>
      <c r="J18">
        <f t="shared" si="0"/>
        <v>1.6757839348257672E-4</v>
      </c>
    </row>
    <row r="19" spans="2:10">
      <c r="H19">
        <f t="shared" si="1"/>
        <v>10000000000</v>
      </c>
      <c r="J19">
        <f t="shared" si="0"/>
        <v>6.2982228421319078E-5</v>
      </c>
    </row>
    <row r="20" spans="2:10">
      <c r="B20" t="s">
        <v>3</v>
      </c>
      <c r="C20">
        <v>1000</v>
      </c>
      <c r="H20">
        <f t="shared" si="1"/>
        <v>100000000000</v>
      </c>
      <c r="J20">
        <f t="shared" si="0"/>
        <v>2.3671077246170456E-5</v>
      </c>
    </row>
    <row r="21" spans="2:10">
      <c r="C21" t="s">
        <v>0</v>
      </c>
      <c r="H21">
        <f t="shared" ref="H21:H29" si="2">H20*10000</f>
        <v>1000000000000000</v>
      </c>
      <c r="J21">
        <f t="shared" si="0"/>
        <v>4.7230008384001242E-7</v>
      </c>
    </row>
    <row r="22" spans="2:10">
      <c r="B22">
        <v>1</v>
      </c>
      <c r="C22">
        <v>3.1240000000000001</v>
      </c>
      <c r="H22">
        <f t="shared" si="2"/>
        <v>1E+19</v>
      </c>
      <c r="J22">
        <f t="shared" si="0"/>
        <v>9.4236255864261766E-9</v>
      </c>
    </row>
    <row r="23" spans="2:10">
      <c r="B23">
        <f>B22+1</f>
        <v>2</v>
      </c>
      <c r="C23">
        <v>3.0840000000000001</v>
      </c>
      <c r="H23">
        <f t="shared" si="2"/>
        <v>9.9999999999999992E+22</v>
      </c>
      <c r="J23">
        <f t="shared" si="0"/>
        <v>1.8802605002972699E-10</v>
      </c>
    </row>
    <row r="24" spans="2:10">
      <c r="B24">
        <f>B23+1</f>
        <v>3</v>
      </c>
      <c r="C24">
        <v>3.2160000000000002</v>
      </c>
      <c r="H24">
        <f t="shared" si="2"/>
        <v>9.9999999999999988E+26</v>
      </c>
      <c r="J24">
        <f t="shared" si="0"/>
        <v>3.7516129185676817E-12</v>
      </c>
    </row>
    <row r="25" spans="2:10">
      <c r="B25">
        <f>B24+1</f>
        <v>4</v>
      </c>
      <c r="C25">
        <v>3.2320000000000002</v>
      </c>
      <c r="H25">
        <f t="shared" si="2"/>
        <v>9.9999999999999985E+30</v>
      </c>
      <c r="J25">
        <f t="shared" si="0"/>
        <v>7.4854518767684961E-14</v>
      </c>
    </row>
    <row r="26" spans="2:10">
      <c r="B26">
        <f>B25+1</f>
        <v>5</v>
      </c>
      <c r="C26">
        <v>3.0640000000000001</v>
      </c>
      <c r="H26">
        <f t="shared" si="2"/>
        <v>9.9999999999999978E+34</v>
      </c>
      <c r="J26">
        <f t="shared" si="0"/>
        <v>1.4935440040229231E-15</v>
      </c>
    </row>
    <row r="27" spans="2:10">
      <c r="B27" t="s">
        <v>1</v>
      </c>
      <c r="C27">
        <f>AVERAGE(C22:C26)</f>
        <v>3.1439999999999997</v>
      </c>
      <c r="D27" t="s">
        <v>2</v>
      </c>
      <c r="E27">
        <f>STDEV(C22:C26)</f>
        <v>7.636753236818096E-2</v>
      </c>
      <c r="H27">
        <f t="shared" si="2"/>
        <v>9.9999999999999979E+38</v>
      </c>
      <c r="J27">
        <f t="shared" si="0"/>
        <v>2.9800120669746725E-17</v>
      </c>
    </row>
    <row r="28" spans="2:10">
      <c r="H28">
        <f t="shared" si="2"/>
        <v>9.9999999999999977E+42</v>
      </c>
      <c r="J28">
        <f t="shared" si="0"/>
        <v>5.9459057753870937E-19</v>
      </c>
    </row>
    <row r="29" spans="2:10">
      <c r="B29" t="s">
        <v>3</v>
      </c>
      <c r="C29">
        <v>10000</v>
      </c>
      <c r="H29">
        <f t="shared" si="2"/>
        <v>9.9999999999999984E+46</v>
      </c>
      <c r="J29">
        <f t="shared" si="0"/>
        <v>1.1863641721985625E-20</v>
      </c>
    </row>
    <row r="30" spans="2:10">
      <c r="C30" t="s">
        <v>0</v>
      </c>
    </row>
    <row r="31" spans="2:10">
      <c r="B31">
        <v>1</v>
      </c>
      <c r="C31">
        <v>3.1267999999999998</v>
      </c>
      <c r="J31">
        <f>1/((0.0000000000000000001)^2)</f>
        <v>9.9999999999999998E+37</v>
      </c>
    </row>
    <row r="32" spans="2:10">
      <c r="B32">
        <f>B31+1</f>
        <v>2</v>
      </c>
      <c r="C32">
        <v>3.1604000000000001</v>
      </c>
    </row>
    <row r="33" spans="2:5">
      <c r="B33">
        <f>B32+1</f>
        <v>3</v>
      </c>
      <c r="C33">
        <v>3.1419999999999999</v>
      </c>
    </row>
    <row r="34" spans="2:5">
      <c r="B34">
        <f>B33+1</f>
        <v>4</v>
      </c>
      <c r="C34">
        <v>3.1292</v>
      </c>
    </row>
    <row r="35" spans="2:5">
      <c r="B35">
        <f>B34+1</f>
        <v>5</v>
      </c>
      <c r="C35">
        <v>3.1139999999999999</v>
      </c>
    </row>
    <row r="36" spans="2:5">
      <c r="B36" t="s">
        <v>1</v>
      </c>
      <c r="C36">
        <f>AVERAGE(C31:C35)</f>
        <v>3.1344799999999999</v>
      </c>
      <c r="D36" t="s">
        <v>2</v>
      </c>
      <c r="E36">
        <f>STDEV(C31:C35)</f>
        <v>1.75690637200735E-2</v>
      </c>
    </row>
    <row r="40" spans="2:5">
      <c r="B40" t="s">
        <v>6</v>
      </c>
      <c r="C40" t="s">
        <v>1</v>
      </c>
      <c r="D40" t="s">
        <v>7</v>
      </c>
    </row>
    <row r="41" spans="2:5">
      <c r="B41">
        <v>10</v>
      </c>
      <c r="C41">
        <f>C9</f>
        <v>3.12</v>
      </c>
      <c r="D41">
        <f>E9</f>
        <v>0.33466401061362505</v>
      </c>
    </row>
    <row r="42" spans="2:5">
      <c r="B42">
        <f>B41*10</f>
        <v>100</v>
      </c>
      <c r="C42">
        <f>C18</f>
        <v>3.1680000000000001</v>
      </c>
      <c r="D42">
        <f>E18</f>
        <v>0.19677398201997606</v>
      </c>
    </row>
    <row r="43" spans="2:5">
      <c r="B43">
        <f>B42*10</f>
        <v>1000</v>
      </c>
      <c r="C43">
        <f>C27</f>
        <v>3.1439999999999997</v>
      </c>
      <c r="D43">
        <f>E27</f>
        <v>7.636753236818096E-2</v>
      </c>
    </row>
    <row r="44" spans="2:5">
      <c r="B44">
        <f>B43*10</f>
        <v>10000</v>
      </c>
      <c r="C44">
        <f>C36</f>
        <v>3.1344799999999999</v>
      </c>
      <c r="D44">
        <f>E36</f>
        <v>1.75690637200735E-2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2010-03-05T16:12:00Z</dcterms:created>
  <dcterms:modified xsi:type="dcterms:W3CDTF">2010-03-23T20:03:13Z</dcterms:modified>
</cp:coreProperties>
</file>