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8408/Desktop/ECO/ECO358/"/>
    </mc:Choice>
  </mc:AlternateContent>
  <xr:revisionPtr revIDLastSave="0" documentId="13_ncr:1_{5DC33BDE-5BDA-3046-B44F-3323DD545432}" xr6:coauthVersionLast="47" xr6:coauthVersionMax="47" xr10:uidLastSave="{00000000-0000-0000-0000-000000000000}"/>
  <bookViews>
    <workbookView xWindow="0" yWindow="0" windowWidth="32000" windowHeight="18000" activeTab="4" xr2:uid="{834A95BB-A13B-814B-AAC1-9ACC664DD5B0}"/>
  </bookViews>
  <sheets>
    <sheet name="Data" sheetId="1" r:id="rId1"/>
    <sheet name="Q1" sheetId="2" r:id="rId2"/>
    <sheet name="Q2" sheetId="3" r:id="rId3"/>
    <sheet name="Q3" sheetId="4" r:id="rId4"/>
    <sheet name="Q4" sheetId="5" r:id="rId5"/>
  </sheets>
  <definedNames>
    <definedName name="solver_adj" localSheetId="2" hidden="1">'Q2'!$X$3:$X$5</definedName>
    <definedName name="solver_adj" localSheetId="3" hidden="1">'Q3'!$H$3:$H$5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'Q2'!$X$3:$X$5</definedName>
    <definedName name="solver_lhs1" localSheetId="3" hidden="1">'Q3'!$H$3:$H$5</definedName>
    <definedName name="solver_lhs2" localSheetId="2" hidden="1">'Q2'!$X$6</definedName>
    <definedName name="solver_lhs2" localSheetId="3" hidden="1">'Q3'!$H$6</definedName>
    <definedName name="solver_lhs3" localSheetId="2" hidden="1">'Q2'!$X$9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3</definedName>
    <definedName name="solver_num" localSheetId="3" hidden="1">2</definedName>
    <definedName name="solver_opt" localSheetId="2" hidden="1">'Q2'!$X$10</definedName>
    <definedName name="solver_opt" localSheetId="3" hidden="1">'Q3'!$C$17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el3" localSheetId="2" hidden="1">2</definedName>
    <definedName name="solver_rhs1" localSheetId="2" hidden="1">0</definedName>
    <definedName name="solver_rhs1" localSheetId="3" hidden="1">0</definedName>
    <definedName name="solver_rhs2" localSheetId="2" hidden="1">1</definedName>
    <definedName name="solver_rhs2" localSheetId="3" hidden="1">1</definedName>
    <definedName name="solver_rhs3" localSheetId="2" hidden="1">'Q2'!$X$8</definedName>
    <definedName name="solver_rlx" localSheetId="2" hidden="1">1</definedName>
    <definedName name="solver_rlx" localSheetId="3" hidden="1">1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 s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/>
  <c r="E30" i="1" a="1"/>
  <c r="E30" i="1" s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/>
  <c r="E58" i="1" a="1"/>
  <c r="E58" i="1"/>
  <c r="E59" i="1" a="1"/>
  <c r="E59" i="1" s="1"/>
  <c r="E60" i="1" a="1"/>
  <c r="E60" i="1"/>
  <c r="E61" i="1" a="1"/>
  <c r="E61" i="1"/>
  <c r="E62" i="1" a="1"/>
  <c r="E62" i="1"/>
  <c r="E63" i="1" a="1"/>
  <c r="E63" i="1" s="1"/>
  <c r="E64" i="1" a="1"/>
  <c r="E64" i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/>
  <c r="E71" i="1" a="1"/>
  <c r="E71" i="1" s="1"/>
  <c r="E72" i="1" a="1"/>
  <c r="E72" i="1"/>
  <c r="E73" i="1" a="1"/>
  <c r="E73" i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/>
  <c r="E85" i="1" a="1"/>
  <c r="E85" i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 s="1"/>
  <c r="E92" i="1" a="1"/>
  <c r="E92" i="1" s="1"/>
  <c r="E93" i="1" a="1"/>
  <c r="E93" i="1"/>
  <c r="E94" i="1" a="1"/>
  <c r="E94" i="1"/>
  <c r="E95" i="1" a="1"/>
  <c r="E95" i="1" s="1"/>
  <c r="E96" i="1" a="1"/>
  <c r="E96" i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/>
  <c r="E103" i="1" a="1"/>
  <c r="E103" i="1" s="1"/>
  <c r="E104" i="1" a="1"/>
  <c r="E104" i="1"/>
  <c r="E105" i="1" a="1"/>
  <c r="E105" i="1"/>
  <c r="E106" i="1" a="1"/>
  <c r="E106" i="1" s="1"/>
  <c r="E107" i="1" a="1"/>
  <c r="E107" i="1" s="1"/>
  <c r="E108" i="1" a="1"/>
  <c r="E108" i="1"/>
  <c r="E109" i="1" a="1"/>
  <c r="E109" i="1" s="1"/>
  <c r="E110" i="1" a="1"/>
  <c r="E110" i="1" s="1"/>
  <c r="E111" i="1" a="1"/>
  <c r="E111" i="1" s="1"/>
  <c r="E112" i="1" a="1"/>
  <c r="E112" i="1" s="1"/>
  <c r="E113" i="1" a="1"/>
  <c r="E113" i="1"/>
  <c r="E114" i="1" a="1"/>
  <c r="E114" i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 a="1"/>
  <c r="E124" i="1"/>
  <c r="E125" i="1" a="1"/>
  <c r="E125" i="1"/>
  <c r="E126" i="1" a="1"/>
  <c r="E126" i="1" s="1"/>
  <c r="E127" i="1" a="1"/>
  <c r="E127" i="1" s="1"/>
  <c r="E128" i="1" a="1"/>
  <c r="E128" i="1"/>
  <c r="E129" i="1" a="1"/>
  <c r="E129" i="1" s="1"/>
  <c r="E130" i="1" a="1"/>
  <c r="E130" i="1"/>
  <c r="E131" i="1" a="1"/>
  <c r="E131" i="1" s="1"/>
  <c r="E132" i="1" a="1"/>
  <c r="E132" i="1" s="1"/>
  <c r="E133" i="1" a="1"/>
  <c r="E133" i="1"/>
  <c r="E134" i="1" a="1"/>
  <c r="E134" i="1" s="1"/>
  <c r="E135" i="1" a="1"/>
  <c r="E135" i="1" s="1"/>
  <c r="E136" i="1" a="1"/>
  <c r="E136" i="1" s="1"/>
  <c r="E137" i="1" a="1"/>
  <c r="E137" i="1"/>
  <c r="E138" i="1" a="1"/>
  <c r="E138" i="1"/>
  <c r="E139" i="1" a="1"/>
  <c r="E139" i="1" s="1"/>
  <c r="E140" i="1" a="1"/>
  <c r="E140" i="1"/>
  <c r="E141" i="1" a="1"/>
  <c r="E141" i="1" s="1"/>
  <c r="E142" i="1" a="1"/>
  <c r="E142" i="1"/>
  <c r="E143" i="1" a="1"/>
  <c r="E143" i="1" s="1"/>
  <c r="E144" i="1" a="1"/>
  <c r="E144" i="1" s="1"/>
  <c r="E145" i="1" a="1"/>
  <c r="E145" i="1"/>
  <c r="E146" i="1" a="1"/>
  <c r="E146" i="1"/>
  <c r="E147" i="1" a="1"/>
  <c r="E147" i="1" s="1"/>
  <c r="E148" i="1" a="1"/>
  <c r="E148" i="1"/>
  <c r="E149" i="1" a="1"/>
  <c r="E149" i="1"/>
  <c r="E150" i="1" a="1"/>
  <c r="E150" i="1" s="1"/>
  <c r="E151" i="1" a="1"/>
  <c r="E151" i="1" s="1"/>
  <c r="E152" i="1" a="1"/>
  <c r="E152" i="1"/>
  <c r="E153" i="1" a="1"/>
  <c r="E153" i="1"/>
  <c r="E154" i="1" a="1"/>
  <c r="E154" i="1"/>
  <c r="E155" i="1" a="1"/>
  <c r="E155" i="1" s="1"/>
  <c r="E156" i="1" a="1"/>
  <c r="E156" i="1" s="1"/>
  <c r="E157" i="1" a="1"/>
  <c r="E157" i="1"/>
  <c r="E158" i="1" a="1"/>
  <c r="E158" i="1"/>
  <c r="E159" i="1" a="1"/>
  <c r="E159" i="1" s="1"/>
  <c r="E160" i="1" a="1"/>
  <c r="E160" i="1"/>
  <c r="E161" i="1" a="1"/>
  <c r="E161" i="1"/>
  <c r="E162" i="1" a="1"/>
  <c r="E162" i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/>
  <c r="E169" i="1" a="1"/>
  <c r="E169" i="1"/>
  <c r="E170" i="1" a="1"/>
  <c r="E170" i="1" s="1"/>
  <c r="E171" i="1" a="1"/>
  <c r="E171" i="1" s="1"/>
  <c r="E172" i="1" a="1"/>
  <c r="E172" i="1"/>
  <c r="E173" i="1" a="1"/>
  <c r="E173" i="1" s="1"/>
  <c r="E174" i="1" a="1"/>
  <c r="E174" i="1"/>
  <c r="E175" i="1" a="1"/>
  <c r="E175" i="1" s="1"/>
  <c r="E176" i="1" a="1"/>
  <c r="E176" i="1"/>
  <c r="E177" i="1" a="1"/>
  <c r="E177" i="1"/>
  <c r="E178" i="1" a="1"/>
  <c r="E178" i="1"/>
  <c r="E179" i="1" a="1"/>
  <c r="E179" i="1" s="1"/>
  <c r="E180" i="1" a="1"/>
  <c r="E180" i="1" s="1"/>
  <c r="E181" i="1" a="1"/>
  <c r="E181" i="1"/>
  <c r="E182" i="1" a="1"/>
  <c r="E182" i="1" s="1"/>
  <c r="E183" i="1" a="1"/>
  <c r="E183" i="1" s="1"/>
  <c r="E184" i="1" a="1"/>
  <c r="E184" i="1"/>
  <c r="E185" i="1" a="1"/>
  <c r="E185" i="1" s="1"/>
  <c r="E186" i="1" a="1"/>
  <c r="E186" i="1"/>
  <c r="E187" i="1" a="1"/>
  <c r="E187" i="1" s="1"/>
  <c r="E188" i="1" a="1"/>
  <c r="E188" i="1" s="1"/>
  <c r="E189" i="1" a="1"/>
  <c r="E189" i="1" s="1"/>
  <c r="E190" i="1" a="1"/>
  <c r="E190" i="1"/>
  <c r="E191" i="1" a="1"/>
  <c r="E191" i="1" s="1"/>
  <c r="E192" i="1" a="1"/>
  <c r="E192" i="1"/>
  <c r="E193" i="1" a="1"/>
  <c r="E193" i="1" s="1"/>
  <c r="E194" i="1" a="1"/>
  <c r="E194" i="1" s="1"/>
  <c r="E195" i="1" a="1"/>
  <c r="E195" i="1" s="1"/>
  <c r="E196" i="1" a="1"/>
  <c r="E196" i="1" s="1"/>
  <c r="E197" i="1" a="1"/>
  <c r="E197" i="1"/>
  <c r="E198" i="1" a="1"/>
  <c r="E198" i="1" s="1"/>
  <c r="E199" i="1" a="1"/>
  <c r="E199" i="1" s="1"/>
  <c r="E200" i="1" a="1"/>
  <c r="E200" i="1"/>
  <c r="E201" i="1" a="1"/>
  <c r="E201" i="1"/>
  <c r="E202" i="1" a="1"/>
  <c r="E202" i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/>
  <c r="E209" i="1" a="1"/>
  <c r="E209" i="1" s="1"/>
  <c r="E210" i="1" a="1"/>
  <c r="E210" i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/>
  <c r="E217" i="1" a="1"/>
  <c r="E217" i="1"/>
  <c r="E218" i="1" a="1"/>
  <c r="E218" i="1" s="1"/>
  <c r="E219" i="1" a="1"/>
  <c r="E219" i="1" s="1"/>
  <c r="E220" i="1" a="1"/>
  <c r="E220" i="1"/>
  <c r="E221" i="1" a="1"/>
  <c r="E221" i="1" s="1"/>
  <c r="E222" i="1" a="1"/>
  <c r="E222" i="1"/>
  <c r="E223" i="1" a="1"/>
  <c r="E223" i="1" s="1"/>
  <c r="E224" i="1" a="1"/>
  <c r="E224" i="1"/>
  <c r="E225" i="1" a="1"/>
  <c r="E225" i="1"/>
  <c r="E226" i="1" a="1"/>
  <c r="E226" i="1"/>
  <c r="E227" i="1" a="1"/>
  <c r="E227" i="1" s="1"/>
  <c r="E228" i="1" a="1"/>
  <c r="E228" i="1" s="1"/>
  <c r="E229" i="1" a="1"/>
  <c r="E229" i="1"/>
  <c r="E230" i="1" a="1"/>
  <c r="E230" i="1"/>
  <c r="E231" i="1" a="1"/>
  <c r="E231" i="1" s="1"/>
  <c r="E232" i="1" a="1"/>
  <c r="E232" i="1"/>
  <c r="E233" i="1" a="1"/>
  <c r="E233" i="1"/>
  <c r="E234" i="1" a="1"/>
  <c r="E234" i="1"/>
  <c r="E235" i="1" a="1"/>
  <c r="E235" i="1" s="1"/>
  <c r="E236" i="1" a="1"/>
  <c r="E236" i="1"/>
  <c r="E237" i="1" a="1"/>
  <c r="E237" i="1" s="1"/>
  <c r="E238" i="1" a="1"/>
  <c r="E238" i="1" s="1"/>
  <c r="E239" i="1" a="1"/>
  <c r="E239" i="1" s="1"/>
  <c r="E240" i="1" a="1"/>
  <c r="E240" i="1"/>
  <c r="E241" i="1" a="1"/>
  <c r="E241" i="1" s="1"/>
  <c r="E242" i="1" a="1"/>
  <c r="E242" i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/>
  <c r="E250" i="1" a="1"/>
  <c r="E250" i="1" s="1"/>
  <c r="E251" i="1" a="1"/>
  <c r="E251" i="1" s="1"/>
  <c r="E252" i="1" a="1"/>
  <c r="E252" i="1" s="1"/>
  <c r="E253" i="1" a="1"/>
  <c r="E253" i="1"/>
  <c r="E254" i="1" a="1"/>
  <c r="E254" i="1"/>
  <c r="E255" i="1" a="1"/>
  <c r="E255" i="1" s="1"/>
  <c r="E256" i="1" a="1"/>
  <c r="E256" i="1"/>
  <c r="E257" i="1" a="1"/>
  <c r="E257" i="1" s="1"/>
  <c r="E258" i="1" a="1"/>
  <c r="E258" i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/>
  <c r="E265" i="1" a="1"/>
  <c r="E265" i="1"/>
  <c r="E266" i="1" a="1"/>
  <c r="E266" i="1" s="1"/>
  <c r="E267" i="1" a="1"/>
  <c r="E267" i="1" s="1"/>
  <c r="E268" i="1" a="1"/>
  <c r="E268" i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/>
  <c r="E275" i="1" a="1"/>
  <c r="E275" i="1" s="1"/>
  <c r="E276" i="1" a="1"/>
  <c r="E276" i="1" s="1"/>
  <c r="E277" i="1" a="1"/>
  <c r="E277" i="1"/>
  <c r="E278" i="1" a="1"/>
  <c r="E278" i="1" s="1"/>
  <c r="E279" i="1" a="1"/>
  <c r="E279" i="1" s="1"/>
  <c r="E280" i="1" a="1"/>
  <c r="E280" i="1" s="1"/>
  <c r="E281" i="1" a="1"/>
  <c r="E281" i="1" s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 s="1"/>
  <c r="E288" i="1" a="1"/>
  <c r="E288" i="1"/>
  <c r="E289" i="1" a="1"/>
  <c r="E289" i="1"/>
  <c r="E290" i="1" a="1"/>
  <c r="E290" i="1" s="1"/>
  <c r="E291" i="1" a="1"/>
  <c r="E291" i="1" s="1"/>
  <c r="E292" i="1" a="1"/>
  <c r="E292" i="1" s="1"/>
  <c r="E293" i="1" a="1"/>
  <c r="E293" i="1"/>
  <c r="E294" i="1" a="1"/>
  <c r="E294" i="1"/>
  <c r="E295" i="1" a="1"/>
  <c r="E295" i="1" s="1"/>
  <c r="E296" i="1" a="1"/>
  <c r="E296" i="1" s="1"/>
  <c r="E297" i="1" a="1"/>
  <c r="E297" i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/>
  <c r="E305" i="1" a="1"/>
  <c r="E305" i="1" s="1"/>
  <c r="E306" i="1" a="1"/>
  <c r="E306" i="1"/>
  <c r="E307" i="1" a="1"/>
  <c r="E307" i="1" s="1"/>
  <c r="E308" i="1" a="1"/>
  <c r="E308" i="1" s="1"/>
  <c r="E309" i="1" a="1"/>
  <c r="E309" i="1"/>
  <c r="E310" i="1" a="1"/>
  <c r="E310" i="1" s="1"/>
  <c r="E311" i="1" a="1"/>
  <c r="E311" i="1" s="1"/>
  <c r="E312" i="1" a="1"/>
  <c r="E312" i="1" s="1"/>
  <c r="E313" i="1" a="1"/>
  <c r="E313" i="1" s="1"/>
  <c r="E314" i="1" a="1"/>
  <c r="E314" i="1"/>
  <c r="E315" i="1" a="1"/>
  <c r="E315" i="1" s="1"/>
  <c r="E316" i="1" a="1"/>
  <c r="E316" i="1"/>
  <c r="E317" i="1" a="1"/>
  <c r="E317" i="1"/>
  <c r="E318" i="1" a="1"/>
  <c r="E318" i="1" s="1"/>
  <c r="E319" i="1" a="1"/>
  <c r="E319" i="1" s="1"/>
  <c r="E320" i="1" a="1"/>
  <c r="E320" i="1"/>
  <c r="E321" i="1" a="1"/>
  <c r="E321" i="1" s="1"/>
  <c r="E322" i="1" a="1"/>
  <c r="E322" i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/>
  <c r="E330" i="1" a="1"/>
  <c r="E330" i="1"/>
  <c r="E331" i="1" a="1"/>
  <c r="E331" i="1" s="1"/>
  <c r="E332" i="1" a="1"/>
  <c r="E332" i="1"/>
  <c r="E333" i="1" a="1"/>
  <c r="E333" i="1" s="1"/>
  <c r="E334" i="1" a="1"/>
  <c r="E334" i="1" s="1"/>
  <c r="E335" i="1" a="1"/>
  <c r="E335" i="1" s="1"/>
  <c r="E336" i="1" a="1"/>
  <c r="E336" i="1" s="1"/>
  <c r="E337" i="1" a="1"/>
  <c r="E337" i="1"/>
  <c r="E338" i="1" a="1"/>
  <c r="E338" i="1"/>
  <c r="E339" i="1" a="1"/>
  <c r="E339" i="1" s="1"/>
  <c r="E340" i="1" a="1"/>
  <c r="E340" i="1"/>
  <c r="E341" i="1" a="1"/>
  <c r="E341" i="1"/>
  <c r="E342" i="1" a="1"/>
  <c r="E342" i="1" s="1"/>
  <c r="E343" i="1" a="1"/>
  <c r="E343" i="1"/>
  <c r="E344" i="1" a="1"/>
  <c r="E344" i="1" s="1"/>
  <c r="E345" i="1" a="1"/>
  <c r="E345" i="1" s="1"/>
  <c r="E346" i="1" a="1"/>
  <c r="E346" i="1" s="1"/>
  <c r="E347" i="1" a="1"/>
  <c r="E347" i="1"/>
  <c r="E348" i="1" a="1"/>
  <c r="E348" i="1" s="1"/>
  <c r="E349" i="1" a="1"/>
  <c r="E349" i="1"/>
  <c r="E350" i="1" a="1"/>
  <c r="E350" i="1" s="1"/>
  <c r="E351" i="1" a="1"/>
  <c r="E351" i="1" s="1"/>
  <c r="E352" i="1" a="1"/>
  <c r="E352" i="1"/>
  <c r="E353" i="1" a="1"/>
  <c r="E353" i="1" s="1"/>
  <c r="E354" i="1" a="1"/>
  <c r="E354" i="1" s="1"/>
  <c r="E355" i="1" a="1"/>
  <c r="E355" i="1"/>
  <c r="E356" i="1" a="1"/>
  <c r="E356" i="1" s="1"/>
  <c r="E357" i="1" a="1"/>
  <c r="E357" i="1" s="1"/>
  <c r="E358" i="1" a="1"/>
  <c r="E358" i="1" s="1"/>
  <c r="E359" i="1" a="1"/>
  <c r="E359" i="1"/>
  <c r="E360" i="1" a="1"/>
  <c r="E360" i="1" s="1"/>
  <c r="E361" i="1" a="1"/>
  <c r="E361" i="1" s="1"/>
  <c r="E362" i="1" a="1"/>
  <c r="E362" i="1" s="1"/>
  <c r="E363" i="1" a="1"/>
  <c r="E363" i="1"/>
  <c r="E364" i="1" a="1"/>
  <c r="E364" i="1"/>
  <c r="E365" i="1" a="1"/>
  <c r="E365" i="1" s="1"/>
  <c r="E366" i="1" a="1"/>
  <c r="E366" i="1" s="1"/>
  <c r="E367" i="1" a="1"/>
  <c r="E367" i="1" s="1"/>
  <c r="E368" i="1" a="1"/>
  <c r="E368" i="1"/>
  <c r="E369" i="1" a="1"/>
  <c r="E369" i="1"/>
  <c r="E370" i="1" a="1"/>
  <c r="E370" i="1" s="1"/>
  <c r="E371" i="1" a="1"/>
  <c r="E371" i="1" s="1"/>
  <c r="E372" i="1" a="1"/>
  <c r="E372" i="1"/>
  <c r="E373" i="1" a="1"/>
  <c r="E373" i="1"/>
  <c r="E374" i="1" a="1"/>
  <c r="E374" i="1" s="1"/>
  <c r="E375" i="1" a="1"/>
  <c r="E375" i="1"/>
  <c r="E376" i="1" a="1"/>
  <c r="E376" i="1" s="1"/>
  <c r="E377" i="1" a="1"/>
  <c r="E377" i="1"/>
  <c r="E378" i="1" a="1"/>
  <c r="E378" i="1" s="1"/>
  <c r="E379" i="1" a="1"/>
  <c r="E379" i="1" s="1"/>
  <c r="E380" i="1" a="1"/>
  <c r="E380" i="1" s="1"/>
  <c r="E381" i="1" a="1"/>
  <c r="E381" i="1"/>
  <c r="E382" i="1" a="1"/>
  <c r="E382" i="1" s="1"/>
  <c r="E383" i="1" a="1"/>
  <c r="E383" i="1"/>
  <c r="E384" i="1" a="1"/>
  <c r="E384" i="1" s="1"/>
  <c r="E385" i="1" a="1"/>
  <c r="E385" i="1" s="1"/>
  <c r="E386" i="1" a="1"/>
  <c r="E386" i="1" s="1"/>
  <c r="E387" i="1" a="1"/>
  <c r="E387" i="1"/>
  <c r="E388" i="1" a="1"/>
  <c r="E388" i="1"/>
  <c r="E389" i="1" a="1"/>
  <c r="E389" i="1" s="1"/>
  <c r="E390" i="1" a="1"/>
  <c r="E390" i="1" s="1"/>
  <c r="E391" i="1" a="1"/>
  <c r="E391" i="1" s="1"/>
  <c r="E392" i="1" a="1"/>
  <c r="E392" i="1" s="1"/>
  <c r="I392" i="1" s="1"/>
  <c r="E393" i="1" a="1"/>
  <c r="E393" i="1" s="1"/>
  <c r="E394" i="1" a="1"/>
  <c r="E394" i="1" s="1"/>
  <c r="E395" i="1" a="1"/>
  <c r="E395" i="1"/>
  <c r="E396" i="1" a="1"/>
  <c r="E396" i="1"/>
  <c r="E397" i="1" a="1"/>
  <c r="E397" i="1" s="1"/>
  <c r="E398" i="1" a="1"/>
  <c r="E398" i="1" s="1"/>
  <c r="E399" i="1" a="1"/>
  <c r="E399" i="1" s="1"/>
  <c r="E400" i="1" a="1"/>
  <c r="E400" i="1"/>
  <c r="E401" i="1" a="1"/>
  <c r="E401" i="1"/>
  <c r="E402" i="1" a="1"/>
  <c r="E402" i="1" s="1"/>
  <c r="E403" i="1" a="1"/>
  <c r="E403" i="1" s="1"/>
  <c r="E404" i="1" a="1"/>
  <c r="E404" i="1"/>
  <c r="E405" i="1" a="1"/>
  <c r="E405" i="1"/>
  <c r="E406" i="1" a="1"/>
  <c r="E406" i="1" s="1"/>
  <c r="E407" i="1" a="1"/>
  <c r="E407" i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/>
  <c r="E414" i="1" a="1"/>
  <c r="E414" i="1" s="1"/>
  <c r="E415" i="1" a="1"/>
  <c r="E415" i="1"/>
  <c r="E416" i="1" a="1"/>
  <c r="E416" i="1" s="1"/>
  <c r="E417" i="1" a="1"/>
  <c r="E417" i="1" s="1"/>
  <c r="E418" i="1" a="1"/>
  <c r="E418" i="1" s="1"/>
  <c r="E419" i="1" a="1"/>
  <c r="E419" i="1"/>
  <c r="E420" i="1" a="1"/>
  <c r="E420" i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/>
  <c r="E428" i="1" a="1"/>
  <c r="E428" i="1"/>
  <c r="E429" i="1" a="1"/>
  <c r="E429" i="1" s="1"/>
  <c r="E430" i="1" a="1"/>
  <c r="E430" i="1" s="1"/>
  <c r="E431" i="1" a="1"/>
  <c r="E431" i="1" s="1"/>
  <c r="E432" i="1" a="1"/>
  <c r="E432" i="1"/>
  <c r="E433" i="1" a="1"/>
  <c r="E433" i="1"/>
  <c r="E434" i="1" a="1"/>
  <c r="E434" i="1" s="1"/>
  <c r="E435" i="1" a="1"/>
  <c r="E435" i="1" s="1"/>
  <c r="E436" i="1" a="1"/>
  <c r="E436" i="1"/>
  <c r="E437" i="1" a="1"/>
  <c r="E437" i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 s="1"/>
  <c r="E447" i="1" a="1"/>
  <c r="E447" i="1"/>
  <c r="E448" i="1" a="1"/>
  <c r="E448" i="1" s="1"/>
  <c r="E449" i="1" a="1"/>
  <c r="E449" i="1" s="1"/>
  <c r="E450" i="1" a="1"/>
  <c r="E450" i="1" s="1"/>
  <c r="E451" i="1" a="1"/>
  <c r="E451" i="1"/>
  <c r="E452" i="1" a="1"/>
  <c r="E452" i="1"/>
  <c r="E453" i="1" a="1"/>
  <c r="E453" i="1" s="1"/>
  <c r="E454" i="1" a="1"/>
  <c r="E454" i="1" s="1"/>
  <c r="E455" i="1" a="1"/>
  <c r="E455" i="1"/>
  <c r="E456" i="1" a="1"/>
  <c r="E456" i="1" s="1"/>
  <c r="E457" i="1" a="1"/>
  <c r="E457" i="1"/>
  <c r="E458" i="1" a="1"/>
  <c r="E458" i="1" s="1"/>
  <c r="E459" i="1" a="1"/>
  <c r="E459" i="1"/>
  <c r="E460" i="1" a="1"/>
  <c r="E460" i="1"/>
  <c r="E461" i="1" a="1"/>
  <c r="E461" i="1" s="1"/>
  <c r="E462" i="1" a="1"/>
  <c r="E462" i="1" s="1"/>
  <c r="E463" i="1" a="1"/>
  <c r="E463" i="1" s="1"/>
  <c r="I463" i="1" s="1"/>
  <c r="E464" i="1" a="1"/>
  <c r="E464" i="1"/>
  <c r="E465" i="1" a="1"/>
  <c r="E465" i="1"/>
  <c r="E466" i="1" a="1"/>
  <c r="E466" i="1" s="1"/>
  <c r="E467" i="1" a="1"/>
  <c r="E467" i="1" s="1"/>
  <c r="E468" i="1" a="1"/>
  <c r="E468" i="1"/>
  <c r="E469" i="1" a="1"/>
  <c r="E469" i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/>
  <c r="E476" i="1" a="1"/>
  <c r="E476" i="1" s="1"/>
  <c r="E477" i="1" a="1"/>
  <c r="E477" i="1"/>
  <c r="E478" i="1" a="1"/>
  <c r="E478" i="1" s="1"/>
  <c r="E479" i="1" a="1"/>
  <c r="E479" i="1"/>
  <c r="E480" i="1" a="1"/>
  <c r="E480" i="1"/>
  <c r="E481" i="1" a="1"/>
  <c r="E481" i="1" s="1"/>
  <c r="E482" i="1" a="1"/>
  <c r="E482" i="1" s="1"/>
  <c r="E483" i="1" a="1"/>
  <c r="E483" i="1"/>
  <c r="E484" i="1" a="1"/>
  <c r="E484" i="1"/>
  <c r="E485" i="1" a="1"/>
  <c r="E485" i="1" s="1"/>
  <c r="E486" i="1" a="1"/>
  <c r="E486" i="1" s="1"/>
  <c r="E487" i="1" a="1"/>
  <c r="E487" i="1"/>
  <c r="E488" i="1" a="1"/>
  <c r="E488" i="1" s="1"/>
  <c r="E489" i="1" a="1"/>
  <c r="E489" i="1"/>
  <c r="E490" i="1" a="1"/>
  <c r="E490" i="1" s="1"/>
  <c r="E491" i="1" a="1"/>
  <c r="E491" i="1"/>
  <c r="E492" i="1" a="1"/>
  <c r="E492" i="1"/>
  <c r="E493" i="1" a="1"/>
  <c r="E493" i="1"/>
  <c r="E494" i="1" a="1"/>
  <c r="E494" i="1" s="1"/>
  <c r="E495" i="1" a="1"/>
  <c r="E495" i="1" s="1"/>
  <c r="E496" i="1" a="1"/>
  <c r="E496" i="1"/>
  <c r="E497" i="1" a="1"/>
  <c r="E497" i="1" s="1"/>
  <c r="E498" i="1" a="1"/>
  <c r="E498" i="1" s="1"/>
  <c r="E499" i="1" a="1"/>
  <c r="E499" i="1" s="1"/>
  <c r="E500" i="1" a="1"/>
  <c r="E500" i="1"/>
  <c r="E501" i="1" a="1"/>
  <c r="E501" i="1"/>
  <c r="E502" i="1" a="1"/>
  <c r="E502" i="1" s="1"/>
  <c r="E503" i="1" a="1"/>
  <c r="E503" i="1" s="1"/>
  <c r="E504" i="1" a="1"/>
  <c r="E504" i="1" s="1"/>
  <c r="E505" i="1" a="1"/>
  <c r="E505" i="1"/>
  <c r="E506" i="1" a="1"/>
  <c r="E506" i="1" s="1"/>
  <c r="E507" i="1" a="1"/>
  <c r="E507" i="1" s="1"/>
  <c r="I508" i="1" s="1"/>
  <c r="E508" i="1" a="1"/>
  <c r="E508" i="1" s="1"/>
  <c r="E509" i="1" a="1"/>
  <c r="E509" i="1"/>
  <c r="E510" i="1" a="1"/>
  <c r="E510" i="1" s="1"/>
  <c r="E511" i="1" a="1"/>
  <c r="E511" i="1"/>
  <c r="E512" i="1" a="1"/>
  <c r="E512" i="1" s="1"/>
  <c r="E513" i="1" a="1"/>
  <c r="E513" i="1" s="1"/>
  <c r="E514" i="1" a="1"/>
  <c r="E514" i="1" s="1"/>
  <c r="E515" i="1" a="1"/>
  <c r="E515" i="1"/>
  <c r="E516" i="1" a="1"/>
  <c r="E516" i="1"/>
  <c r="E517" i="1" a="1"/>
  <c r="E517" i="1" s="1"/>
  <c r="E518" i="1" a="1"/>
  <c r="E518" i="1" s="1"/>
  <c r="E519" i="1" a="1"/>
  <c r="E519" i="1"/>
  <c r="E520" i="1" a="1"/>
  <c r="E520" i="1"/>
  <c r="E521" i="1" a="1"/>
  <c r="E521" i="1"/>
  <c r="E522" i="1" a="1"/>
  <c r="E522" i="1" s="1"/>
  <c r="E523" i="1" a="1"/>
  <c r="E523" i="1"/>
  <c r="E524" i="1" a="1"/>
  <c r="E524" i="1"/>
  <c r="E525" i="1" a="1"/>
  <c r="E525" i="1" s="1"/>
  <c r="E526" i="1" a="1"/>
  <c r="E526" i="1" s="1"/>
  <c r="E527" i="1" a="1"/>
  <c r="E527" i="1" s="1"/>
  <c r="E528" i="1" a="1"/>
  <c r="E528" i="1"/>
  <c r="E529" i="1" a="1"/>
  <c r="E529" i="1"/>
  <c r="E530" i="1" a="1"/>
  <c r="E530" i="1" s="1"/>
  <c r="E531" i="1" a="1"/>
  <c r="E531" i="1" s="1"/>
  <c r="E532" i="1" a="1"/>
  <c r="E532" i="1"/>
  <c r="E533" i="1" a="1"/>
  <c r="E533" i="1"/>
  <c r="E534" i="1" a="1"/>
  <c r="E534" i="1" s="1"/>
  <c r="E535" i="1" a="1"/>
  <c r="E535" i="1"/>
  <c r="E536" i="1" a="1"/>
  <c r="E536" i="1" s="1"/>
  <c r="E537" i="1" a="1"/>
  <c r="E537" i="1"/>
  <c r="E538" i="1" a="1"/>
  <c r="E538" i="1" s="1"/>
  <c r="E539" i="1" a="1"/>
  <c r="E539" i="1" s="1"/>
  <c r="E540" i="1" a="1"/>
  <c r="E540" i="1" s="1"/>
  <c r="E541" i="1" a="1"/>
  <c r="E541" i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/>
  <c r="E548" i="1" a="1"/>
  <c r="E548" i="1"/>
  <c r="E549" i="1" a="1"/>
  <c r="E549" i="1" s="1"/>
  <c r="E550" i="1" a="1"/>
  <c r="E550" i="1" s="1"/>
  <c r="E551" i="1" a="1"/>
  <c r="E551" i="1"/>
  <c r="E552" i="1" a="1"/>
  <c r="E552" i="1"/>
  <c r="E553" i="1" a="1"/>
  <c r="E553" i="1"/>
  <c r="E554" i="1" a="1"/>
  <c r="E554" i="1" s="1"/>
  <c r="E555" i="1" a="1"/>
  <c r="E555" i="1"/>
  <c r="E556" i="1" a="1"/>
  <c r="E556" i="1"/>
  <c r="E557" i="1" a="1"/>
  <c r="E557" i="1"/>
  <c r="E558" i="1" a="1"/>
  <c r="E558" i="1" s="1"/>
  <c r="E559" i="1" a="1"/>
  <c r="E559" i="1"/>
  <c r="E560" i="1" a="1"/>
  <c r="E560" i="1"/>
  <c r="E561" i="1" a="1"/>
  <c r="E561" i="1"/>
  <c r="E562" i="1" a="1"/>
  <c r="E562" i="1" s="1"/>
  <c r="E563" i="1" a="1"/>
  <c r="E563" i="1"/>
  <c r="E564" i="1" a="1"/>
  <c r="E564" i="1"/>
  <c r="E565" i="1" a="1"/>
  <c r="E565" i="1" s="1"/>
  <c r="E566" i="1" a="1"/>
  <c r="E566" i="1" s="1"/>
  <c r="E567" i="1" a="1"/>
  <c r="E567" i="1"/>
  <c r="E568" i="1" a="1"/>
  <c r="E568" i="1"/>
  <c r="E569" i="1" a="1"/>
  <c r="E569" i="1"/>
  <c r="E570" i="1" a="1"/>
  <c r="E570" i="1" s="1"/>
  <c r="E571" i="1" a="1"/>
  <c r="E571" i="1"/>
  <c r="E572" i="1" a="1"/>
  <c r="E572" i="1"/>
  <c r="E573" i="1" a="1"/>
  <c r="E573" i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/>
  <c r="E580" i="1" a="1"/>
  <c r="E580" i="1"/>
  <c r="E581" i="1" a="1"/>
  <c r="E581" i="1" s="1"/>
  <c r="E582" i="1" a="1"/>
  <c r="E582" i="1" s="1"/>
  <c r="E583" i="1" a="1"/>
  <c r="E583" i="1"/>
  <c r="E584" i="1" a="1"/>
  <c r="E584" i="1"/>
  <c r="E585" i="1" a="1"/>
  <c r="E585" i="1" s="1"/>
  <c r="E586" i="1" a="1"/>
  <c r="E586" i="1" s="1"/>
  <c r="E587" i="1" a="1"/>
  <c r="E587" i="1"/>
  <c r="E588" i="1" a="1"/>
  <c r="E588" i="1"/>
  <c r="E589" i="1" a="1"/>
  <c r="E589" i="1" s="1"/>
  <c r="E590" i="1" a="1"/>
  <c r="E590" i="1" s="1"/>
  <c r="E591" i="1" a="1"/>
  <c r="E591" i="1"/>
  <c r="E592" i="1" a="1"/>
  <c r="E592" i="1"/>
  <c r="I592" i="1" s="1"/>
  <c r="E593" i="1" a="1"/>
  <c r="E593" i="1"/>
  <c r="E594" i="1" a="1"/>
  <c r="E594" i="1" s="1"/>
  <c r="E595" i="1" a="1"/>
  <c r="E595" i="1"/>
  <c r="E596" i="1" a="1"/>
  <c r="E596" i="1"/>
  <c r="E597" i="1" a="1"/>
  <c r="E597" i="1" s="1"/>
  <c r="E598" i="1" a="1"/>
  <c r="E598" i="1" s="1"/>
  <c r="E599" i="1" a="1"/>
  <c r="E599" i="1"/>
  <c r="E600" i="1" a="1"/>
  <c r="E600" i="1"/>
  <c r="E601" i="1" a="1"/>
  <c r="E601" i="1"/>
  <c r="E602" i="1" a="1"/>
  <c r="E602" i="1" s="1"/>
  <c r="E603" i="1" a="1"/>
  <c r="E603" i="1"/>
  <c r="E604" i="1" a="1"/>
  <c r="E604" i="1" s="1"/>
  <c r="E605" i="1" a="1"/>
  <c r="E605" i="1"/>
  <c r="E606" i="1" a="1"/>
  <c r="E606" i="1" s="1"/>
  <c r="E607" i="1" a="1"/>
  <c r="E607" i="1"/>
  <c r="E608" i="1" a="1"/>
  <c r="E608" i="1" s="1"/>
  <c r="E609" i="1" a="1"/>
  <c r="E609" i="1" s="1"/>
  <c r="E610" i="1" a="1"/>
  <c r="E610" i="1" s="1"/>
  <c r="E611" i="1" a="1"/>
  <c r="E611" i="1"/>
  <c r="E612" i="1" a="1"/>
  <c r="E612" i="1" s="1"/>
  <c r="E613" i="1" a="1"/>
  <c r="E613" i="1" s="1"/>
  <c r="E614" i="1" a="1"/>
  <c r="E614" i="1" s="1"/>
  <c r="E615" i="1" a="1"/>
  <c r="E615" i="1"/>
  <c r="E616" i="1" a="1"/>
  <c r="E616" i="1"/>
  <c r="E617" i="1" a="1"/>
  <c r="E617" i="1" s="1"/>
  <c r="E618" i="1" a="1"/>
  <c r="E618" i="1" s="1"/>
  <c r="E619" i="1" a="1"/>
  <c r="E619" i="1"/>
  <c r="E620" i="1" a="1"/>
  <c r="E620" i="1" s="1"/>
  <c r="E621" i="1" a="1"/>
  <c r="E621" i="1"/>
  <c r="E622" i="1" a="1"/>
  <c r="E622" i="1" s="1"/>
  <c r="E623" i="1" a="1"/>
  <c r="E623" i="1"/>
  <c r="E624" i="1" a="1"/>
  <c r="E624" i="1"/>
  <c r="E625" i="1" a="1"/>
  <c r="E625" i="1"/>
  <c r="E626" i="1" a="1"/>
  <c r="E626" i="1" s="1"/>
  <c r="E627" i="1" a="1"/>
  <c r="E627" i="1" s="1"/>
  <c r="E628" i="1" a="1"/>
  <c r="E628" i="1" s="1"/>
  <c r="E629" i="1" a="1"/>
  <c r="E629" i="1"/>
  <c r="E630" i="1" a="1"/>
  <c r="E630" i="1" s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/>
  <c r="E637" i="1" a="1"/>
  <c r="E637" i="1"/>
  <c r="E638" i="1" a="1"/>
  <c r="E638" i="1" s="1"/>
  <c r="E639" i="1" a="1"/>
  <c r="E639" i="1" s="1"/>
  <c r="E640" i="1" a="1"/>
  <c r="E640" i="1"/>
  <c r="E641" i="1" a="1"/>
  <c r="E641" i="1"/>
  <c r="E642" i="1" a="1"/>
  <c r="E642" i="1" s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I649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 s="1"/>
  <c r="E654" i="1" a="1"/>
  <c r="E654" i="1" s="1"/>
  <c r="E655" i="1" a="1"/>
  <c r="E655" i="1" s="1"/>
  <c r="E656" i="1" a="1"/>
  <c r="E656" i="1"/>
  <c r="E657" i="1" a="1"/>
  <c r="E657" i="1"/>
  <c r="E658" i="1" a="1"/>
  <c r="E658" i="1" s="1"/>
  <c r="E659" i="1" a="1"/>
  <c r="E659" i="1" s="1"/>
  <c r="E660" i="1" a="1"/>
  <c r="E660" i="1" s="1"/>
  <c r="E661" i="1" a="1"/>
  <c r="E661" i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/>
  <c r="E669" i="1" a="1"/>
  <c r="E669" i="1"/>
  <c r="E670" i="1" a="1"/>
  <c r="E670" i="1" s="1"/>
  <c r="E671" i="1" a="1"/>
  <c r="E671" i="1" s="1"/>
  <c r="E672" i="1" a="1"/>
  <c r="E672" i="1"/>
  <c r="E673" i="1" a="1"/>
  <c r="E673" i="1"/>
  <c r="E674" i="1" a="1"/>
  <c r="E674" i="1" s="1"/>
  <c r="E675" i="1" a="1"/>
  <c r="E675" i="1" s="1"/>
  <c r="E676" i="1" a="1"/>
  <c r="E676" i="1" s="1"/>
  <c r="E677" i="1" a="1"/>
  <c r="E677" i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/>
  <c r="E685" i="1" a="1"/>
  <c r="E685" i="1"/>
  <c r="E686" i="1" a="1"/>
  <c r="E686" i="1" s="1"/>
  <c r="E687" i="1" a="1"/>
  <c r="E687" i="1" s="1"/>
  <c r="E688" i="1" a="1"/>
  <c r="E688" i="1"/>
  <c r="E689" i="1" a="1"/>
  <c r="E689" i="1"/>
  <c r="E690" i="1" a="1"/>
  <c r="E690" i="1" s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/>
  <c r="E697" i="1" a="1"/>
  <c r="E697" i="1" s="1"/>
  <c r="E698" i="1" a="1"/>
  <c r="E698" i="1" s="1"/>
  <c r="E699" i="1" a="1"/>
  <c r="E699" i="1" s="1"/>
  <c r="E700" i="1" a="1"/>
  <c r="E700" i="1"/>
  <c r="E701" i="1" a="1"/>
  <c r="E701" i="1"/>
  <c r="E702" i="1" a="1"/>
  <c r="E702" i="1" s="1"/>
  <c r="E703" i="1" a="1"/>
  <c r="E703" i="1" s="1"/>
  <c r="E704" i="1" a="1"/>
  <c r="E704" i="1"/>
  <c r="I705" i="1" s="1"/>
  <c r="E705" i="1" a="1"/>
  <c r="E705" i="1"/>
  <c r="E706" i="1" a="1"/>
  <c r="E706" i="1" s="1"/>
  <c r="E707" i="1" a="1"/>
  <c r="E707" i="1" s="1"/>
  <c r="E708" i="1" a="1"/>
  <c r="E708" i="1" s="1"/>
  <c r="E709" i="1" a="1"/>
  <c r="E709" i="1"/>
  <c r="E710" i="1" a="1"/>
  <c r="E710" i="1" s="1"/>
  <c r="E711" i="1" a="1"/>
  <c r="E711" i="1" s="1"/>
  <c r="I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/>
  <c r="E717" i="1" a="1"/>
  <c r="E717" i="1" s="1"/>
  <c r="E718" i="1" a="1"/>
  <c r="E718" i="1" s="1"/>
  <c r="E719" i="1" a="1"/>
  <c r="E719" i="1" s="1"/>
  <c r="E720" i="1" a="1"/>
  <c r="E720" i="1"/>
  <c r="E721" i="1" a="1"/>
  <c r="E721" i="1"/>
  <c r="E722" i="1" a="1"/>
  <c r="E722" i="1" s="1"/>
  <c r="E723" i="1" a="1"/>
  <c r="E723" i="1" s="1"/>
  <c r="E724" i="1" a="1"/>
  <c r="E724" i="1" s="1"/>
  <c r="E725" i="1" a="1"/>
  <c r="E725" i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/>
  <c r="E733" i="1" a="1"/>
  <c r="E733" i="1"/>
  <c r="E734" i="1" a="1"/>
  <c r="E734" i="1" s="1"/>
  <c r="E735" i="1" a="1"/>
  <c r="E735" i="1" s="1"/>
  <c r="E736" i="1" a="1"/>
  <c r="E736" i="1"/>
  <c r="E737" i="1" a="1"/>
  <c r="E737" i="1"/>
  <c r="E738" i="1" a="1"/>
  <c r="E738" i="1"/>
  <c r="I739" i="1" s="1"/>
  <c r="E739" i="1" a="1"/>
  <c r="E739" i="1" s="1"/>
  <c r="E740" i="1" a="1"/>
  <c r="E740" i="1"/>
  <c r="E741" i="1" a="1"/>
  <c r="E741" i="1" s="1"/>
  <c r="E742" i="1" a="1"/>
  <c r="E742" i="1"/>
  <c r="E743" i="1" a="1"/>
  <c r="E743" i="1" s="1"/>
  <c r="E744" i="1" a="1"/>
  <c r="E744" i="1" s="1"/>
  <c r="I745" i="1" s="1"/>
  <c r="E745" i="1" a="1"/>
  <c r="E745" i="1"/>
  <c r="E746" i="1" a="1"/>
  <c r="E746" i="1"/>
  <c r="E747" i="1" a="1"/>
  <c r="E747" i="1" s="1"/>
  <c r="E748" i="1" a="1"/>
  <c r="E748" i="1" s="1"/>
  <c r="E749" i="1" a="1"/>
  <c r="E749" i="1"/>
  <c r="E750" i="1" a="1"/>
  <c r="E750" i="1" s="1"/>
  <c r="E751" i="1" a="1"/>
  <c r="E751" i="1" s="1"/>
  <c r="E752" i="1" a="1"/>
  <c r="E752" i="1"/>
  <c r="E753" i="1" a="1"/>
  <c r="E753" i="1" s="1"/>
  <c r="E754" i="1" a="1"/>
  <c r="E754" i="1"/>
  <c r="E755" i="1" a="1"/>
  <c r="E755" i="1" s="1"/>
  <c r="E756" i="1" a="1"/>
  <c r="E756" i="1" s="1"/>
  <c r="E757" i="1" a="1"/>
  <c r="E757" i="1" s="1"/>
  <c r="E758" i="1" a="1"/>
  <c r="E758" i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/>
  <c r="E769" i="1" a="1"/>
  <c r="E769" i="1"/>
  <c r="E770" i="1" a="1"/>
  <c r="E770" i="1" s="1"/>
  <c r="E771" i="1" a="1"/>
  <c r="E771" i="1" s="1"/>
  <c r="E772" i="1" a="1"/>
  <c r="E772" i="1"/>
  <c r="E773" i="1" a="1"/>
  <c r="E773" i="1" s="1"/>
  <c r="E774" i="1" a="1"/>
  <c r="E774" i="1"/>
  <c r="E775" i="1" a="1"/>
  <c r="E775" i="1" s="1"/>
  <c r="I775" i="1" s="1"/>
  <c r="E776" i="1" a="1"/>
  <c r="E776" i="1" s="1"/>
  <c r="E777" i="1" a="1"/>
  <c r="E777" i="1"/>
  <c r="E778" i="1" a="1"/>
  <c r="E778" i="1"/>
  <c r="E779" i="1" a="1"/>
  <c r="E779" i="1" s="1"/>
  <c r="E780" i="1" a="1"/>
  <c r="E780" i="1" s="1"/>
  <c r="E781" i="1" a="1"/>
  <c r="E781" i="1"/>
  <c r="E782" i="1" a="1"/>
  <c r="E782" i="1" s="1"/>
  <c r="E783" i="1" a="1"/>
  <c r="E783" i="1" s="1"/>
  <c r="E784" i="1" a="1"/>
  <c r="E784" i="1" s="1"/>
  <c r="E785" i="1" a="1"/>
  <c r="E785" i="1" s="1"/>
  <c r="E786" i="1" a="1"/>
  <c r="E786" i="1"/>
  <c r="E787" i="1" a="1"/>
  <c r="E787" i="1" s="1"/>
  <c r="E788" i="1" a="1"/>
  <c r="E788" i="1"/>
  <c r="E789" i="1" a="1"/>
  <c r="E789" i="1" s="1"/>
  <c r="E790" i="1" a="1"/>
  <c r="E790" i="1"/>
  <c r="E791" i="1" a="1"/>
  <c r="E791" i="1" s="1"/>
  <c r="E792" i="1" a="1"/>
  <c r="E792" i="1"/>
  <c r="E793" i="1" a="1"/>
  <c r="E793" i="1"/>
  <c r="I794" i="1" s="1"/>
  <c r="E794" i="1" a="1"/>
  <c r="E794" i="1" s="1"/>
  <c r="E795" i="1" a="1"/>
  <c r="E795" i="1" s="1"/>
  <c r="E796" i="1" a="1"/>
  <c r="E796" i="1" s="1"/>
  <c r="E797" i="1" a="1"/>
  <c r="E797" i="1"/>
  <c r="E798" i="1" a="1"/>
  <c r="E798" i="1" s="1"/>
  <c r="E799" i="1" a="1"/>
  <c r="E799" i="1" s="1"/>
  <c r="E800" i="1" a="1"/>
  <c r="E800" i="1"/>
  <c r="E801" i="1" a="1"/>
  <c r="E801" i="1"/>
  <c r="E802" i="1" a="1"/>
  <c r="E802" i="1"/>
  <c r="E803" i="1" a="1"/>
  <c r="E803" i="1" s="1"/>
  <c r="E804" i="1" a="1"/>
  <c r="E804" i="1"/>
  <c r="E805" i="1" a="1"/>
  <c r="E805" i="1" s="1"/>
  <c r="E806" i="1" a="1"/>
  <c r="E806" i="1"/>
  <c r="E807" i="1" a="1"/>
  <c r="E807" i="1" s="1"/>
  <c r="E808" i="1" a="1"/>
  <c r="E808" i="1" s="1"/>
  <c r="E809" i="1" a="1"/>
  <c r="E809" i="1"/>
  <c r="E810" i="1" a="1"/>
  <c r="E810" i="1"/>
  <c r="E811" i="1" a="1"/>
  <c r="E811" i="1" s="1"/>
  <c r="E812" i="1" a="1"/>
  <c r="E812" i="1" s="1"/>
  <c r="E813" i="1" a="1"/>
  <c r="E813" i="1"/>
  <c r="E814" i="1" a="1"/>
  <c r="E814" i="1" s="1"/>
  <c r="E815" i="1" a="1"/>
  <c r="E815" i="1" s="1"/>
  <c r="E816" i="1" a="1"/>
  <c r="E816" i="1" s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/>
  <c r="E823" i="1" a="1"/>
  <c r="E823" i="1" s="1"/>
  <c r="E824" i="1" a="1"/>
  <c r="E824" i="1"/>
  <c r="E825" i="1" a="1"/>
  <c r="E825" i="1"/>
  <c r="E826" i="1" a="1"/>
  <c r="E826" i="1" s="1"/>
  <c r="E827" i="1" a="1"/>
  <c r="E827" i="1" s="1"/>
  <c r="E828" i="1" a="1"/>
  <c r="E828" i="1" s="1"/>
  <c r="E829" i="1" a="1"/>
  <c r="E829" i="1"/>
  <c r="E830" i="1" a="1"/>
  <c r="E830" i="1" s="1"/>
  <c r="E831" i="1" a="1"/>
  <c r="E831" i="1" s="1"/>
  <c r="E832" i="1" a="1"/>
  <c r="E832" i="1"/>
  <c r="E833" i="1" a="1"/>
  <c r="E833" i="1"/>
  <c r="E834" i="1" a="1"/>
  <c r="E834" i="1"/>
  <c r="E835" i="1" a="1"/>
  <c r="E835" i="1" s="1"/>
  <c r="E836" i="1" a="1"/>
  <c r="E836" i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/>
  <c r="E843" i="1" a="1"/>
  <c r="E843" i="1" s="1"/>
  <c r="E844" i="1" a="1"/>
  <c r="E844" i="1"/>
  <c r="E845" i="1" a="1"/>
  <c r="E845" i="1"/>
  <c r="E846" i="1" a="1"/>
  <c r="E846" i="1" s="1"/>
  <c r="E847" i="1" a="1"/>
  <c r="E847" i="1" s="1"/>
  <c r="E848" i="1" a="1"/>
  <c r="E848" i="1" s="1"/>
  <c r="I848" i="1" s="1"/>
  <c r="E849" i="1" a="1"/>
  <c r="E849" i="1" s="1"/>
  <c r="E850" i="1" a="1"/>
  <c r="E850" i="1"/>
  <c r="E851" i="1" a="1"/>
  <c r="E851" i="1" s="1"/>
  <c r="E852" i="1" a="1"/>
  <c r="E852" i="1"/>
  <c r="E853" i="1" a="1"/>
  <c r="E853" i="1" s="1"/>
  <c r="E854" i="1" a="1"/>
  <c r="E854" i="1"/>
  <c r="E855" i="1" a="1"/>
  <c r="E855" i="1" s="1"/>
  <c r="E856" i="1" a="1"/>
  <c r="E856" i="1"/>
  <c r="E857" i="1" a="1"/>
  <c r="E857" i="1"/>
  <c r="I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/>
  <c r="E863" i="1" a="1"/>
  <c r="E863" i="1" s="1"/>
  <c r="E864" i="1" a="1"/>
  <c r="E864" i="1" s="1"/>
  <c r="E865" i="1" a="1"/>
  <c r="E865" i="1"/>
  <c r="E866" i="1" a="1"/>
  <c r="E866" i="1" s="1"/>
  <c r="E867" i="1" a="1"/>
  <c r="E867" i="1" s="1"/>
  <c r="E868" i="1" a="1"/>
  <c r="E868" i="1"/>
  <c r="E869" i="1" a="1"/>
  <c r="E869" i="1" s="1"/>
  <c r="E870" i="1" a="1"/>
  <c r="E870" i="1" s="1"/>
  <c r="I870" i="1" s="1"/>
  <c r="E871" i="1" a="1"/>
  <c r="E871" i="1" s="1"/>
  <c r="I871" i="1" s="1"/>
  <c r="E872" i="1" a="1"/>
  <c r="E872" i="1" s="1"/>
  <c r="E873" i="1" a="1"/>
  <c r="E873" i="1"/>
  <c r="I873" i="1" s="1"/>
  <c r="E874" i="1" a="1"/>
  <c r="E874" i="1"/>
  <c r="E875" i="1" a="1"/>
  <c r="E875" i="1" s="1"/>
  <c r="E876" i="1" a="1"/>
  <c r="E876" i="1"/>
  <c r="I876" i="1" s="1"/>
  <c r="E877" i="1" a="1"/>
  <c r="E877" i="1"/>
  <c r="E878" i="1" a="1"/>
  <c r="E878" i="1" s="1"/>
  <c r="E879" i="1" a="1"/>
  <c r="E879" i="1" s="1"/>
  <c r="E880" i="1" a="1"/>
  <c r="E880" i="1"/>
  <c r="E881" i="1" a="1"/>
  <c r="E881" i="1" s="1"/>
  <c r="E882" i="1" a="1"/>
  <c r="E882" i="1" s="1"/>
  <c r="E883" i="1" a="1"/>
  <c r="E883" i="1" s="1"/>
  <c r="E884" i="1" a="1"/>
  <c r="E884" i="1" s="1"/>
  <c r="E885" i="1" a="1"/>
  <c r="E885" i="1"/>
  <c r="E886" i="1" a="1"/>
  <c r="E886" i="1"/>
  <c r="I886" i="1" s="1"/>
  <c r="E887" i="1" a="1"/>
  <c r="E887" i="1" s="1"/>
  <c r="E888" i="1" a="1"/>
  <c r="E888" i="1"/>
  <c r="E889" i="1" a="1"/>
  <c r="E889" i="1" s="1"/>
  <c r="E890" i="1" a="1"/>
  <c r="E890" i="1" s="1"/>
  <c r="E891" i="1" a="1"/>
  <c r="E891" i="1" s="1"/>
  <c r="E892" i="1" a="1"/>
  <c r="E892" i="1" s="1"/>
  <c r="E893" i="1" a="1"/>
  <c r="E893" i="1"/>
  <c r="E894" i="1" a="1"/>
  <c r="E894" i="1" s="1"/>
  <c r="E895" i="1" a="1"/>
  <c r="E895" i="1" s="1"/>
  <c r="E896" i="1" a="1"/>
  <c r="E896" i="1" s="1"/>
  <c r="E897" i="1" a="1"/>
  <c r="E897" i="1"/>
  <c r="E898" i="1" a="1"/>
  <c r="E898" i="1"/>
  <c r="I899" i="1" s="1"/>
  <c r="E899" i="1" a="1"/>
  <c r="E899" i="1" s="1"/>
  <c r="E900" i="1" a="1"/>
  <c r="E900" i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/>
  <c r="E907" i="1" a="1"/>
  <c r="E907" i="1" s="1"/>
  <c r="E908" i="1" a="1"/>
  <c r="E908" i="1"/>
  <c r="E909" i="1" a="1"/>
  <c r="E909" i="1"/>
  <c r="E910" i="1" a="1"/>
  <c r="E910" i="1" s="1"/>
  <c r="E911" i="1" a="1"/>
  <c r="E911" i="1" s="1"/>
  <c r="E912" i="1" a="1"/>
  <c r="E912" i="1"/>
  <c r="E913" i="1" a="1"/>
  <c r="E913" i="1" s="1"/>
  <c r="E914" i="1" a="1"/>
  <c r="E914" i="1"/>
  <c r="E915" i="1" a="1"/>
  <c r="E915" i="1" s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 s="1"/>
  <c r="I922" i="1" s="1"/>
  <c r="E923" i="1" a="1"/>
  <c r="E923" i="1" s="1"/>
  <c r="E924" i="1" a="1"/>
  <c r="E924" i="1" s="1"/>
  <c r="E925" i="1" a="1"/>
  <c r="E925" i="1" s="1"/>
  <c r="E926" i="1" a="1"/>
  <c r="E926" i="1"/>
  <c r="E927" i="1" a="1"/>
  <c r="E927" i="1" s="1"/>
  <c r="E928" i="1" a="1"/>
  <c r="E928" i="1" s="1"/>
  <c r="E929" i="1" a="1"/>
  <c r="E929" i="1"/>
  <c r="E930" i="1" a="1"/>
  <c r="E930" i="1" s="1"/>
  <c r="E931" i="1" a="1"/>
  <c r="E931" i="1" s="1"/>
  <c r="E932" i="1" a="1"/>
  <c r="E932" i="1"/>
  <c r="E933" i="1" a="1"/>
  <c r="E933" i="1"/>
  <c r="E934" i="1" a="1"/>
  <c r="E934" i="1" s="1"/>
  <c r="E935" i="1" a="1"/>
  <c r="E935" i="1" s="1"/>
  <c r="E936" i="1" a="1"/>
  <c r="E936" i="1" s="1"/>
  <c r="E937" i="1" a="1"/>
  <c r="E937" i="1"/>
  <c r="E938" i="1" a="1"/>
  <c r="E938" i="1"/>
  <c r="E939" i="1" a="1"/>
  <c r="E939" i="1" s="1"/>
  <c r="I939" i="1" s="1"/>
  <c r="E940" i="1" a="1"/>
  <c r="E940" i="1" s="1"/>
  <c r="E941" i="1" a="1"/>
  <c r="E941" i="1" s="1"/>
  <c r="E942" i="1" a="1"/>
  <c r="E942" i="1" s="1"/>
  <c r="I942" i="1" s="1"/>
  <c r="E943" i="1" a="1"/>
  <c r="E943" i="1"/>
  <c r="I943" i="1" s="1"/>
  <c r="E944" i="1" a="1"/>
  <c r="E944" i="1" s="1"/>
  <c r="E945" i="1" a="1"/>
  <c r="E945" i="1"/>
  <c r="E946" i="1" a="1"/>
  <c r="E946" i="1"/>
  <c r="E947" i="1" a="1"/>
  <c r="E947" i="1"/>
  <c r="E948" i="1" a="1"/>
  <c r="E948" i="1" s="1"/>
  <c r="E949" i="1" a="1"/>
  <c r="E949" i="1" s="1"/>
  <c r="I949" i="1" s="1"/>
  <c r="E950" i="1" a="1"/>
  <c r="E950" i="1" s="1"/>
  <c r="I950" i="1" s="1"/>
  <c r="E951" i="1" a="1"/>
  <c r="E951" i="1" s="1"/>
  <c r="I951" i="1" s="1"/>
  <c r="E952" i="1" a="1"/>
  <c r="E952" i="1" s="1"/>
  <c r="E953" i="1" a="1"/>
  <c r="E953" i="1" s="1"/>
  <c r="E954" i="1" a="1"/>
  <c r="E954" i="1"/>
  <c r="E955" i="1" a="1"/>
  <c r="E955" i="1"/>
  <c r="E956" i="1" a="1"/>
  <c r="E956" i="1" s="1"/>
  <c r="E957" i="1" a="1"/>
  <c r="E957" i="1"/>
  <c r="E958" i="1" a="1"/>
  <c r="E958" i="1" s="1"/>
  <c r="I958" i="1" s="1"/>
  <c r="E959" i="1" a="1"/>
  <c r="E959" i="1" s="1"/>
  <c r="E960" i="1" a="1"/>
  <c r="E960" i="1" s="1"/>
  <c r="E961" i="1" a="1"/>
  <c r="E961" i="1"/>
  <c r="I961" i="1" s="1"/>
  <c r="E962" i="1" a="1"/>
  <c r="E962" i="1" s="1"/>
  <c r="E963" i="1" a="1"/>
  <c r="E963" i="1"/>
  <c r="E964" i="1" a="1"/>
  <c r="E964" i="1" s="1"/>
  <c r="E965" i="1" a="1"/>
  <c r="E965" i="1" s="1"/>
  <c r="I965" i="1" s="1"/>
  <c r="E966" i="1" a="1"/>
  <c r="E966" i="1"/>
  <c r="I966" i="1" s="1"/>
  <c r="E967" i="1" a="1"/>
  <c r="E967" i="1" s="1"/>
  <c r="I967" i="1" s="1"/>
  <c r="E968" i="1" a="1"/>
  <c r="E968" i="1" s="1"/>
  <c r="E969" i="1" a="1"/>
  <c r="E969" i="1"/>
  <c r="E970" i="1" a="1"/>
  <c r="E970" i="1"/>
  <c r="E971" i="1" a="1"/>
  <c r="E971" i="1" s="1"/>
  <c r="E972" i="1" a="1"/>
  <c r="E972" i="1" s="1"/>
  <c r="E973" i="1" a="1"/>
  <c r="E973" i="1" s="1"/>
  <c r="I973" i="1" s="1"/>
  <c r="E974" i="1" a="1"/>
  <c r="E974" i="1" s="1"/>
  <c r="E975" i="1" a="1"/>
  <c r="E975" i="1"/>
  <c r="E976" i="1" a="1"/>
  <c r="E976" i="1" s="1"/>
  <c r="E977" i="1" a="1"/>
  <c r="E977" i="1"/>
  <c r="E978" i="1" a="1"/>
  <c r="E978" i="1"/>
  <c r="E979" i="1" a="1"/>
  <c r="E979" i="1"/>
  <c r="E980" i="1" a="1"/>
  <c r="E980" i="1" s="1"/>
  <c r="E981" i="1" a="1"/>
  <c r="E981" i="1" s="1"/>
  <c r="E982" i="1" a="1"/>
  <c r="E982" i="1" s="1"/>
  <c r="I982" i="1" s="1"/>
  <c r="E983" i="1" a="1"/>
  <c r="E983" i="1" s="1"/>
  <c r="E984" i="1" a="1"/>
  <c r="E984" i="1" s="1"/>
  <c r="E985" i="1" a="1"/>
  <c r="E985" i="1" s="1"/>
  <c r="E986" i="1" a="1"/>
  <c r="E986" i="1"/>
  <c r="E987" i="1" a="1"/>
  <c r="E987" i="1"/>
  <c r="E988" i="1" a="1"/>
  <c r="E988" i="1" s="1"/>
  <c r="E989" i="1" a="1"/>
  <c r="E989" i="1"/>
  <c r="E990" i="1" a="1"/>
  <c r="E990" i="1" s="1"/>
  <c r="I990" i="1" s="1"/>
  <c r="E991" i="1" a="1"/>
  <c r="E991" i="1" s="1"/>
  <c r="E992" i="1" a="1"/>
  <c r="E992" i="1" s="1"/>
  <c r="E993" i="1" a="1"/>
  <c r="E993" i="1"/>
  <c r="I993" i="1" s="1"/>
  <c r="E994" i="1" a="1"/>
  <c r="E994" i="1" s="1"/>
  <c r="E995" i="1" a="1"/>
  <c r="E995" i="1"/>
  <c r="E996" i="1" a="1"/>
  <c r="E996" i="1" s="1"/>
  <c r="E997" i="1" a="1"/>
  <c r="E997" i="1" s="1"/>
  <c r="E998" i="1" a="1"/>
  <c r="E998" i="1"/>
  <c r="E999" i="1" a="1"/>
  <c r="E999" i="1" s="1"/>
  <c r="E1000" i="1" a="1"/>
  <c r="E1000" i="1" s="1"/>
  <c r="E1001" i="1" a="1"/>
  <c r="E1001" i="1"/>
  <c r="I1001" i="1" s="1"/>
  <c r="E1002" i="1" a="1"/>
  <c r="E1002" i="1" s="1"/>
  <c r="I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/>
  <c r="I1008" i="1" s="1"/>
  <c r="E1008" i="1" a="1"/>
  <c r="E1008" i="1" s="1"/>
  <c r="E1009" i="1" a="1"/>
  <c r="E1009" i="1"/>
  <c r="E1010" i="1" a="1"/>
  <c r="E1010" i="1"/>
  <c r="E1011" i="1" a="1"/>
  <c r="E1011" i="1" s="1"/>
  <c r="E1012" i="1" a="1"/>
  <c r="E1012" i="1" s="1"/>
  <c r="E1013" i="1" a="1"/>
  <c r="E1013" i="1" s="1"/>
  <c r="I1013" i="1" s="1"/>
  <c r="E1014" i="1" a="1"/>
  <c r="E1014" i="1" s="1"/>
  <c r="I1014" i="1" s="1"/>
  <c r="E1015" i="1" a="1"/>
  <c r="E1015" i="1" s="1"/>
  <c r="I1015" i="1" s="1"/>
  <c r="E1016" i="1" a="1"/>
  <c r="E1016" i="1" s="1"/>
  <c r="E1017" i="1" a="1"/>
  <c r="E1017" i="1" s="1"/>
  <c r="E1018" i="1" a="1"/>
  <c r="E1018" i="1"/>
  <c r="E1019" i="1" a="1"/>
  <c r="E1019" i="1"/>
  <c r="I1019" i="1" s="1"/>
  <c r="E1020" i="1" a="1"/>
  <c r="E1020" i="1" s="1"/>
  <c r="E1021" i="1" a="1"/>
  <c r="E1021" i="1"/>
  <c r="E1022" i="1" a="1"/>
  <c r="E1022" i="1" s="1"/>
  <c r="I1022" i="1" s="1"/>
  <c r="E1023" i="1" a="1"/>
  <c r="E1023" i="1" s="1"/>
  <c r="E1024" i="1" a="1"/>
  <c r="E1024" i="1" s="1"/>
  <c r="E1025" i="1" a="1"/>
  <c r="E1025" i="1" s="1"/>
  <c r="I1025" i="1" s="1"/>
  <c r="E1026" i="1" a="1"/>
  <c r="E1026" i="1" s="1"/>
  <c r="I1026" i="1" s="1"/>
  <c r="E1027" i="1" a="1"/>
  <c r="E1027" i="1"/>
  <c r="E1028" i="1" a="1"/>
  <c r="E1028" i="1" s="1"/>
  <c r="E1029" i="1" a="1"/>
  <c r="E1029" i="1" s="1"/>
  <c r="I1029" i="1" s="1"/>
  <c r="E1030" i="1" a="1"/>
  <c r="E1030" i="1"/>
  <c r="E1031" i="1" a="1"/>
  <c r="E1031" i="1" s="1"/>
  <c r="E1032" i="1" a="1"/>
  <c r="E1032" i="1" s="1"/>
  <c r="E1033" i="1" a="1"/>
  <c r="E1033" i="1"/>
  <c r="I1033" i="1" s="1"/>
  <c r="E1034" i="1" a="1"/>
  <c r="E1034" i="1" s="1"/>
  <c r="E1035" i="1" a="1"/>
  <c r="E1035" i="1" s="1"/>
  <c r="I1035" i="1" s="1"/>
  <c r="E1036" i="1" a="1"/>
  <c r="E1036" i="1" s="1"/>
  <c r="E1037" i="1" a="1"/>
  <c r="E1037" i="1" s="1"/>
  <c r="E1038" i="1" a="1"/>
  <c r="E1038" i="1" s="1"/>
  <c r="E1039" i="1" a="1"/>
  <c r="E1039" i="1"/>
  <c r="I1039" i="1" s="1"/>
  <c r="E1040" i="1" a="1"/>
  <c r="E1040" i="1" s="1"/>
  <c r="E1041" i="1" a="1"/>
  <c r="E1041" i="1"/>
  <c r="E1042" i="1" a="1"/>
  <c r="E1042" i="1"/>
  <c r="E1043" i="1" a="1"/>
  <c r="E1043" i="1" s="1"/>
  <c r="I1043" i="1" s="1"/>
  <c r="E1044" i="1" a="1"/>
  <c r="E1044" i="1" s="1"/>
  <c r="I1044" i="1" s="1"/>
  <c r="E1045" i="1" a="1"/>
  <c r="E1045" i="1" s="1"/>
  <c r="E1046" i="1" a="1"/>
  <c r="E1046" i="1"/>
  <c r="E1047" i="1" a="1"/>
  <c r="E1047" i="1" s="1"/>
  <c r="I1048" i="1" s="1"/>
  <c r="E1048" i="1" a="1"/>
  <c r="E1048" i="1" s="1"/>
  <c r="E1049" i="1" a="1"/>
  <c r="E1049" i="1" s="1"/>
  <c r="I1050" i="1" s="1"/>
  <c r="E1050" i="1" a="1"/>
  <c r="E1050" i="1"/>
  <c r="E1051" i="1" a="1"/>
  <c r="E1051" i="1"/>
  <c r="E1052" i="1" a="1"/>
  <c r="E1052" i="1" s="1"/>
  <c r="E1053" i="1" a="1"/>
  <c r="E1053" i="1"/>
  <c r="I1053" i="1" s="1"/>
  <c r="E1054" i="1" a="1"/>
  <c r="E1054" i="1" s="1"/>
  <c r="E1055" i="1" a="1"/>
  <c r="E1055" i="1"/>
  <c r="E1056" i="1" a="1"/>
  <c r="E1056" i="1" s="1"/>
  <c r="E1057" i="1" a="1"/>
  <c r="E1057" i="1" s="1"/>
  <c r="I1057" i="1" s="1"/>
  <c r="E1058" i="1" a="1"/>
  <c r="E1058" i="1" s="1"/>
  <c r="E1059" i="1" a="1"/>
  <c r="E1059" i="1"/>
  <c r="E1060" i="1" a="1"/>
  <c r="E1060" i="1" s="1"/>
  <c r="E1061" i="1" a="1"/>
  <c r="E1061" i="1"/>
  <c r="E1062" i="1" a="1"/>
  <c r="E1062" i="1"/>
  <c r="E1063" i="1" a="1"/>
  <c r="E1063" i="1" s="1"/>
  <c r="E1064" i="1" a="1"/>
  <c r="E1064" i="1" s="1"/>
  <c r="E1065" i="1" a="1"/>
  <c r="E1065" i="1"/>
  <c r="I1065" i="1" s="1"/>
  <c r="E1066" i="1" a="1"/>
  <c r="E1066" i="1" s="1"/>
  <c r="I1066" i="1" s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/>
  <c r="I1071" i="1" s="1"/>
  <c r="E1072" i="1" a="1"/>
  <c r="E1072" i="1" s="1"/>
  <c r="E1073" i="1" a="1"/>
  <c r="E1073" i="1"/>
  <c r="E1074" i="1" a="1"/>
  <c r="E1074" i="1"/>
  <c r="E1075" i="1" a="1"/>
  <c r="E1075" i="1" s="1"/>
  <c r="I1075" i="1" s="1"/>
  <c r="E1076" i="1" a="1"/>
  <c r="E1076" i="1" s="1"/>
  <c r="E1077" i="1" a="1"/>
  <c r="E1077" i="1" s="1"/>
  <c r="I1077" i="1" s="1"/>
  <c r="E1078" i="1" a="1"/>
  <c r="E1078" i="1"/>
  <c r="E1079" i="1" a="1"/>
  <c r="E1079" i="1"/>
  <c r="E1080" i="1" a="1"/>
  <c r="E1080" i="1" s="1"/>
  <c r="E1081" i="1" a="1"/>
  <c r="E1081" i="1" s="1"/>
  <c r="E1082" i="1" a="1"/>
  <c r="E1082" i="1"/>
  <c r="E1083" i="1" a="1"/>
  <c r="E1083" i="1"/>
  <c r="E1084" i="1" a="1"/>
  <c r="E1084" i="1" s="1"/>
  <c r="I1084" i="1" s="1"/>
  <c r="E1085" i="1" a="1"/>
  <c r="E1085" i="1"/>
  <c r="I1085" i="1" s="1"/>
  <c r="E1086" i="1" a="1"/>
  <c r="E1086" i="1" s="1"/>
  <c r="I1086" i="1" s="1"/>
  <c r="E1087" i="1" a="1"/>
  <c r="E1087" i="1"/>
  <c r="E1088" i="1" a="1"/>
  <c r="E1088" i="1"/>
  <c r="E1089" i="1" a="1"/>
  <c r="E1089" i="1"/>
  <c r="I1089" i="1" s="1"/>
  <c r="E1090" i="1" a="1"/>
  <c r="E1090" i="1" s="1"/>
  <c r="I1090" i="1" s="1"/>
  <c r="E1091" i="1" a="1"/>
  <c r="E1091" i="1" s="1"/>
  <c r="I1091" i="1" s="1"/>
  <c r="E1092" i="1" a="1"/>
  <c r="E1092" i="1" s="1"/>
  <c r="E1093" i="1" a="1"/>
  <c r="E1093" i="1"/>
  <c r="E1094" i="1" a="1"/>
  <c r="E1094" i="1" s="1"/>
  <c r="I1094" i="1" s="1"/>
  <c r="E1095" i="1" a="1"/>
  <c r="E1095" i="1" s="1"/>
  <c r="I1095" i="1" s="1"/>
  <c r="E1096" i="1" a="1"/>
  <c r="E1096" i="1" s="1"/>
  <c r="E1097" i="1" a="1"/>
  <c r="E1097" i="1"/>
  <c r="E1098" i="1" a="1"/>
  <c r="E1098" i="1" s="1"/>
  <c r="E1099" i="1" a="1"/>
  <c r="E1099" i="1" s="1"/>
  <c r="E1100" i="1" a="1"/>
  <c r="E1100" i="1" s="1"/>
  <c r="E1101" i="1" a="1"/>
  <c r="E1101" i="1"/>
  <c r="I1101" i="1" s="1"/>
  <c r="E1102" i="1" a="1"/>
  <c r="E1102" i="1" s="1"/>
  <c r="I1102" i="1" s="1"/>
  <c r="E1103" i="1" a="1"/>
  <c r="E1103" i="1" s="1"/>
  <c r="E1104" i="1" a="1"/>
  <c r="E1104" i="1" s="1"/>
  <c r="E1105" i="1" a="1"/>
  <c r="E1105" i="1"/>
  <c r="E1106" i="1" a="1"/>
  <c r="E1106" i="1" s="1"/>
  <c r="I1106" i="1" s="1"/>
  <c r="E1107" i="1" a="1"/>
  <c r="E1107" i="1" s="1"/>
  <c r="E1108" i="1" a="1"/>
  <c r="E1108" i="1" s="1"/>
  <c r="E1109" i="1" a="1"/>
  <c r="E1109" i="1"/>
  <c r="E1110" i="1" a="1"/>
  <c r="E1110" i="1" s="1"/>
  <c r="E1111" i="1" a="1"/>
  <c r="E1111" i="1" s="1"/>
  <c r="E1112" i="1" a="1"/>
  <c r="E1112" i="1" s="1"/>
  <c r="I1113" i="1" s="1"/>
  <c r="E1113" i="1" a="1"/>
  <c r="E1113" i="1"/>
  <c r="E1114" i="1" a="1"/>
  <c r="E1114" i="1" s="1"/>
  <c r="E1115" i="1" a="1"/>
  <c r="E1115" i="1" s="1"/>
  <c r="E1116" i="1" a="1"/>
  <c r="E1116" i="1" s="1"/>
  <c r="E1117" i="1" a="1"/>
  <c r="E1117" i="1"/>
  <c r="E1118" i="1" a="1"/>
  <c r="E1118" i="1" s="1"/>
  <c r="I1118" i="1" s="1"/>
  <c r="E1119" i="1" a="1"/>
  <c r="E1119" i="1" s="1"/>
  <c r="I1119" i="1" s="1"/>
  <c r="E1120" i="1" a="1"/>
  <c r="E1120" i="1" s="1"/>
  <c r="E1121" i="1" a="1"/>
  <c r="E1121" i="1"/>
  <c r="I1121" i="1" s="1"/>
  <c r="E1122" i="1" a="1"/>
  <c r="E1122" i="1" s="1"/>
  <c r="I1122" i="1" s="1"/>
  <c r="E1123" i="1" a="1"/>
  <c r="E1123" i="1" s="1"/>
  <c r="I1123" i="1" s="1"/>
  <c r="E1124" i="1" a="1"/>
  <c r="E1124" i="1" s="1"/>
  <c r="E1125" i="1" a="1"/>
  <c r="E1125" i="1"/>
  <c r="E1126" i="1" a="1"/>
  <c r="E1126" i="1" s="1"/>
  <c r="I1126" i="1" s="1"/>
  <c r="E1127" i="1" a="1"/>
  <c r="E1127" i="1" s="1"/>
  <c r="I1127" i="1" s="1"/>
  <c r="E1128" i="1" a="1"/>
  <c r="E1128" i="1" s="1"/>
  <c r="E1129" i="1" a="1"/>
  <c r="E1129" i="1"/>
  <c r="I1129" i="1" s="1"/>
  <c r="E1130" i="1" a="1"/>
  <c r="E1130" i="1" s="1"/>
  <c r="I1130" i="1" s="1"/>
  <c r="E1131" i="1" a="1"/>
  <c r="E1131" i="1" s="1"/>
  <c r="E1132" i="1" a="1"/>
  <c r="E1132" i="1" s="1"/>
  <c r="E1133" i="1" a="1"/>
  <c r="E1133" i="1"/>
  <c r="E1134" i="1" a="1"/>
  <c r="E1134" i="1" s="1"/>
  <c r="I1134" i="1" s="1"/>
  <c r="E1135" i="1" a="1"/>
  <c r="E1135" i="1" s="1"/>
  <c r="I1135" i="1" s="1"/>
  <c r="E1136" i="1" a="1"/>
  <c r="E1136" i="1" s="1"/>
  <c r="E1137" i="1" a="1"/>
  <c r="E1137" i="1"/>
  <c r="E1138" i="1" a="1"/>
  <c r="E1138" i="1" s="1"/>
  <c r="I1138" i="1" s="1"/>
  <c r="E1139" i="1" a="1"/>
  <c r="E1139" i="1" s="1"/>
  <c r="E1140" i="1" a="1"/>
  <c r="E1140" i="1" s="1"/>
  <c r="E1141" i="1" a="1"/>
  <c r="E1141" i="1"/>
  <c r="E1142" i="1" a="1"/>
  <c r="E1142" i="1" s="1"/>
  <c r="I1142" i="1" s="1"/>
  <c r="E1143" i="1" a="1"/>
  <c r="E1143" i="1" s="1"/>
  <c r="E1144" i="1" a="1"/>
  <c r="E1144" i="1" s="1"/>
  <c r="I1145" i="1" s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/>
  <c r="E1150" i="1" a="1"/>
  <c r="E1150" i="1" s="1"/>
  <c r="I1150" i="1" s="1"/>
  <c r="E1151" i="1" a="1"/>
  <c r="E1151" i="1" s="1"/>
  <c r="E1152" i="1" a="1"/>
  <c r="E1152" i="1" s="1"/>
  <c r="E1153" i="1" a="1"/>
  <c r="E1153" i="1"/>
  <c r="I1153" i="1" s="1"/>
  <c r="E1154" i="1" a="1"/>
  <c r="E1154" i="1" s="1"/>
  <c r="I1154" i="1" s="1"/>
  <c r="E1155" i="1" a="1"/>
  <c r="E1155" i="1" s="1"/>
  <c r="I1155" i="1" s="1"/>
  <c r="E1156" i="1" a="1"/>
  <c r="E1156" i="1" s="1"/>
  <c r="E1157" i="1" a="1"/>
  <c r="E1157" i="1"/>
  <c r="E1158" i="1" a="1"/>
  <c r="E1158" i="1" s="1"/>
  <c r="E1159" i="1" a="1"/>
  <c r="E1159" i="1" s="1"/>
  <c r="I1159" i="1" s="1"/>
  <c r="E1160" i="1" a="1"/>
  <c r="E1160" i="1" s="1"/>
  <c r="E1161" i="1" a="1"/>
  <c r="E1161" i="1" s="1"/>
  <c r="E1162" i="1" a="1"/>
  <c r="E1162" i="1" s="1"/>
  <c r="I1162" i="1" s="1"/>
  <c r="E1163" i="1" a="1"/>
  <c r="E1163" i="1" s="1"/>
  <c r="E1164" i="1" a="1"/>
  <c r="E1164" i="1" s="1"/>
  <c r="E1165" i="1" a="1"/>
  <c r="E1165" i="1" s="1"/>
  <c r="I1165" i="1" s="1"/>
  <c r="E1166" i="1" a="1"/>
  <c r="E1166" i="1" s="1"/>
  <c r="I1166" i="1" s="1"/>
  <c r="E1167" i="1" a="1"/>
  <c r="E1167" i="1" s="1"/>
  <c r="I1167" i="1" s="1"/>
  <c r="E1168" i="1" a="1"/>
  <c r="E1168" i="1" s="1"/>
  <c r="I1168" i="1" s="1"/>
  <c r="E1169" i="1" a="1"/>
  <c r="E1169" i="1" s="1"/>
  <c r="E1170" i="1" a="1"/>
  <c r="E1170" i="1" s="1"/>
  <c r="I1170" i="1" s="1"/>
  <c r="E1171" i="1" a="1"/>
  <c r="E1171" i="1" s="1"/>
  <c r="E1172" i="1" a="1"/>
  <c r="E1172" i="1" s="1"/>
  <c r="E1173" i="1" a="1"/>
  <c r="E1173" i="1" s="1"/>
  <c r="E1174" i="1" a="1"/>
  <c r="E1174" i="1" s="1"/>
  <c r="I1174" i="1" s="1"/>
  <c r="E1175" i="1" a="1"/>
  <c r="E1175" i="1" s="1"/>
  <c r="I1175" i="1" s="1"/>
  <c r="E1176" i="1" a="1"/>
  <c r="E1176" i="1" s="1"/>
  <c r="I1176" i="1" s="1"/>
  <c r="E1177" i="1" a="1"/>
  <c r="E1177" i="1" s="1"/>
  <c r="E1178" i="1" a="1"/>
  <c r="E1178" i="1" s="1"/>
  <c r="I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I1183" i="1" s="1"/>
  <c r="E1184" i="1" a="1"/>
  <c r="E1184" i="1" s="1"/>
  <c r="I1184" i="1" s="1"/>
  <c r="E1185" i="1" a="1"/>
  <c r="E1185" i="1" s="1"/>
  <c r="E1186" i="1" a="1"/>
  <c r="E1186" i="1" s="1"/>
  <c r="I1186" i="1" s="1"/>
  <c r="E1187" i="1" a="1"/>
  <c r="E1187" i="1" s="1"/>
  <c r="E1188" i="1" a="1"/>
  <c r="E1188" i="1" s="1"/>
  <c r="E1189" i="1" a="1"/>
  <c r="E1189" i="1" s="1"/>
  <c r="I1189" i="1" s="1"/>
  <c r="E1190" i="1" a="1"/>
  <c r="E1190" i="1" s="1"/>
  <c r="I1190" i="1" s="1"/>
  <c r="E1191" i="1" a="1"/>
  <c r="E1191" i="1" s="1"/>
  <c r="I1191" i="1" s="1"/>
  <c r="E1192" i="1" a="1"/>
  <c r="E1192" i="1" s="1"/>
  <c r="I1192" i="1" s="1"/>
  <c r="E1193" i="1" a="1"/>
  <c r="E1193" i="1" s="1"/>
  <c r="I1193" i="1" s="1"/>
  <c r="E1194" i="1" a="1"/>
  <c r="E1194" i="1" s="1"/>
  <c r="I1194" i="1" s="1"/>
  <c r="E1195" i="1" a="1"/>
  <c r="E1195" i="1" s="1"/>
  <c r="E1196" i="1" a="1"/>
  <c r="E1196" i="1" s="1"/>
  <c r="E1197" i="1" a="1"/>
  <c r="E1197" i="1" s="1"/>
  <c r="E1198" i="1" a="1"/>
  <c r="E1198" i="1" s="1"/>
  <c r="I1198" i="1" s="1"/>
  <c r="E1199" i="1" a="1"/>
  <c r="E1199" i="1" s="1"/>
  <c r="I1199" i="1" s="1"/>
  <c r="E1200" i="1" a="1"/>
  <c r="E1200" i="1" s="1"/>
  <c r="I1200" i="1" s="1"/>
  <c r="E1201" i="1" a="1"/>
  <c r="E1201" i="1" s="1"/>
  <c r="E1202" i="1" a="1"/>
  <c r="E1202" i="1" s="1"/>
  <c r="I1202" i="1" s="1"/>
  <c r="E1203" i="1" a="1"/>
  <c r="E1203" i="1" s="1"/>
  <c r="E1204" i="1" a="1"/>
  <c r="E1204" i="1" s="1"/>
  <c r="E1205" i="1" a="1"/>
  <c r="E1205" i="1" s="1"/>
  <c r="E1206" i="1" a="1"/>
  <c r="E1206" i="1" s="1"/>
  <c r="I1206" i="1" s="1"/>
  <c r="E1207" i="1" a="1"/>
  <c r="E1207" i="1" s="1"/>
  <c r="I1207" i="1" s="1"/>
  <c r="E1208" i="1" a="1"/>
  <c r="E1208" i="1" s="1"/>
  <c r="I1208" i="1" s="1"/>
  <c r="E1209" i="1" a="1"/>
  <c r="E1209" i="1" s="1"/>
  <c r="E1210" i="1" a="1"/>
  <c r="E1210" i="1" s="1"/>
  <c r="I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I1215" i="1" s="1"/>
  <c r="E1216" i="1" a="1"/>
  <c r="E1216" i="1" s="1"/>
  <c r="I1216" i="1" s="1"/>
  <c r="E1217" i="1" a="1"/>
  <c r="E1217" i="1" s="1"/>
  <c r="E1218" i="1" a="1"/>
  <c r="E1218" i="1" s="1"/>
  <c r="I1218" i="1" s="1"/>
  <c r="E1219" i="1" a="1"/>
  <c r="E1219" i="1" s="1"/>
  <c r="E1220" i="1" a="1"/>
  <c r="E1220" i="1" s="1"/>
  <c r="E1221" i="1" a="1"/>
  <c r="E1221" i="1" s="1"/>
  <c r="I1221" i="1" s="1"/>
  <c r="E1222" i="1" a="1"/>
  <c r="E1222" i="1" s="1"/>
  <c r="E1223" i="1" a="1"/>
  <c r="E1223" i="1" s="1"/>
  <c r="I1223" i="1" s="1"/>
  <c r="E1224" i="1" a="1"/>
  <c r="E1224" i="1" s="1"/>
  <c r="I1224" i="1" s="1"/>
  <c r="E1225" i="1" a="1"/>
  <c r="E1225" i="1" s="1"/>
  <c r="I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I1230" i="1" s="1"/>
  <c r="E1231" i="1" a="1"/>
  <c r="E1231" i="1" s="1"/>
  <c r="I1231" i="1" s="1"/>
  <c r="E1232" i="1" a="1"/>
  <c r="E1232" i="1" s="1"/>
  <c r="I1232" i="1" s="1"/>
  <c r="E1233" i="1" a="1"/>
  <c r="E1233" i="1" s="1"/>
  <c r="E1234" i="1" a="1"/>
  <c r="E1234" i="1" s="1"/>
  <c r="I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I1239" i="1" s="1"/>
  <c r="E1240" i="1" a="1"/>
  <c r="E1240" i="1" s="1"/>
  <c r="I1240" i="1" s="1"/>
  <c r="E1241" i="1" a="1"/>
  <c r="E1241" i="1" s="1"/>
  <c r="E1242" i="1" a="1"/>
  <c r="E1242" i="1" s="1"/>
  <c r="I1242" i="1" s="1"/>
  <c r="E1243" i="1" a="1"/>
  <c r="E1243" i="1" s="1"/>
  <c r="E1244" i="1" a="1"/>
  <c r="E1244" i="1" s="1"/>
  <c r="E1245" i="1" a="1"/>
  <c r="E1245" i="1" s="1"/>
  <c r="I1245" i="1" s="1"/>
  <c r="E1246" i="1" a="1"/>
  <c r="E1246" i="1" s="1"/>
  <c r="E1247" i="1" a="1"/>
  <c r="E1247" i="1" s="1"/>
  <c r="I1247" i="1" s="1"/>
  <c r="E1248" i="1" a="1"/>
  <c r="E1248" i="1" s="1"/>
  <c r="I1248" i="1" s="1"/>
  <c r="E1249" i="1" a="1"/>
  <c r="E1249" i="1" s="1"/>
  <c r="I1249" i="1" s="1"/>
  <c r="E1250" i="1" a="1"/>
  <c r="E1250" i="1" s="1"/>
  <c r="I1250" i="1" s="1"/>
  <c r="E1251" i="1" a="1"/>
  <c r="E1251" i="1" s="1"/>
  <c r="E1252" i="1" a="1"/>
  <c r="E1252" i="1" s="1"/>
  <c r="E1253" i="1" a="1"/>
  <c r="E1253" i="1" s="1"/>
  <c r="I1253" i="1" s="1"/>
  <c r="E1254" i="1" a="1"/>
  <c r="E1254" i="1" s="1"/>
  <c r="I1254" i="1" s="1"/>
  <c r="E1255" i="1" a="1"/>
  <c r="E1255" i="1" s="1"/>
  <c r="I1255" i="1" s="1"/>
  <c r="E1256" i="1" a="1"/>
  <c r="E1256" i="1" s="1"/>
  <c r="I1256" i="1" s="1"/>
  <c r="E2" i="1" a="1"/>
  <c r="E2" i="1" s="1"/>
  <c r="I20" i="1"/>
  <c r="I26" i="1"/>
  <c r="I31" i="1"/>
  <c r="I36" i="1"/>
  <c r="I68" i="1"/>
  <c r="I84" i="1"/>
  <c r="I95" i="1"/>
  <c r="I100" i="1"/>
  <c r="I111" i="1"/>
  <c r="I119" i="1"/>
  <c r="I128" i="1"/>
  <c r="I132" i="1"/>
  <c r="I151" i="1"/>
  <c r="I156" i="1"/>
  <c r="I164" i="1"/>
  <c r="I170" i="1"/>
  <c r="I175" i="1"/>
  <c r="I188" i="1"/>
  <c r="I191" i="1"/>
  <c r="I196" i="1"/>
  <c r="I207" i="1"/>
  <c r="I212" i="1"/>
  <c r="I247" i="1"/>
  <c r="I252" i="1"/>
  <c r="I279" i="1"/>
  <c r="I284" i="1"/>
  <c r="I288" i="1"/>
  <c r="I292" i="1"/>
  <c r="I303" i="1"/>
  <c r="I316" i="1"/>
  <c r="I319" i="1"/>
  <c r="I335" i="1"/>
  <c r="I383" i="1"/>
  <c r="I407" i="1"/>
  <c r="I415" i="1"/>
  <c r="I447" i="1"/>
  <c r="I453" i="1"/>
  <c r="I455" i="1"/>
  <c r="I479" i="1"/>
  <c r="I483" i="1"/>
  <c r="I495" i="1"/>
  <c r="I519" i="1"/>
  <c r="I525" i="1"/>
  <c r="I529" i="1"/>
  <c r="I535" i="1"/>
  <c r="I547" i="1"/>
  <c r="I551" i="1"/>
  <c r="I553" i="1"/>
  <c r="I556" i="1"/>
  <c r="I559" i="1"/>
  <c r="I577" i="1"/>
  <c r="I587" i="1"/>
  <c r="I599" i="1"/>
  <c r="I615" i="1"/>
  <c r="I620" i="1"/>
  <c r="I625" i="1"/>
  <c r="I633" i="1"/>
  <c r="I643" i="1"/>
  <c r="I647" i="1"/>
  <c r="I655" i="1"/>
  <c r="I673" i="1"/>
  <c r="I679" i="1"/>
  <c r="I683" i="1"/>
  <c r="I695" i="1"/>
  <c r="I707" i="1"/>
  <c r="I719" i="1"/>
  <c r="I735" i="1"/>
  <c r="I737" i="1"/>
  <c r="I743" i="1"/>
  <c r="I747" i="1"/>
  <c r="I750" i="1"/>
  <c r="I759" i="1"/>
  <c r="I763" i="1"/>
  <c r="I769" i="1"/>
  <c r="I777" i="1"/>
  <c r="I779" i="1"/>
  <c r="I783" i="1"/>
  <c r="I786" i="1"/>
  <c r="I791" i="1"/>
  <c r="I793" i="1"/>
  <c r="I799" i="1"/>
  <c r="I801" i="1"/>
  <c r="I807" i="1"/>
  <c r="I809" i="1"/>
  <c r="I815" i="1"/>
  <c r="I823" i="1"/>
  <c r="I828" i="1"/>
  <c r="I833" i="1"/>
  <c r="I835" i="1"/>
  <c r="I852" i="1"/>
  <c r="I880" i="1"/>
  <c r="I881" i="1"/>
  <c r="I916" i="1"/>
  <c r="I937" i="1"/>
  <c r="I945" i="1"/>
  <c r="I969" i="1"/>
  <c r="I970" i="1"/>
  <c r="I976" i="1"/>
  <c r="I977" i="1"/>
  <c r="I996" i="1"/>
  <c r="I1009" i="1"/>
  <c r="I1041" i="1"/>
  <c r="I1051" i="1"/>
  <c r="I1073" i="1"/>
  <c r="I5" i="1"/>
  <c r="D9" i="5"/>
  <c r="C9" i="5"/>
  <c r="U6" i="3"/>
  <c r="X6" i="3"/>
  <c r="X18" i="3"/>
  <c r="U18" i="3"/>
  <c r="R24" i="3"/>
  <c r="O24" i="3"/>
  <c r="L24" i="3"/>
  <c r="R12" i="3"/>
  <c r="O12" i="3"/>
  <c r="L12" i="3"/>
  <c r="H9" i="5"/>
  <c r="H8" i="5"/>
  <c r="H7" i="5"/>
  <c r="H2" i="5"/>
  <c r="H4" i="5"/>
  <c r="H3" i="5"/>
  <c r="D5" i="5"/>
  <c r="D4" i="5"/>
  <c r="D3" i="5"/>
  <c r="C5" i="5"/>
  <c r="C4" i="5"/>
  <c r="C3" i="5"/>
  <c r="D7" i="5"/>
  <c r="C7" i="5"/>
  <c r="L34" i="3" a="1"/>
  <c r="L34" i="3" s="1"/>
  <c r="H12" i="5" s="1"/>
  <c r="L22" i="3" a="1"/>
  <c r="L22" i="3" s="1"/>
  <c r="O22" i="3" a="1"/>
  <c r="O22" i="3" s="1"/>
  <c r="R22" i="3" a="1"/>
  <c r="R22" i="3" s="1"/>
  <c r="U22" i="3" a="1"/>
  <c r="U22" i="3" s="1"/>
  <c r="H10" i="5" s="1"/>
  <c r="X22" i="3" a="1"/>
  <c r="X22" i="3" s="1"/>
  <c r="X10" i="3" a="1"/>
  <c r="X10" i="3" s="1"/>
  <c r="H6" i="5" s="1"/>
  <c r="U10" i="3" a="1"/>
  <c r="U10" i="3" s="1"/>
  <c r="R10" i="3" a="1"/>
  <c r="R10" i="3" s="1"/>
  <c r="O10" i="3" a="1"/>
  <c r="O10" i="3" s="1"/>
  <c r="L10" i="3" a="1"/>
  <c r="L10" i="3" s="1"/>
  <c r="L33" i="3" a="1"/>
  <c r="L33" i="3" s="1"/>
  <c r="X21" i="3" a="1"/>
  <c r="X21" i="3" s="1"/>
  <c r="U21" i="3" a="1"/>
  <c r="U21" i="3" s="1"/>
  <c r="R21" i="3" a="1"/>
  <c r="R21" i="3" s="1"/>
  <c r="O21" i="3" a="1"/>
  <c r="O21" i="3" s="1"/>
  <c r="L21" i="3" a="1"/>
  <c r="L21" i="3" s="1"/>
  <c r="X9" i="3" a="1"/>
  <c r="X9" i="3" s="1"/>
  <c r="U9" i="3" a="1"/>
  <c r="U9" i="3" s="1"/>
  <c r="R9" i="3" a="1"/>
  <c r="R9" i="3" s="1"/>
  <c r="O9" i="3" a="1"/>
  <c r="O9" i="3" s="1"/>
  <c r="L9" i="3" a="1"/>
  <c r="L9" i="3" s="1"/>
  <c r="L30" i="3"/>
  <c r="R18" i="3"/>
  <c r="O18" i="3"/>
  <c r="L18" i="3"/>
  <c r="C15" i="3"/>
  <c r="C12" i="3" a="1"/>
  <c r="C12" i="3" s="1"/>
  <c r="C11" i="3" a="1"/>
  <c r="C11" i="3" s="1"/>
  <c r="R6" i="3"/>
  <c r="O6" i="3"/>
  <c r="L6" i="3"/>
  <c r="E10" i="2"/>
  <c r="F6" i="1"/>
  <c r="E9" i="4"/>
  <c r="H6" i="4"/>
  <c r="E4" i="4"/>
  <c r="F3" i="1"/>
  <c r="H6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5" i="1"/>
  <c r="I27" i="1"/>
  <c r="I28" i="1"/>
  <c r="I29" i="1"/>
  <c r="I30" i="1"/>
  <c r="I32" i="1"/>
  <c r="I33" i="1"/>
  <c r="I34" i="1"/>
  <c r="I35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6" i="1"/>
  <c r="I97" i="1"/>
  <c r="I98" i="1"/>
  <c r="I99" i="1"/>
  <c r="I101" i="1"/>
  <c r="I102" i="1"/>
  <c r="I103" i="1"/>
  <c r="I104" i="1"/>
  <c r="I105" i="1"/>
  <c r="I106" i="1"/>
  <c r="I107" i="1"/>
  <c r="I108" i="1"/>
  <c r="I109" i="1"/>
  <c r="I110" i="1"/>
  <c r="I112" i="1"/>
  <c r="I113" i="1"/>
  <c r="I114" i="1"/>
  <c r="I115" i="1"/>
  <c r="I116" i="1"/>
  <c r="I117" i="1"/>
  <c r="I118" i="1"/>
  <c r="I120" i="1"/>
  <c r="I121" i="1"/>
  <c r="I122" i="1"/>
  <c r="I123" i="1"/>
  <c r="I124" i="1"/>
  <c r="I125" i="1"/>
  <c r="I126" i="1"/>
  <c r="I127" i="1"/>
  <c r="I130" i="1"/>
  <c r="I131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2" i="1"/>
  <c r="I153" i="1"/>
  <c r="I154" i="1"/>
  <c r="I155" i="1"/>
  <c r="I157" i="1"/>
  <c r="I158" i="1"/>
  <c r="I159" i="1"/>
  <c r="I160" i="1"/>
  <c r="I161" i="1"/>
  <c r="I162" i="1"/>
  <c r="I163" i="1"/>
  <c r="I165" i="1"/>
  <c r="I166" i="1"/>
  <c r="I167" i="1"/>
  <c r="I168" i="1"/>
  <c r="I169" i="1"/>
  <c r="I171" i="1"/>
  <c r="I172" i="1"/>
  <c r="I173" i="1"/>
  <c r="I174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9" i="1"/>
  <c r="I190" i="1"/>
  <c r="I192" i="1"/>
  <c r="I193" i="1"/>
  <c r="I194" i="1"/>
  <c r="I195" i="1"/>
  <c r="I200" i="1"/>
  <c r="I201" i="1"/>
  <c r="I202" i="1"/>
  <c r="I203" i="1"/>
  <c r="I204" i="1"/>
  <c r="I205" i="1"/>
  <c r="I206" i="1"/>
  <c r="I208" i="1"/>
  <c r="I209" i="1"/>
  <c r="I210" i="1"/>
  <c r="I211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8" i="1"/>
  <c r="I249" i="1"/>
  <c r="I253" i="1"/>
  <c r="I254" i="1"/>
  <c r="I255" i="1"/>
  <c r="I256" i="1"/>
  <c r="I257" i="1"/>
  <c r="I258" i="1"/>
  <c r="I259" i="1"/>
  <c r="I260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80" i="1"/>
  <c r="I281" i="1"/>
  <c r="I282" i="1"/>
  <c r="I283" i="1"/>
  <c r="I285" i="1"/>
  <c r="I286" i="1"/>
  <c r="I287" i="1"/>
  <c r="I289" i="1"/>
  <c r="I290" i="1"/>
  <c r="I291" i="1"/>
  <c r="I293" i="1"/>
  <c r="I294" i="1"/>
  <c r="I295" i="1"/>
  <c r="I296" i="1"/>
  <c r="I297" i="1"/>
  <c r="I298" i="1"/>
  <c r="I299" i="1"/>
  <c r="I300" i="1"/>
  <c r="I301" i="1"/>
  <c r="I302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7" i="1"/>
  <c r="I318" i="1"/>
  <c r="I320" i="1"/>
  <c r="I321" i="1"/>
  <c r="I322" i="1"/>
  <c r="I323" i="1"/>
  <c r="I324" i="1"/>
  <c r="I325" i="1"/>
  <c r="I326" i="1"/>
  <c r="I327" i="1"/>
  <c r="I330" i="1"/>
  <c r="I331" i="1"/>
  <c r="I332" i="1"/>
  <c r="I333" i="1"/>
  <c r="I334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2" i="1"/>
  <c r="I363" i="1"/>
  <c r="I364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4" i="1"/>
  <c r="I385" i="1"/>
  <c r="I386" i="1"/>
  <c r="I387" i="1"/>
  <c r="I388" i="1"/>
  <c r="I389" i="1"/>
  <c r="I390" i="1"/>
  <c r="I391" i="1"/>
  <c r="I395" i="1"/>
  <c r="I396" i="1"/>
  <c r="I397" i="1"/>
  <c r="I398" i="1"/>
  <c r="I399" i="1"/>
  <c r="I400" i="1"/>
  <c r="I401" i="1"/>
  <c r="I404" i="1"/>
  <c r="I405" i="1"/>
  <c r="I406" i="1"/>
  <c r="I408" i="1"/>
  <c r="I409" i="1"/>
  <c r="I410" i="1"/>
  <c r="I411" i="1"/>
  <c r="I412" i="1"/>
  <c r="I413" i="1"/>
  <c r="I414" i="1"/>
  <c r="I416" i="1"/>
  <c r="I417" i="1"/>
  <c r="I418" i="1"/>
  <c r="I419" i="1"/>
  <c r="I420" i="1"/>
  <c r="I421" i="1"/>
  <c r="I422" i="1"/>
  <c r="I423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41" i="1"/>
  <c r="I442" i="1"/>
  <c r="I443" i="1"/>
  <c r="I444" i="1"/>
  <c r="I445" i="1"/>
  <c r="I446" i="1"/>
  <c r="I449" i="1"/>
  <c r="I450" i="1"/>
  <c r="I451" i="1"/>
  <c r="I452" i="1"/>
  <c r="I454" i="1"/>
  <c r="I456" i="1"/>
  <c r="I457" i="1"/>
  <c r="I458" i="1"/>
  <c r="I459" i="1"/>
  <c r="I460" i="1"/>
  <c r="I461" i="1"/>
  <c r="I462" i="1"/>
  <c r="I464" i="1"/>
  <c r="I465" i="1"/>
  <c r="I466" i="1"/>
  <c r="I467" i="1"/>
  <c r="I468" i="1"/>
  <c r="I469" i="1"/>
  <c r="I470" i="1"/>
  <c r="I473" i="1"/>
  <c r="I474" i="1"/>
  <c r="I475" i="1"/>
  <c r="I476" i="1"/>
  <c r="I477" i="1"/>
  <c r="I478" i="1"/>
  <c r="I480" i="1"/>
  <c r="I481" i="1"/>
  <c r="I482" i="1"/>
  <c r="I484" i="1"/>
  <c r="I485" i="1"/>
  <c r="I486" i="1"/>
  <c r="I487" i="1"/>
  <c r="I488" i="1"/>
  <c r="I491" i="1"/>
  <c r="I492" i="1"/>
  <c r="I493" i="1"/>
  <c r="I494" i="1"/>
  <c r="I497" i="1"/>
  <c r="I498" i="1"/>
  <c r="I499" i="1"/>
  <c r="I500" i="1"/>
  <c r="I501" i="1"/>
  <c r="I502" i="1"/>
  <c r="I503" i="1"/>
  <c r="I504" i="1"/>
  <c r="I505" i="1"/>
  <c r="I509" i="1"/>
  <c r="I510" i="1"/>
  <c r="I511" i="1"/>
  <c r="I514" i="1"/>
  <c r="I515" i="1"/>
  <c r="I516" i="1"/>
  <c r="I517" i="1"/>
  <c r="I518" i="1"/>
  <c r="I520" i="1"/>
  <c r="I521" i="1"/>
  <c r="I522" i="1"/>
  <c r="I523" i="1"/>
  <c r="I524" i="1"/>
  <c r="I526" i="1"/>
  <c r="I527" i="1"/>
  <c r="I528" i="1"/>
  <c r="I530" i="1"/>
  <c r="I531" i="1"/>
  <c r="I532" i="1"/>
  <c r="I533" i="1"/>
  <c r="I534" i="1"/>
  <c r="I536" i="1"/>
  <c r="I537" i="1"/>
  <c r="I538" i="1"/>
  <c r="I539" i="1"/>
  <c r="I540" i="1"/>
  <c r="I541" i="1"/>
  <c r="I542" i="1"/>
  <c r="I545" i="1"/>
  <c r="I546" i="1"/>
  <c r="I548" i="1"/>
  <c r="I549" i="1"/>
  <c r="I550" i="1"/>
  <c r="I554" i="1"/>
  <c r="I555" i="1"/>
  <c r="I557" i="1"/>
  <c r="I558" i="1"/>
  <c r="I560" i="1"/>
  <c r="I561" i="1"/>
  <c r="I562" i="1"/>
  <c r="I563" i="1"/>
  <c r="I564" i="1"/>
  <c r="I565" i="1"/>
  <c r="I566" i="1"/>
  <c r="I567" i="1"/>
  <c r="I568" i="1"/>
  <c r="I569" i="1"/>
  <c r="I572" i="1"/>
  <c r="I573" i="1"/>
  <c r="I574" i="1"/>
  <c r="I575" i="1"/>
  <c r="I576" i="1"/>
  <c r="I578" i="1"/>
  <c r="I579" i="1"/>
  <c r="I580" i="1"/>
  <c r="I581" i="1"/>
  <c r="I582" i="1"/>
  <c r="I583" i="1"/>
  <c r="I584" i="1"/>
  <c r="I588" i="1"/>
  <c r="I591" i="1"/>
  <c r="I595" i="1"/>
  <c r="I596" i="1"/>
  <c r="I597" i="1"/>
  <c r="I598" i="1"/>
  <c r="I600" i="1"/>
  <c r="I601" i="1"/>
  <c r="I602" i="1"/>
  <c r="I603" i="1"/>
  <c r="I604" i="1"/>
  <c r="I605" i="1"/>
  <c r="I606" i="1"/>
  <c r="I607" i="1"/>
  <c r="I610" i="1"/>
  <c r="I611" i="1"/>
  <c r="I614" i="1"/>
  <c r="I616" i="1"/>
  <c r="I619" i="1"/>
  <c r="I622" i="1"/>
  <c r="I623" i="1"/>
  <c r="I624" i="1"/>
  <c r="I628" i="1"/>
  <c r="I629" i="1"/>
  <c r="I630" i="1"/>
  <c r="I631" i="1"/>
  <c r="I634" i="1"/>
  <c r="I635" i="1"/>
  <c r="I636" i="1"/>
  <c r="I637" i="1"/>
  <c r="I638" i="1"/>
  <c r="I639" i="1"/>
  <c r="I640" i="1"/>
  <c r="I641" i="1"/>
  <c r="I642" i="1"/>
  <c r="I644" i="1"/>
  <c r="I645" i="1"/>
  <c r="I646" i="1"/>
  <c r="I650" i="1"/>
  <c r="I651" i="1"/>
  <c r="I652" i="1"/>
  <c r="I656" i="1"/>
  <c r="I657" i="1"/>
  <c r="I658" i="1"/>
  <c r="I659" i="1"/>
  <c r="I660" i="1"/>
  <c r="I661" i="1"/>
  <c r="I662" i="1"/>
  <c r="I663" i="1"/>
  <c r="I668" i="1"/>
  <c r="I669" i="1"/>
  <c r="I670" i="1"/>
  <c r="I671" i="1"/>
  <c r="I672" i="1"/>
  <c r="I674" i="1"/>
  <c r="I675" i="1"/>
  <c r="I676" i="1"/>
  <c r="I677" i="1"/>
  <c r="I678" i="1"/>
  <c r="I682" i="1"/>
  <c r="I684" i="1"/>
  <c r="I685" i="1"/>
  <c r="I686" i="1"/>
  <c r="I687" i="1"/>
  <c r="I688" i="1"/>
  <c r="I691" i="1"/>
  <c r="I692" i="1"/>
  <c r="I693" i="1"/>
  <c r="I694" i="1"/>
  <c r="I696" i="1"/>
  <c r="I697" i="1"/>
  <c r="I698" i="1"/>
  <c r="I699" i="1"/>
  <c r="I700" i="1"/>
  <c r="I701" i="1"/>
  <c r="I702" i="1"/>
  <c r="I703" i="1"/>
  <c r="I704" i="1"/>
  <c r="I706" i="1"/>
  <c r="I708" i="1"/>
  <c r="I709" i="1"/>
  <c r="I710" i="1"/>
  <c r="I714" i="1"/>
  <c r="I715" i="1"/>
  <c r="I716" i="1"/>
  <c r="I720" i="1"/>
  <c r="I722" i="1"/>
  <c r="I723" i="1"/>
  <c r="I724" i="1"/>
  <c r="I725" i="1"/>
  <c r="I726" i="1"/>
  <c r="I727" i="1"/>
  <c r="I732" i="1"/>
  <c r="I733" i="1"/>
  <c r="I734" i="1"/>
  <c r="I738" i="1"/>
  <c r="I740" i="1"/>
  <c r="I741" i="1"/>
  <c r="I742" i="1"/>
  <c r="I744" i="1"/>
  <c r="I746" i="1"/>
  <c r="I748" i="1"/>
  <c r="I749" i="1"/>
  <c r="I752" i="1"/>
  <c r="I755" i="1"/>
  <c r="I758" i="1"/>
  <c r="I760" i="1"/>
  <c r="I764" i="1"/>
  <c r="I767" i="1"/>
  <c r="I768" i="1"/>
  <c r="I772" i="1"/>
  <c r="I773" i="1"/>
  <c r="I774" i="1"/>
  <c r="I776" i="1"/>
  <c r="I778" i="1"/>
  <c r="I780" i="1"/>
  <c r="I781" i="1"/>
  <c r="I782" i="1"/>
  <c r="I788" i="1"/>
  <c r="I789" i="1"/>
  <c r="I790" i="1"/>
  <c r="I792" i="1"/>
  <c r="I795" i="1"/>
  <c r="I796" i="1"/>
  <c r="I797" i="1"/>
  <c r="I798" i="1"/>
  <c r="I800" i="1"/>
  <c r="I802" i="1"/>
  <c r="I805" i="1"/>
  <c r="I806" i="1"/>
  <c r="I808" i="1"/>
  <c r="I810" i="1"/>
  <c r="I811" i="1"/>
  <c r="I812" i="1"/>
  <c r="I813" i="1"/>
  <c r="I814" i="1"/>
  <c r="I819" i="1"/>
  <c r="I820" i="1"/>
  <c r="I821" i="1"/>
  <c r="I822" i="1"/>
  <c r="I824" i="1"/>
  <c r="I825" i="1"/>
  <c r="I826" i="1"/>
  <c r="I827" i="1"/>
  <c r="I829" i="1"/>
  <c r="I830" i="1"/>
  <c r="I832" i="1"/>
  <c r="I834" i="1"/>
  <c r="I836" i="1"/>
  <c r="I837" i="1"/>
  <c r="I840" i="1"/>
  <c r="I843" i="1"/>
  <c r="I844" i="1"/>
  <c r="I845" i="1"/>
  <c r="I846" i="1"/>
  <c r="I847" i="1"/>
  <c r="I850" i="1"/>
  <c r="I851" i="1"/>
  <c r="I856" i="1"/>
  <c r="I858" i="1"/>
  <c r="I859" i="1"/>
  <c r="I860" i="1"/>
  <c r="I861" i="1"/>
  <c r="I862" i="1"/>
  <c r="I863" i="1"/>
  <c r="I868" i="1"/>
  <c r="I869" i="1"/>
  <c r="I874" i="1"/>
  <c r="I875" i="1"/>
  <c r="I877" i="1"/>
  <c r="I878" i="1"/>
  <c r="I879" i="1"/>
  <c r="I887" i="1"/>
  <c r="I888" i="1"/>
  <c r="I892" i="1"/>
  <c r="I893" i="1"/>
  <c r="I898" i="1"/>
  <c r="I900" i="1"/>
  <c r="I901" i="1"/>
  <c r="I904" i="1"/>
  <c r="I907" i="1"/>
  <c r="I908" i="1"/>
  <c r="I909" i="1"/>
  <c r="I910" i="1"/>
  <c r="I911" i="1"/>
  <c r="I912" i="1"/>
  <c r="I914" i="1"/>
  <c r="I915" i="1"/>
  <c r="I918" i="1"/>
  <c r="I919" i="1"/>
  <c r="I920" i="1"/>
  <c r="I921" i="1"/>
  <c r="I923" i="1"/>
  <c r="I924" i="1"/>
  <c r="I927" i="1"/>
  <c r="I932" i="1"/>
  <c r="I933" i="1"/>
  <c r="I936" i="1"/>
  <c r="I938" i="1"/>
  <c r="I944" i="1"/>
  <c r="I946" i="1"/>
  <c r="I947" i="1"/>
  <c r="I948" i="1"/>
  <c r="I955" i="1"/>
  <c r="I956" i="1"/>
  <c r="I957" i="1"/>
  <c r="I964" i="1"/>
  <c r="I978" i="1"/>
  <c r="I979" i="1"/>
  <c r="I980" i="1"/>
  <c r="I981" i="1"/>
  <c r="I987" i="1"/>
  <c r="I988" i="1"/>
  <c r="I989" i="1"/>
  <c r="I999" i="1"/>
  <c r="I1000" i="1"/>
  <c r="I1010" i="1"/>
  <c r="I1011" i="1"/>
  <c r="I1012" i="1"/>
  <c r="I1020" i="1"/>
  <c r="I1021" i="1"/>
  <c r="I1024" i="1"/>
  <c r="I1036" i="1"/>
  <c r="I1037" i="1"/>
  <c r="I1038" i="1"/>
  <c r="I1040" i="1"/>
  <c r="I1049" i="1"/>
  <c r="I1052" i="1"/>
  <c r="I1061" i="1"/>
  <c r="I1062" i="1"/>
  <c r="I1063" i="1"/>
  <c r="I1064" i="1"/>
  <c r="I1072" i="1"/>
  <c r="I1074" i="1"/>
  <c r="I1079" i="1"/>
  <c r="I1080" i="1"/>
  <c r="I1083" i="1"/>
  <c r="I1087" i="1"/>
  <c r="I1088" i="1"/>
  <c r="I1098" i="1"/>
  <c r="I1099" i="1"/>
  <c r="I1100" i="1"/>
  <c r="I1110" i="1"/>
  <c r="I1111" i="1"/>
  <c r="I1112" i="1"/>
  <c r="I1120" i="1"/>
  <c r="I1125" i="1"/>
  <c r="I1136" i="1"/>
  <c r="I1144" i="1"/>
  <c r="I1146" i="1"/>
  <c r="I1147" i="1"/>
  <c r="I1157" i="1"/>
  <c r="I1158" i="1"/>
  <c r="I1172" i="1"/>
  <c r="I1173" i="1"/>
  <c r="I1181" i="1"/>
  <c r="I1182" i="1"/>
  <c r="I1203" i="1"/>
  <c r="I1204" i="1"/>
  <c r="I1205" i="1"/>
  <c r="I1212" i="1"/>
  <c r="I1213" i="1"/>
  <c r="I1214" i="1"/>
  <c r="I1222" i="1"/>
  <c r="I1226" i="1"/>
  <c r="I1236" i="1"/>
  <c r="I1237" i="1"/>
  <c r="I1238" i="1"/>
  <c r="I1246" i="1"/>
  <c r="H125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H3" i="1"/>
  <c r="G3" i="1"/>
  <c r="I1140" i="1" l="1"/>
  <c r="I1141" i="1"/>
  <c r="I1235" i="1"/>
  <c r="I1227" i="1"/>
  <c r="I1219" i="1"/>
  <c r="I1211" i="1"/>
  <c r="I1195" i="1"/>
  <c r="I1179" i="1"/>
  <c r="I1163" i="1"/>
  <c r="I1156" i="1"/>
  <c r="I1149" i="1"/>
  <c r="I1143" i="1"/>
  <c r="I1117" i="1"/>
  <c r="I1092" i="1"/>
  <c r="I1023" i="1"/>
  <c r="I975" i="1"/>
  <c r="I952" i="1"/>
  <c r="I935" i="1"/>
  <c r="I934" i="1"/>
  <c r="I680" i="1"/>
  <c r="I681" i="1"/>
  <c r="I608" i="1"/>
  <c r="I609" i="1"/>
  <c r="I1082" i="1"/>
  <c r="I1081" i="1"/>
  <c r="I1018" i="1"/>
  <c r="I1017" i="1"/>
  <c r="I929" i="1"/>
  <c r="I928" i="1"/>
  <c r="I882" i="1"/>
  <c r="I883" i="1"/>
  <c r="I756" i="1"/>
  <c r="I757" i="1"/>
  <c r="I729" i="1"/>
  <c r="I728" i="1"/>
  <c r="I250" i="1"/>
  <c r="I251" i="1"/>
  <c r="I1241" i="1"/>
  <c r="I1233" i="1"/>
  <c r="I1217" i="1"/>
  <c r="I1209" i="1"/>
  <c r="I1201" i="1"/>
  <c r="I1185" i="1"/>
  <c r="I1169" i="1"/>
  <c r="I1161" i="1"/>
  <c r="I1148" i="1"/>
  <c r="I1116" i="1"/>
  <c r="I1103" i="1"/>
  <c r="I1059" i="1"/>
  <c r="I1058" i="1"/>
  <c r="I1016" i="1"/>
  <c r="I1003" i="1"/>
  <c r="I997" i="1"/>
  <c r="I998" i="1"/>
  <c r="I991" i="1"/>
  <c r="I992" i="1"/>
  <c r="I974" i="1"/>
  <c r="I962" i="1"/>
  <c r="I963" i="1"/>
  <c r="I865" i="1"/>
  <c r="I864" i="1"/>
  <c r="I854" i="1"/>
  <c r="I853" i="1"/>
  <c r="I761" i="1"/>
  <c r="I762" i="1"/>
  <c r="I439" i="1"/>
  <c r="I440" i="1"/>
  <c r="I261" i="1"/>
  <c r="I262" i="1"/>
  <c r="I1128" i="1"/>
  <c r="I1115" i="1"/>
  <c r="I1097" i="1"/>
  <c r="I1096" i="1"/>
  <c r="I1070" i="1"/>
  <c r="I1069" i="1"/>
  <c r="I985" i="1"/>
  <c r="I986" i="1"/>
  <c r="I905" i="1"/>
  <c r="I906" i="1"/>
  <c r="I841" i="1"/>
  <c r="I842" i="1"/>
  <c r="I653" i="1"/>
  <c r="I654" i="1"/>
  <c r="I612" i="1"/>
  <c r="I613" i="1"/>
  <c r="I329" i="1"/>
  <c r="I328" i="1"/>
  <c r="I1109" i="1"/>
  <c r="I1108" i="1"/>
  <c r="I1046" i="1"/>
  <c r="I1045" i="1"/>
  <c r="I784" i="1"/>
  <c r="I785" i="1"/>
  <c r="I617" i="1"/>
  <c r="I618" i="1"/>
  <c r="I585" i="1"/>
  <c r="I586" i="1"/>
  <c r="I513" i="1"/>
  <c r="I512" i="1"/>
  <c r="I198" i="1"/>
  <c r="I199" i="1"/>
  <c r="I1171" i="1"/>
  <c r="I968" i="1"/>
  <c r="I1152" i="1"/>
  <c r="I1139" i="1"/>
  <c r="I1107" i="1"/>
  <c r="I1067" i="1"/>
  <c r="I1068" i="1"/>
  <c r="I983" i="1"/>
  <c r="I984" i="1"/>
  <c r="I971" i="1"/>
  <c r="I972" i="1"/>
  <c r="I925" i="1"/>
  <c r="I926" i="1"/>
  <c r="I712" i="1"/>
  <c r="I713" i="1"/>
  <c r="I665" i="1"/>
  <c r="I664" i="1"/>
  <c r="I1076" i="1"/>
  <c r="I1093" i="1"/>
  <c r="I1032" i="1"/>
  <c r="I1031" i="1"/>
  <c r="I994" i="1"/>
  <c r="I995" i="1"/>
  <c r="I959" i="1"/>
  <c r="I960" i="1"/>
  <c r="I931" i="1"/>
  <c r="I930" i="1"/>
  <c r="I902" i="1"/>
  <c r="I903" i="1"/>
  <c r="I839" i="1"/>
  <c r="I838" i="1"/>
  <c r="I817" i="1"/>
  <c r="I816" i="1"/>
  <c r="I765" i="1"/>
  <c r="I766" i="1"/>
  <c r="I589" i="1"/>
  <c r="I590" i="1"/>
  <c r="I360" i="1"/>
  <c r="I361" i="1"/>
  <c r="I1047" i="1"/>
  <c r="I1244" i="1"/>
  <c r="I1220" i="1"/>
  <c r="I1188" i="1"/>
  <c r="I1180" i="1"/>
  <c r="I1164" i="1"/>
  <c r="I1137" i="1"/>
  <c r="I1131" i="1"/>
  <c r="I1054" i="1"/>
  <c r="I1055" i="1"/>
  <c r="I1030" i="1"/>
  <c r="I1006" i="1"/>
  <c r="I1007" i="1"/>
  <c r="I953" i="1"/>
  <c r="I954" i="1"/>
  <c r="I897" i="1"/>
  <c r="I896" i="1"/>
  <c r="I889" i="1"/>
  <c r="I890" i="1"/>
  <c r="I884" i="1"/>
  <c r="I885" i="1"/>
  <c r="I866" i="1"/>
  <c r="I867" i="1"/>
  <c r="I771" i="1"/>
  <c r="I770" i="1"/>
  <c r="I717" i="1"/>
  <c r="I718" i="1"/>
  <c r="I543" i="1"/>
  <c r="I544" i="1"/>
  <c r="I425" i="1"/>
  <c r="I424" i="1"/>
  <c r="I365" i="1"/>
  <c r="I366" i="1"/>
  <c r="I1252" i="1"/>
  <c r="I1251" i="1"/>
  <c r="I1132" i="1"/>
  <c r="I1133" i="1"/>
  <c r="I1228" i="1"/>
  <c r="I1229" i="1"/>
  <c r="I1005" i="1"/>
  <c r="I1004" i="1"/>
  <c r="I894" i="1"/>
  <c r="I895" i="1"/>
  <c r="I803" i="1"/>
  <c r="I804" i="1"/>
  <c r="I1105" i="1"/>
  <c r="I1104" i="1"/>
  <c r="I1027" i="1"/>
  <c r="I1028" i="1"/>
  <c r="I940" i="1"/>
  <c r="I941" i="1"/>
  <c r="I1196" i="1"/>
  <c r="I1197" i="1"/>
  <c r="I570" i="1"/>
  <c r="I571" i="1"/>
  <c r="I489" i="1"/>
  <c r="C9" i="2" s="1"/>
  <c r="I490" i="1"/>
  <c r="I471" i="1"/>
  <c r="I472" i="1"/>
  <c r="I402" i="1"/>
  <c r="I403" i="1"/>
  <c r="I393" i="1"/>
  <c r="I394" i="1"/>
  <c r="I1056" i="1"/>
  <c r="I648" i="1"/>
  <c r="I552" i="1"/>
  <c r="I496" i="1"/>
  <c r="I129" i="1"/>
  <c r="I730" i="1"/>
  <c r="I731" i="1"/>
  <c r="I593" i="1"/>
  <c r="I594" i="1"/>
  <c r="I626" i="1"/>
  <c r="I627" i="1"/>
  <c r="I506" i="1"/>
  <c r="I507" i="1"/>
  <c r="I666" i="1"/>
  <c r="I667" i="1"/>
  <c r="I753" i="1"/>
  <c r="I754" i="1"/>
  <c r="I721" i="1"/>
  <c r="I1243" i="1"/>
  <c r="I1187" i="1"/>
  <c r="I1160" i="1"/>
  <c r="I1151" i="1"/>
  <c r="I1124" i="1"/>
  <c r="I1078" i="1"/>
  <c r="I1060" i="1"/>
  <c r="I1034" i="1"/>
  <c r="I917" i="1"/>
  <c r="I891" i="1"/>
  <c r="I872" i="1"/>
  <c r="I855" i="1"/>
  <c r="I787" i="1"/>
  <c r="I632" i="1"/>
  <c r="I621" i="1"/>
  <c r="I197" i="1"/>
  <c r="I1177" i="1"/>
  <c r="I689" i="1"/>
  <c r="I690" i="1"/>
  <c r="I1114" i="1"/>
  <c r="I1042" i="1"/>
  <c r="I818" i="1"/>
  <c r="I736" i="1"/>
  <c r="I448" i="1"/>
  <c r="I913" i="1"/>
  <c r="I849" i="1"/>
  <c r="I831" i="1"/>
  <c r="I751" i="1"/>
  <c r="I4" i="1"/>
  <c r="I3" i="1"/>
  <c r="X12" i="3"/>
  <c r="H5" i="5"/>
  <c r="U12" i="3"/>
  <c r="U24" i="3"/>
  <c r="X24" i="3"/>
  <c r="H11" i="5"/>
  <c r="L36" i="3"/>
  <c r="D4" i="4"/>
  <c r="D9" i="4"/>
  <c r="D8" i="4"/>
  <c r="E8" i="4"/>
  <c r="C9" i="4"/>
  <c r="E7" i="4"/>
  <c r="C8" i="4"/>
  <c r="C4" i="4"/>
  <c r="D7" i="4"/>
  <c r="C7" i="4"/>
  <c r="E9" i="3"/>
  <c r="E8" i="3"/>
  <c r="C11" i="2"/>
  <c r="C9" i="3"/>
  <c r="E4" i="3"/>
  <c r="E11" i="2"/>
  <c r="D8" i="3"/>
  <c r="D11" i="2"/>
  <c r="D9" i="3"/>
  <c r="D4" i="3"/>
  <c r="D10" i="2"/>
  <c r="C8" i="3"/>
  <c r="C10" i="2"/>
  <c r="D7" i="3"/>
  <c r="E7" i="3"/>
  <c r="C7" i="3"/>
  <c r="C4" i="3"/>
  <c r="F11" i="2" l="1"/>
  <c r="C6" i="5" s="1"/>
  <c r="F10" i="2"/>
  <c r="D6" i="5" s="1"/>
  <c r="E9" i="2"/>
  <c r="F9" i="2"/>
  <c r="F12" i="2" s="1"/>
  <c r="E6" i="5" s="1"/>
  <c r="D9" i="2"/>
  <c r="C14" i="3"/>
  <c r="C11" i="4" a="1"/>
  <c r="C11" i="4" s="1"/>
  <c r="C14" i="4" s="1"/>
  <c r="C12" i="4" a="1"/>
  <c r="C12" i="4" s="1"/>
  <c r="C15" i="4" s="1"/>
  <c r="D12" i="2" l="1"/>
  <c r="E12" i="2"/>
  <c r="C12" i="2"/>
  <c r="C16" i="3" s="1" a="1"/>
  <c r="C16" i="3" s="1"/>
  <c r="E7" i="5" s="1"/>
  <c r="E13" i="2"/>
  <c r="E5" i="5"/>
  <c r="E3" i="5"/>
  <c r="X23" i="3" a="1"/>
  <c r="X23" i="3" s="1"/>
  <c r="R11" i="3" a="1"/>
  <c r="R11" i="3" s="1"/>
  <c r="X11" i="3" a="1"/>
  <c r="X11" i="3" s="1"/>
  <c r="U11" i="3" a="1"/>
  <c r="U11" i="3" s="1"/>
  <c r="E9" i="5" s="1"/>
  <c r="L35" i="3" a="1"/>
  <c r="L35" i="3" s="1"/>
  <c r="L23" i="3" a="1"/>
  <c r="L23" i="3" s="1"/>
  <c r="O23" i="3" a="1"/>
  <c r="O23" i="3" s="1"/>
  <c r="L11" i="3" a="1"/>
  <c r="L11" i="3" s="1"/>
  <c r="R23" i="3" a="1"/>
  <c r="R23" i="3" s="1"/>
  <c r="D13" i="2"/>
  <c r="E4" i="5"/>
  <c r="C8" i="5"/>
  <c r="D8" i="5"/>
  <c r="C17" i="3"/>
  <c r="C17" i="4"/>
  <c r="U23" i="3" l="1" a="1"/>
  <c r="U23" i="3" s="1"/>
  <c r="O11" i="3" a="1"/>
  <c r="O11" i="3" s="1"/>
  <c r="C16" i="4" a="1"/>
  <c r="C16" i="4" s="1"/>
  <c r="E8" i="5" s="1"/>
  <c r="C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<sst xmlns="http://schemas.openxmlformats.org/spreadsheetml/2006/main" count="227" uniqueCount="66">
  <si>
    <t>Date</t>
  </si>
  <si>
    <t>Yield</t>
  </si>
  <si>
    <t>Variance</t>
  </si>
  <si>
    <t>Annual Frequency</t>
  </si>
  <si>
    <t>c)</t>
  </si>
  <si>
    <t>Beta</t>
  </si>
  <si>
    <t>Expected Returns</t>
  </si>
  <si>
    <t>StDev</t>
  </si>
  <si>
    <t>CAPM</t>
  </si>
  <si>
    <t>e)</t>
  </si>
  <si>
    <t>USA 5 year bond</t>
  </si>
  <si>
    <t>Expected daily returns</t>
  </si>
  <si>
    <t>a)</t>
  </si>
  <si>
    <t>Name</t>
  </si>
  <si>
    <t>Weights</t>
  </si>
  <si>
    <t>Sum</t>
  </si>
  <si>
    <t>Covariance</t>
  </si>
  <si>
    <t>Portfolio daily expected returns</t>
  </si>
  <si>
    <t>Portfolio daily StDev</t>
  </si>
  <si>
    <t>b)</t>
  </si>
  <si>
    <t>Portfolio Annual Expected returns</t>
  </si>
  <si>
    <t>Portfolio Annual StDev</t>
  </si>
  <si>
    <t>Portfolio Beta</t>
  </si>
  <si>
    <t>Sharpe Ratio</t>
  </si>
  <si>
    <t>USA 5Y Bond</t>
  </si>
  <si>
    <t>COST</t>
  </si>
  <si>
    <t>Return COST</t>
  </si>
  <si>
    <t>APPL</t>
  </si>
  <si>
    <t>UNH</t>
  </si>
  <si>
    <t>Return APPL</t>
  </si>
  <si>
    <t>Return UNH</t>
  </si>
  <si>
    <t>Returns APPL</t>
  </si>
  <si>
    <t>Returns COST</t>
  </si>
  <si>
    <t>Returns UNH</t>
  </si>
  <si>
    <t>f) BONUS</t>
  </si>
  <si>
    <t>Desired Return</t>
  </si>
  <si>
    <t>Outcome Returns</t>
  </si>
  <si>
    <t>Outcome StDev</t>
  </si>
  <si>
    <t>Volatility</t>
  </si>
  <si>
    <t>Returns</t>
  </si>
  <si>
    <t>Description</t>
  </si>
  <si>
    <t>Point on graph</t>
  </si>
  <si>
    <t>R_f</t>
  </si>
  <si>
    <t>US 5-year bond</t>
  </si>
  <si>
    <t xml:space="preserve">UnitedHealth </t>
  </si>
  <si>
    <t>Apple</t>
  </si>
  <si>
    <t>Costco</t>
  </si>
  <si>
    <t>Q2 Portfolio</t>
  </si>
  <si>
    <t>Portfolio 1</t>
  </si>
  <si>
    <t>Tangent Portfolio</t>
  </si>
  <si>
    <t>S&amp;P Index</t>
  </si>
  <si>
    <t>Bonus Portfolio with least volatility</t>
  </si>
  <si>
    <t>Bonus Portfolio</t>
  </si>
  <si>
    <t>Efficient Frontier</t>
  </si>
  <si>
    <t>Q3 Portfolio</t>
  </si>
  <si>
    <t>Volatility vs Expected Return</t>
  </si>
  <si>
    <t>Beta vs Expected Return</t>
  </si>
  <si>
    <t>reversed index</t>
  </si>
  <si>
    <t>APPL-S&amp;P</t>
  </si>
  <si>
    <t>S&amp;P 500</t>
  </si>
  <si>
    <t>Return Index (S&amp;P)</t>
  </si>
  <si>
    <t>COST-S&amp;P</t>
  </si>
  <si>
    <t>UNH-S&amp;P</t>
  </si>
  <si>
    <t>S&amp;P-S&amp;P</t>
  </si>
  <si>
    <t>Covariance-S&amp;P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</si>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</sst>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0"/>
    <numFmt numFmtId="167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14" fontId="3" fillId="0" borderId="0" xfId="0" applyNumberFormat="1" applyFont="1"/>
    <xf numFmtId="10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2" xfId="0" applyFont="1" applyBorder="1"/>
    <xf numFmtId="9" fontId="0" fillId="0" borderId="6" xfId="0" applyNumberFormat="1" applyBorder="1"/>
    <xf numFmtId="9" fontId="0" fillId="0" borderId="10" xfId="0" applyNumberFormat="1" applyBorder="1"/>
    <xf numFmtId="9" fontId="0" fillId="0" borderId="8" xfId="0" applyNumberFormat="1" applyBorder="1"/>
    <xf numFmtId="0" fontId="0" fillId="0" borderId="11" xfId="0" applyBorder="1"/>
    <xf numFmtId="0" fontId="0" fillId="0" borderId="6" xfId="0" applyBorder="1"/>
    <xf numFmtId="0" fontId="0" fillId="0" borderId="10" xfId="0" applyBorder="1"/>
    <xf numFmtId="0" fontId="0" fillId="0" borderId="8" xfId="0" applyBorder="1"/>
    <xf numFmtId="0" fontId="0" fillId="0" borderId="12" xfId="0" applyBorder="1"/>
    <xf numFmtId="166" fontId="0" fillId="0" borderId="0" xfId="0" applyNumberFormat="1"/>
    <xf numFmtId="167" fontId="0" fillId="0" borderId="0" xfId="0" applyNumberFormat="1"/>
    <xf numFmtId="9" fontId="0" fillId="0" borderId="4" xfId="0" applyNumberFormat="1" applyBorder="1"/>
    <xf numFmtId="0" fontId="5" fillId="0" borderId="2" xfId="0" applyFont="1" applyBorder="1"/>
    <xf numFmtId="0" fontId="5" fillId="0" borderId="4" xfId="0" applyFont="1" applyBorder="1"/>
    <xf numFmtId="0" fontId="4" fillId="0" borderId="9" xfId="0" applyFont="1" applyBorder="1"/>
    <xf numFmtId="9" fontId="0" fillId="0" borderId="0" xfId="0" applyNumberFormat="1"/>
    <xf numFmtId="0" fontId="4" fillId="0" borderId="7" xfId="0" applyFont="1" applyBorder="1"/>
    <xf numFmtId="9" fontId="4" fillId="0" borderId="8" xfId="0" applyNumberFormat="1" applyFont="1" applyBorder="1"/>
    <xf numFmtId="10" fontId="0" fillId="0" borderId="10" xfId="0" applyNumberFormat="1" applyBorder="1"/>
    <xf numFmtId="10" fontId="0" fillId="0" borderId="8" xfId="0" applyNumberFormat="1" applyBorder="1"/>
    <xf numFmtId="10" fontId="0" fillId="0" borderId="6" xfId="0" applyNumberFormat="1" applyBorder="1"/>
    <xf numFmtId="10" fontId="4" fillId="0" borderId="10" xfId="0" applyNumberFormat="1" applyFont="1" applyBorder="1"/>
    <xf numFmtId="10" fontId="4" fillId="0" borderId="8" xfId="0" applyNumberFormat="1" applyFont="1" applyBorder="1"/>
    <xf numFmtId="10" fontId="0" fillId="2" borderId="0" xfId="1" applyNumberFormat="1" applyFont="1" applyFill="1"/>
    <xf numFmtId="10" fontId="0" fillId="0" borderId="0" xfId="1" applyNumberFormat="1" applyFont="1" applyFill="1"/>
    <xf numFmtId="166" fontId="0" fillId="0" borderId="0" xfId="1" applyNumberFormat="1" applyFont="1"/>
    <xf numFmtId="0" fontId="6" fillId="0" borderId="0" xfId="0" applyFont="1"/>
    <xf numFmtId="0" fontId="7" fillId="0" borderId="0" xfId="0" applyFont="1"/>
    <xf numFmtId="14" fontId="8" fillId="0" borderId="0" xfId="0" applyNumberFormat="1" applyFon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Volatility vs. Expected Return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319-8745-9069-5E687EB8A45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R_f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319-8745-9069-5E687EB8A4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APPL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319-8745-9069-5E687EB8A45B}"/>
                </c:ext>
              </c:extLst>
            </c:dLbl>
            <c:dLbl>
              <c:idx val="2"/>
              <c:layout>
                <c:manualLayout>
                  <c:x val="3.3333333333333333E-2"/>
                  <c:y val="-3.24074074074074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COST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319-8745-9069-5E687EB8A4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UNH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319-8745-9069-5E687EB8A4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S&amp;P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319-8745-9069-5E687EB8A45B}"/>
                </c:ext>
              </c:extLst>
            </c:dLbl>
            <c:dLbl>
              <c:idx val="5"/>
              <c:layout>
                <c:manualLayout>
                  <c:x val="-6.6666666666666763E-2"/>
                  <c:y val="0.1157407407407406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Portfolio 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319-8745-9069-5E687EB8A45B}"/>
                </c:ext>
              </c:extLst>
            </c:dLbl>
            <c:dLbl>
              <c:idx val="6"/>
              <c:layout>
                <c:manualLayout>
                  <c:x val="-0.11376244535870696"/>
                  <c:y val="-0.130878718285214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Tangent</a:t>
                    </a:r>
                    <a:r>
                      <a:rPr lang="en-US" baseline="0"/>
                      <a:t> Portfolio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151377952755903"/>
                      <c:h val="0.12027777777777776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9319-8745-9069-5E687EB8A45B}"/>
                </c:ext>
              </c:extLst>
            </c:dLbl>
            <c:dLbl>
              <c:idx val="7"/>
              <c:layout>
                <c:manualLayout>
                  <c:x val="-0.21943833719457376"/>
                  <c:y val="-0.1024092544190680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Bonus 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319-8745-9069-5E687EB8A4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'Q4'!$C$2:$C$9</c:f>
              <c:numCache>
                <c:formatCode>0.00%</c:formatCode>
                <c:ptCount val="8"/>
                <c:pt idx="0">
                  <c:v>0</c:v>
                </c:pt>
                <c:pt idx="1">
                  <c:v>0.33547024267589598</c:v>
                </c:pt>
                <c:pt idx="2">
                  <c:v>0.24441726778769854</c:v>
                </c:pt>
                <c:pt idx="3">
                  <c:v>0.29695124225289432</c:v>
                </c:pt>
                <c:pt idx="4">
                  <c:v>0.21803049338845237</c:v>
                </c:pt>
                <c:pt idx="5">
                  <c:v>0.23809752697752598</c:v>
                </c:pt>
                <c:pt idx="6">
                  <c:v>0.24541100268111868</c:v>
                </c:pt>
                <c:pt idx="7">
                  <c:v>0.22468735372165777</c:v>
                </c:pt>
              </c:numCache>
            </c:numRef>
          </c:xVal>
          <c:yVal>
            <c:numRef>
              <c:f>'Q4'!$D$2:$D$9</c:f>
              <c:numCache>
                <c:formatCode>0.00%</c:formatCode>
                <c:ptCount val="8"/>
                <c:pt idx="0">
                  <c:v>3.687E-2</c:v>
                </c:pt>
                <c:pt idx="1">
                  <c:v>0.30049976207047752</c:v>
                </c:pt>
                <c:pt idx="2">
                  <c:v>0.22107204643970574</c:v>
                </c:pt>
                <c:pt idx="3">
                  <c:v>0.1921760931067048</c:v>
                </c:pt>
                <c:pt idx="4">
                  <c:v>9.7382654323177262E-2</c:v>
                </c:pt>
                <c:pt idx="5">
                  <c:v>0.22244287040402042</c:v>
                </c:pt>
                <c:pt idx="6">
                  <c:v>0.2513048779355489</c:v>
                </c:pt>
                <c:pt idx="7">
                  <c:v>0.21999999779206611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9-8745-9069-5E687EB8A45B}"/>
            </c:ext>
          </c:extLst>
        </c:ser>
        <c:ser>
          <c:idx val="1"/>
          <c:order val="1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9.0000000000000024E-2"/>
            <c:dispRSqr val="0"/>
            <c:dispEq val="0"/>
          </c:trendline>
          <c:xVal>
            <c:numRef>
              <c:f>('Q4'!$C$2,'Q4'!$C$8)</c:f>
              <c:numCache>
                <c:formatCode>0.00%</c:formatCode>
                <c:ptCount val="2"/>
                <c:pt idx="0">
                  <c:v>0</c:v>
                </c:pt>
                <c:pt idx="1">
                  <c:v>0.24541100268111868</c:v>
                </c:pt>
              </c:numCache>
            </c:numRef>
          </c:xVal>
          <c:yVal>
            <c:numRef>
              <c:f>('Q4'!$D$2,'Q4'!$D$8)</c:f>
              <c:numCache>
                <c:formatCode>0.00%</c:formatCode>
                <c:ptCount val="2"/>
                <c:pt idx="0">
                  <c:v>3.687E-2</c:v>
                </c:pt>
                <c:pt idx="1">
                  <c:v>0.2513048779355489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319-8745-9069-5E687EB8A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979360"/>
        <c:axId val="1564932048"/>
      </c:scatterChart>
      <c:scatterChart>
        <c:scatterStyle val="smoothMarker"/>
        <c:varyColors val="0"/>
        <c:ser>
          <c:idx val="2"/>
          <c:order val="2"/>
          <c:tx>
            <c:v>Efficient Frontier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'Q4'!$H$2:$H$12</c:f>
              <c:numCache>
                <c:formatCode>0.00%</c:formatCode>
                <c:ptCount val="11"/>
                <c:pt idx="0">
                  <c:v>0.25278633980306198</c:v>
                </c:pt>
                <c:pt idx="1">
                  <c:v>0.22537163310168978</c:v>
                </c:pt>
                <c:pt idx="2">
                  <c:v>0.22468735372165777</c:v>
                </c:pt>
                <c:pt idx="3">
                  <c:v>0.22779701923767251</c:v>
                </c:pt>
                <c:pt idx="4">
                  <c:v>0.23430549095958042</c:v>
                </c:pt>
                <c:pt idx="5">
                  <c:v>0.2439410200420406</c:v>
                </c:pt>
                <c:pt idx="6">
                  <c:v>0.2563510344234825</c:v>
                </c:pt>
                <c:pt idx="7">
                  <c:v>0.27135644783644164</c:v>
                </c:pt>
                <c:pt idx="8">
                  <c:v>0.2897701434424324</c:v>
                </c:pt>
                <c:pt idx="9">
                  <c:v>0.31119834019780446</c:v>
                </c:pt>
                <c:pt idx="10">
                  <c:v>0.33505886401921481</c:v>
                </c:pt>
              </c:numCache>
            </c:numRef>
          </c:xVal>
          <c:yVal>
            <c:numRef>
              <c:f>'Q4'!$I$2:$I$12</c:f>
              <c:numCache>
                <c:formatCode>0%</c:formatCode>
                <c:ptCount val="11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9319-8745-9069-5E687EB8A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979360"/>
        <c:axId val="1564932048"/>
      </c:scatterChart>
      <c:valAx>
        <c:axId val="156497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32048"/>
        <c:crosses val="autoZero"/>
        <c:crossBetween val="midCat"/>
      </c:valAx>
      <c:valAx>
        <c:axId val="15649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7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"Beta vs. Expected Return"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18754622084439E-2"/>
                  <c:y val="4.55315449355119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R_f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4A0-154B-818E-A395AB3A4A50}"/>
                </c:ext>
              </c:extLst>
            </c:dLbl>
            <c:dLbl>
              <c:idx val="1"/>
              <c:layout>
                <c:manualLayout>
                  <c:x val="-1.6666666666666666E-2"/>
                  <c:y val="-4.62962962962962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APPL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4A0-154B-818E-A395AB3A4A50}"/>
                </c:ext>
              </c:extLst>
            </c:dLbl>
            <c:dLbl>
              <c:idx val="2"/>
              <c:layout>
                <c:manualLayout>
                  <c:x val="-8.0025141877799161E-2"/>
                  <c:y val="2.77777777777777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COST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94A0-154B-818E-A395AB3A4A50}"/>
                </c:ext>
              </c:extLst>
            </c:dLbl>
            <c:dLbl>
              <c:idx val="3"/>
              <c:layout>
                <c:manualLayout>
                  <c:x val="-5.6154505327491146E-2"/>
                  <c:y val="3.70370370370370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94A0-154B-818E-A395AB3A4A50}"/>
                </c:ext>
              </c:extLst>
            </c:dLbl>
            <c:dLbl>
              <c:idx val="4"/>
              <c:layout>
                <c:manualLayout>
                  <c:x val="-4.1484432776055492E-2"/>
                  <c:y val="-4.553154493551200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S&amp;P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4A0-154B-818E-A395AB3A4A50}"/>
                </c:ext>
              </c:extLst>
            </c:dLbl>
            <c:dLbl>
              <c:idx val="5"/>
              <c:layout>
                <c:manualLayout>
                  <c:x val="-1.0688935956927355E-2"/>
                  <c:y val="1.85185185185185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Portfolio 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94A0-154B-818E-A395AB3A4A50}"/>
                </c:ext>
              </c:extLst>
            </c:dLbl>
            <c:dLbl>
              <c:idx val="6"/>
              <c:layout>
                <c:manualLayout>
                  <c:x val="-5.1334702258726897E-3"/>
                  <c:y val="-1.38888888888888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Tangent</a:t>
                    </a:r>
                    <a:r>
                      <a:rPr lang="en-US" baseline="0"/>
                      <a:t> Portfolio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94A0-154B-818E-A395AB3A4A50}"/>
                </c:ext>
              </c:extLst>
            </c:dLbl>
            <c:dLbl>
              <c:idx val="7"/>
              <c:layout>
                <c:manualLayout>
                  <c:x val="-0.13884905172274412"/>
                  <c:y val="-6.944444444444444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Bonus</a:t>
                    </a:r>
                    <a:r>
                      <a:rPr lang="en-US" baseline="0"/>
                      <a:t> Portfolio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94A0-154B-818E-A395AB3A4A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'Q4'!$E$2:$E$9</c:f>
              <c:numCache>
                <c:formatCode>0.0000</c:formatCode>
                <c:ptCount val="8"/>
                <c:pt idx="0">
                  <c:v>0</c:v>
                </c:pt>
                <c:pt idx="1">
                  <c:v>1.23382686785826</c:v>
                </c:pt>
                <c:pt idx="2">
                  <c:v>0.72709071298081596</c:v>
                </c:pt>
                <c:pt idx="3">
                  <c:v>0.8992262548162403</c:v>
                </c:pt>
                <c:pt idx="4">
                  <c:v>1</c:v>
                </c:pt>
                <c:pt idx="5">
                  <c:v>0.91450571487401699</c:v>
                </c:pt>
                <c:pt idx="6">
                  <c:v>0.95242801149225054</c:v>
                </c:pt>
                <c:pt idx="7">
                  <c:v>0.86443226556365615</c:v>
                </c:pt>
              </c:numCache>
            </c:numRef>
          </c:xVal>
          <c:yVal>
            <c:numRef>
              <c:f>'Q4'!$D$2:$D$9</c:f>
              <c:numCache>
                <c:formatCode>0.00%</c:formatCode>
                <c:ptCount val="8"/>
                <c:pt idx="0">
                  <c:v>3.687E-2</c:v>
                </c:pt>
                <c:pt idx="1">
                  <c:v>0.30049976207047752</c:v>
                </c:pt>
                <c:pt idx="2">
                  <c:v>0.22107204643970574</c:v>
                </c:pt>
                <c:pt idx="3">
                  <c:v>0.1921760931067048</c:v>
                </c:pt>
                <c:pt idx="4">
                  <c:v>9.7382654323177262E-2</c:v>
                </c:pt>
                <c:pt idx="5">
                  <c:v>0.22244287040402042</c:v>
                </c:pt>
                <c:pt idx="6">
                  <c:v>0.2513048779355489</c:v>
                </c:pt>
                <c:pt idx="7">
                  <c:v>0.21999999779206611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0-154B-818E-A395AB3A4A50}"/>
            </c:ext>
          </c:extLst>
        </c:ser>
        <c:ser>
          <c:idx val="1"/>
          <c:order val="1"/>
          <c:tx>
            <c:v>SML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4"/>
            <c:dispRSqr val="0"/>
            <c:dispEq val="0"/>
          </c:trendline>
          <c:xVal>
            <c:numRef>
              <c:f>('Q4'!$E$2,'Q4'!$E$6)</c:f>
              <c:numCache>
                <c:formatCode>0.0000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('Q4'!$D$2,'Q4'!$D$6)</c:f>
              <c:numCache>
                <c:formatCode>0.00%</c:formatCode>
                <c:ptCount val="2"/>
                <c:pt idx="0">
                  <c:v>3.687E-2</c:v>
                </c:pt>
                <c:pt idx="1">
                  <c:v>9.7382654323177262E-2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4A0-154B-818E-A395AB3A4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43455"/>
        <c:axId val="51745183"/>
      </c:scatterChart>
      <c:valAx>
        <c:axId val="5174345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5183"/>
        <c:crossesAt val="0"/>
        <c:crossBetween val="midCat"/>
      </c:valAx>
      <c:valAx>
        <c:axId val="5174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3455"/>
        <c:crossesAt val="-0.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71120</xdr:rowOff>
    </xdr:from>
    <xdr:to>
      <xdr:col>2</xdr:col>
      <xdr:colOff>1102360</xdr:colOff>
      <xdr:row>26</xdr:row>
      <xdr:rowOff>172720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5070B5-8DD9-4530-35B9-F608B1C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</xdr:colOff>
      <xdr:row>13</xdr:row>
      <xdr:rowOff>30480</xdr:rowOff>
    </xdr:from>
    <xdr:to>
      <xdr:col>10</xdr:col>
      <xdr:colOff>472440</xdr:colOff>
      <xdr:row>26</xdr:row>
      <xdr:rowOff>132080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D0CC37-6E08-77CD-ED43-28A9C2BC0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2BFE-410A-EF4A-9AC2-7A5E2193649B}">
  <dimension ref="A1:O1259"/>
  <sheetViews>
    <sheetView zoomScale="190" workbookViewId="0">
      <selection activeCell="K8" sqref="K8"/>
    </sheetView>
  </sheetViews>
  <sheetFormatPr baseColWidth="10" defaultRowHeight="16" x14ac:dyDescent="0.2"/>
  <cols>
    <col min="6" max="6" width="11.5" customWidth="1"/>
    <col min="7" max="7" width="12.1640625" customWidth="1"/>
    <col min="8" max="8" width="13" customWidth="1"/>
    <col min="9" max="9" width="20.83203125" customWidth="1"/>
    <col min="12" max="12" width="12.33203125" customWidth="1"/>
    <col min="13" max="13" width="16.1640625" customWidth="1"/>
    <col min="15" max="15" width="14.83203125" customWidth="1"/>
  </cols>
  <sheetData>
    <row r="1" spans="1:15" x14ac:dyDescent="0.2">
      <c r="A1" s="42" t="s">
        <v>0</v>
      </c>
      <c r="B1" t="s">
        <v>27</v>
      </c>
      <c r="C1" t="s">
        <v>25</v>
      </c>
      <c r="D1" t="s">
        <v>28</v>
      </c>
      <c r="E1" t="s">
        <v>59</v>
      </c>
      <c r="F1" t="s">
        <v>29</v>
      </c>
      <c r="G1" t="s">
        <v>26</v>
      </c>
      <c r="H1" t="s">
        <v>30</v>
      </c>
      <c r="I1" t="s">
        <v>60</v>
      </c>
      <c r="L1" t="s">
        <v>24</v>
      </c>
      <c r="M1" t="s">
        <v>3</v>
      </c>
      <c r="O1" t="s">
        <v>57</v>
      </c>
    </row>
    <row r="2" spans="1:15" x14ac:dyDescent="0.2">
      <c r="A2" s="43">
        <v>43172</v>
      </c>
      <c r="B2" s="44">
        <v>44.9925</v>
      </c>
      <c r="C2" s="44">
        <v>187.46000699999999</v>
      </c>
      <c r="D2" s="44">
        <v>226.94000199999999</v>
      </c>
      <c r="E2" s="44" cm="1">
        <f t="array" ref="E2">INDEX($O$2:$O$1256,1256-(ROW(O2)-1))</f>
        <v>2765.31</v>
      </c>
      <c r="F2" s="4"/>
      <c r="G2" s="4"/>
      <c r="H2" s="4"/>
      <c r="I2" s="4"/>
      <c r="K2" t="s">
        <v>1</v>
      </c>
      <c r="L2" s="3">
        <v>3.687E-2</v>
      </c>
      <c r="M2">
        <v>252</v>
      </c>
      <c r="O2" s="1">
        <v>3986.37</v>
      </c>
    </row>
    <row r="3" spans="1:15" x14ac:dyDescent="0.2">
      <c r="A3" s="43">
        <v>43173</v>
      </c>
      <c r="B3" s="44">
        <v>44.610000999999997</v>
      </c>
      <c r="C3" s="44">
        <v>184.63000500000001</v>
      </c>
      <c r="D3" s="44">
        <v>225.38000500000001</v>
      </c>
      <c r="E3" s="44" cm="1">
        <f t="array" ref="E3">INDEX($O$2:$O$1256,1256-(ROW(O3)-1))</f>
        <v>2749.48</v>
      </c>
      <c r="F3" s="4">
        <f>(B3-B2)/B2</f>
        <v>-8.5013946768906553E-3</v>
      </c>
      <c r="G3" s="4">
        <f>(C3-C2)/C2</f>
        <v>-1.5096564036722666E-2</v>
      </c>
      <c r="H3" s="4">
        <f>(D3-D2)/D2</f>
        <v>-6.8740503492195331E-3</v>
      </c>
      <c r="I3" s="4">
        <f>(E3-E2)/E2</f>
        <v>-5.7244938180529229E-3</v>
      </c>
      <c r="K3" t="s">
        <v>2</v>
      </c>
      <c r="L3" s="3">
        <v>0</v>
      </c>
      <c r="O3" s="1">
        <v>4048.42</v>
      </c>
    </row>
    <row r="4" spans="1:15" x14ac:dyDescent="0.2">
      <c r="A4" s="43">
        <v>43174</v>
      </c>
      <c r="B4" s="44">
        <v>44.662497999999999</v>
      </c>
      <c r="C4" s="44">
        <v>185.509995</v>
      </c>
      <c r="D4" s="44">
        <v>229.479996</v>
      </c>
      <c r="E4" s="44" cm="1">
        <f t="array" ref="E4">INDEX($O$2:$O$1256,1256-(ROW(O4)-1))</f>
        <v>2747.33</v>
      </c>
      <c r="F4" s="4">
        <f t="shared" ref="F4:F67" si="0">(B4-B3)/B3</f>
        <v>1.1767988976284143E-3</v>
      </c>
      <c r="G4" s="4">
        <f t="shared" ref="G4:G67" si="1">(C4-C3)/C3</f>
        <v>4.7662350439734444E-3</v>
      </c>
      <c r="H4" s="4">
        <f t="shared" ref="H4:H67" si="2">(D4-D3)/D3</f>
        <v>1.8191458465891808E-2</v>
      </c>
      <c r="I4" s="4">
        <f t="shared" ref="I4:I67" si="3">(E4-E3)/E3</f>
        <v>-7.8196604448844541E-4</v>
      </c>
      <c r="O4" s="1">
        <v>4045.64</v>
      </c>
    </row>
    <row r="5" spans="1:15" x14ac:dyDescent="0.2">
      <c r="A5" s="43">
        <v>43175</v>
      </c>
      <c r="B5" s="44">
        <v>44.505001</v>
      </c>
      <c r="C5" s="44">
        <v>185.86999499999999</v>
      </c>
      <c r="D5" s="44">
        <v>227.86000100000001</v>
      </c>
      <c r="E5" s="44" cm="1">
        <f t="array" ref="E5">INDEX($O$2:$O$1256,1256-(ROW(O5)-1))</f>
        <v>2752.01</v>
      </c>
      <c r="F5" s="4">
        <f t="shared" si="0"/>
        <v>-3.5263813501877871E-3</v>
      </c>
      <c r="G5" s="4">
        <f t="shared" si="1"/>
        <v>1.9405962465795182E-3</v>
      </c>
      <c r="H5" s="4">
        <f t="shared" si="2"/>
        <v>-7.0594170657035781E-3</v>
      </c>
      <c r="I5" s="4">
        <f t="shared" si="3"/>
        <v>1.7034720983647E-3</v>
      </c>
      <c r="O5" s="1">
        <v>3981.35</v>
      </c>
    </row>
    <row r="6" spans="1:15" x14ac:dyDescent="0.2">
      <c r="A6" s="43">
        <v>43178</v>
      </c>
      <c r="B6" s="44">
        <v>43.825001</v>
      </c>
      <c r="C6" s="44">
        <v>184.14999399999999</v>
      </c>
      <c r="D6" s="44">
        <v>225.050003</v>
      </c>
      <c r="E6" s="44" cm="1">
        <f t="array" ref="E6">INDEX($O$2:$O$1256,1256-(ROW(O6)-1))</f>
        <v>2712.92</v>
      </c>
      <c r="F6" s="4">
        <f>(B6-B5)/B5</f>
        <v>-1.527918177105534E-2</v>
      </c>
      <c r="G6" s="4">
        <f t="shared" si="1"/>
        <v>-9.253785152358758E-3</v>
      </c>
      <c r="H6" s="4">
        <f t="shared" si="2"/>
        <v>-1.2332124934906883E-2</v>
      </c>
      <c r="I6" s="4">
        <f t="shared" si="3"/>
        <v>-1.4204163502312907E-2</v>
      </c>
      <c r="O6" s="1">
        <v>3951.39</v>
      </c>
    </row>
    <row r="7" spans="1:15" x14ac:dyDescent="0.2">
      <c r="A7" s="43">
        <v>43179</v>
      </c>
      <c r="B7" s="44">
        <v>43.810001</v>
      </c>
      <c r="C7" s="44">
        <v>187.35000600000001</v>
      </c>
      <c r="D7" s="44">
        <v>226.779999</v>
      </c>
      <c r="E7" s="44" cm="1">
        <f t="array" ref="E7">INDEX($O$2:$O$1256,1256-(ROW(O7)-1))</f>
        <v>2716.94</v>
      </c>
      <c r="F7" s="4">
        <f t="shared" si="0"/>
        <v>-3.4227038580103097E-4</v>
      </c>
      <c r="G7" s="4">
        <f t="shared" si="1"/>
        <v>1.7377203933006999E-2</v>
      </c>
      <c r="H7" s="4">
        <f t="shared" si="2"/>
        <v>7.6871627502266681E-3</v>
      </c>
      <c r="I7" s="4">
        <f t="shared" si="3"/>
        <v>1.4817982100467325E-3</v>
      </c>
      <c r="O7" s="1">
        <v>3970.15</v>
      </c>
    </row>
    <row r="8" spans="1:15" x14ac:dyDescent="0.2">
      <c r="A8" s="43">
        <v>43180</v>
      </c>
      <c r="B8" s="44">
        <v>42.817501</v>
      </c>
      <c r="C8" s="44">
        <v>186.070007</v>
      </c>
      <c r="D8" s="44">
        <v>222.820007</v>
      </c>
      <c r="E8" s="44" cm="1">
        <f t="array" ref="E8">INDEX($O$2:$O$1256,1256-(ROW(O8)-1))</f>
        <v>2711.93</v>
      </c>
      <c r="F8" s="4">
        <f t="shared" si="0"/>
        <v>-2.2654644541094619E-2</v>
      </c>
      <c r="G8" s="4">
        <f t="shared" si="1"/>
        <v>-6.8321268161582209E-3</v>
      </c>
      <c r="H8" s="4">
        <f t="shared" si="2"/>
        <v>-1.7461822107160338E-2</v>
      </c>
      <c r="I8" s="4">
        <f t="shared" si="3"/>
        <v>-1.8439862492363535E-3</v>
      </c>
      <c r="O8" s="1">
        <v>3982.24</v>
      </c>
    </row>
    <row r="9" spans="1:15" x14ac:dyDescent="0.2">
      <c r="A9" s="43">
        <v>43181</v>
      </c>
      <c r="B9" s="44">
        <v>42.212502000000001</v>
      </c>
      <c r="C9" s="44">
        <v>182.63999899999999</v>
      </c>
      <c r="D9" s="44">
        <v>215.21000699999999</v>
      </c>
      <c r="E9" s="44" cm="1">
        <f t="array" ref="E9">INDEX($O$2:$O$1256,1256-(ROW(O9)-1))</f>
        <v>2643.69</v>
      </c>
      <c r="F9" s="4">
        <f t="shared" si="0"/>
        <v>-1.4129712988154059E-2</v>
      </c>
      <c r="G9" s="4">
        <f t="shared" si="1"/>
        <v>-1.8433965018338581E-2</v>
      </c>
      <c r="H9" s="4">
        <f t="shared" si="2"/>
        <v>-3.4153127012512899E-2</v>
      </c>
      <c r="I9" s="4">
        <f t="shared" si="3"/>
        <v>-2.5162891372564847E-2</v>
      </c>
      <c r="O9" s="1">
        <v>3970.04</v>
      </c>
    </row>
    <row r="10" spans="1:15" x14ac:dyDescent="0.2">
      <c r="A10" s="43">
        <v>43182</v>
      </c>
      <c r="B10" s="44">
        <v>41.235000999999997</v>
      </c>
      <c r="C10" s="44">
        <v>180.83999600000001</v>
      </c>
      <c r="D10" s="44">
        <v>212.550003</v>
      </c>
      <c r="E10" s="44" cm="1">
        <f t="array" ref="E10">INDEX($O$2:$O$1256,1256-(ROW(O10)-1))</f>
        <v>2588.2600000000002</v>
      </c>
      <c r="F10" s="4">
        <f t="shared" si="0"/>
        <v>-2.3156670504866157E-2</v>
      </c>
      <c r="G10" s="4">
        <f t="shared" si="1"/>
        <v>-9.8554698305707688E-3</v>
      </c>
      <c r="H10" s="4">
        <f t="shared" si="2"/>
        <v>-1.2360038629616264E-2</v>
      </c>
      <c r="I10" s="4">
        <f t="shared" si="3"/>
        <v>-2.0966906104724774E-2</v>
      </c>
      <c r="O10" s="1">
        <v>4012.32</v>
      </c>
    </row>
    <row r="11" spans="1:15" x14ac:dyDescent="0.2">
      <c r="A11" s="43">
        <v>43185</v>
      </c>
      <c r="B11" s="44">
        <v>43.192501</v>
      </c>
      <c r="C11" s="44">
        <v>187.220001</v>
      </c>
      <c r="D11" s="44">
        <v>219.070007</v>
      </c>
      <c r="E11" s="44" cm="1">
        <f t="array" ref="E11">INDEX($O$2:$O$1256,1256-(ROW(O11)-1))</f>
        <v>2658.55</v>
      </c>
      <c r="F11" s="4">
        <f t="shared" si="0"/>
        <v>4.7471806778906181E-2</v>
      </c>
      <c r="G11" s="4">
        <f t="shared" si="1"/>
        <v>3.5279833781902886E-2</v>
      </c>
      <c r="H11" s="4">
        <f t="shared" si="2"/>
        <v>3.0675153648433495E-2</v>
      </c>
      <c r="I11" s="4">
        <f t="shared" si="3"/>
        <v>2.7157240771792615E-2</v>
      </c>
      <c r="O11" s="1">
        <v>3991.05</v>
      </c>
    </row>
    <row r="12" spans="1:15" x14ac:dyDescent="0.2">
      <c r="A12" s="43">
        <v>43186</v>
      </c>
      <c r="B12" s="44">
        <v>42.084999000000003</v>
      </c>
      <c r="C12" s="44">
        <v>183.14999399999999</v>
      </c>
      <c r="D12" s="44">
        <v>217.96000699999999</v>
      </c>
      <c r="E12" s="44" cm="1">
        <f t="array" ref="E12">INDEX($O$2:$O$1256,1256-(ROW(O12)-1))</f>
        <v>2612.62</v>
      </c>
      <c r="F12" s="4">
        <f t="shared" si="0"/>
        <v>-2.5641071351714426E-2</v>
      </c>
      <c r="G12" s="4">
        <f t="shared" si="1"/>
        <v>-2.1739167707834826E-2</v>
      </c>
      <c r="H12" s="4">
        <f t="shared" si="2"/>
        <v>-5.0668734401419615E-3</v>
      </c>
      <c r="I12" s="4">
        <f t="shared" si="3"/>
        <v>-1.7276334844182086E-2</v>
      </c>
      <c r="O12" s="1">
        <v>3997.34</v>
      </c>
    </row>
    <row r="13" spans="1:15" x14ac:dyDescent="0.2">
      <c r="A13" s="43">
        <v>43187</v>
      </c>
      <c r="B13" s="44">
        <v>41.619999</v>
      </c>
      <c r="C13" s="44">
        <v>183.61000100000001</v>
      </c>
      <c r="D13" s="44">
        <v>218.5</v>
      </c>
      <c r="E13" s="44" cm="1">
        <f t="array" ref="E13">INDEX($O$2:$O$1256,1256-(ROW(O13)-1))</f>
        <v>2605</v>
      </c>
      <c r="F13" s="4">
        <f t="shared" si="0"/>
        <v>-1.104906762621055E-2</v>
      </c>
      <c r="G13" s="4">
        <f t="shared" si="1"/>
        <v>2.5116408139222693E-3</v>
      </c>
      <c r="H13" s="4">
        <f t="shared" si="2"/>
        <v>2.4774866152395092E-3</v>
      </c>
      <c r="I13" s="4">
        <f t="shared" si="3"/>
        <v>-2.9166124426820168E-3</v>
      </c>
      <c r="O13" s="1">
        <v>4079.09</v>
      </c>
    </row>
    <row r="14" spans="1:15" x14ac:dyDescent="0.2">
      <c r="A14" s="43">
        <v>43188</v>
      </c>
      <c r="B14" s="44">
        <v>41.945</v>
      </c>
      <c r="C14" s="44">
        <v>188.429993</v>
      </c>
      <c r="D14" s="44">
        <v>214</v>
      </c>
      <c r="E14" s="44" cm="1">
        <f t="array" ref="E14">INDEX($O$2:$O$1256,1256-(ROW(O14)-1))</f>
        <v>2640.87</v>
      </c>
      <c r="F14" s="4">
        <f t="shared" si="0"/>
        <v>7.8087700098214878E-3</v>
      </c>
      <c r="G14" s="4">
        <f t="shared" si="1"/>
        <v>2.625124978894796E-2</v>
      </c>
      <c r="H14" s="4">
        <f t="shared" si="2"/>
        <v>-2.0594965675057208E-2</v>
      </c>
      <c r="I14" s="4">
        <f t="shared" si="3"/>
        <v>1.3769673704414545E-2</v>
      </c>
      <c r="O14" s="1">
        <v>4090.41</v>
      </c>
    </row>
    <row r="15" spans="1:15" x14ac:dyDescent="0.2">
      <c r="A15" s="43">
        <v>43192</v>
      </c>
      <c r="B15" s="44">
        <v>41.669998</v>
      </c>
      <c r="C15" s="44">
        <v>182.75</v>
      </c>
      <c r="D15" s="44">
        <v>217.199997</v>
      </c>
      <c r="E15" s="44" cm="1">
        <f t="array" ref="E15">INDEX($O$2:$O$1256,1256-(ROW(O15)-1))</f>
        <v>2581.88</v>
      </c>
      <c r="F15" s="4">
        <f t="shared" si="0"/>
        <v>-6.5562522350697495E-3</v>
      </c>
      <c r="G15" s="4">
        <f t="shared" si="1"/>
        <v>-3.0143783956941485E-2</v>
      </c>
      <c r="H15" s="4">
        <f t="shared" si="2"/>
        <v>1.4953257009345777E-2</v>
      </c>
      <c r="I15" s="4">
        <f t="shared" si="3"/>
        <v>-2.2337335802216612E-2</v>
      </c>
      <c r="O15" s="1">
        <v>4147.6000000000004</v>
      </c>
    </row>
    <row r="16" spans="1:15" x14ac:dyDescent="0.2">
      <c r="A16" s="43">
        <v>43193</v>
      </c>
      <c r="B16" s="44">
        <v>42.097499999999997</v>
      </c>
      <c r="C16" s="44">
        <v>182.61000100000001</v>
      </c>
      <c r="D16" s="44">
        <v>224.58000200000001</v>
      </c>
      <c r="E16" s="44" cm="1">
        <f t="array" ref="E16">INDEX($O$2:$O$1256,1256-(ROW(O16)-1))</f>
        <v>2614.4499999999998</v>
      </c>
      <c r="F16" s="4">
        <f t="shared" si="0"/>
        <v>1.025922775422252E-2</v>
      </c>
      <c r="G16" s="4">
        <f t="shared" si="1"/>
        <v>-7.6606839945274352E-4</v>
      </c>
      <c r="H16" s="4">
        <f t="shared" si="2"/>
        <v>3.397792404205241E-2</v>
      </c>
      <c r="I16" s="4">
        <f t="shared" si="3"/>
        <v>1.2614838799634261E-2</v>
      </c>
      <c r="O16" s="1">
        <v>4136.13</v>
      </c>
    </row>
    <row r="17" spans="1:15" x14ac:dyDescent="0.2">
      <c r="A17" s="43">
        <v>43194</v>
      </c>
      <c r="B17" s="44">
        <v>42.902500000000003</v>
      </c>
      <c r="C17" s="44">
        <v>185.520004</v>
      </c>
      <c r="D17" s="44">
        <v>228.78999300000001</v>
      </c>
      <c r="E17" s="44" cm="1">
        <f t="array" ref="E17">INDEX($O$2:$O$1256,1256-(ROW(O17)-1))</f>
        <v>2644.69</v>
      </c>
      <c r="F17" s="4">
        <f t="shared" si="0"/>
        <v>1.9122275669576742E-2</v>
      </c>
      <c r="G17" s="4">
        <f t="shared" si="1"/>
        <v>1.5935616801184885E-2</v>
      </c>
      <c r="H17" s="4">
        <f t="shared" si="2"/>
        <v>1.8746063596526294E-2</v>
      </c>
      <c r="I17" s="4">
        <f t="shared" si="3"/>
        <v>1.1566486259060314E-2</v>
      </c>
      <c r="O17" s="1">
        <v>4137.29</v>
      </c>
    </row>
    <row r="18" spans="1:15" x14ac:dyDescent="0.2">
      <c r="A18" s="43">
        <v>43195</v>
      </c>
      <c r="B18" s="44">
        <v>43.200001</v>
      </c>
      <c r="C18" s="44">
        <v>186.25</v>
      </c>
      <c r="D18" s="44">
        <v>229.070007</v>
      </c>
      <c r="E18" s="44" cm="1">
        <f t="array" ref="E18">INDEX($O$2:$O$1256,1256-(ROW(O18)-1))</f>
        <v>2662.84</v>
      </c>
      <c r="F18" s="4">
        <f t="shared" si="0"/>
        <v>6.9343511450380953E-3</v>
      </c>
      <c r="G18" s="4">
        <f t="shared" si="1"/>
        <v>3.9348640807489411E-3</v>
      </c>
      <c r="H18" s="4">
        <f t="shared" si="2"/>
        <v>1.2238909417685686E-3</v>
      </c>
      <c r="I18" s="4">
        <f t="shared" si="3"/>
        <v>6.8628081173975368E-3</v>
      </c>
      <c r="O18" s="1">
        <v>4090.46</v>
      </c>
    </row>
    <row r="19" spans="1:15" x14ac:dyDescent="0.2">
      <c r="A19" s="43">
        <v>43196</v>
      </c>
      <c r="B19" s="44">
        <v>42.095001000000003</v>
      </c>
      <c r="C19" s="44">
        <v>183.96000699999999</v>
      </c>
      <c r="D19" s="44">
        <v>223.96000699999999</v>
      </c>
      <c r="E19" s="44" cm="1">
        <f t="array" ref="E19">INDEX($O$2:$O$1256,1256-(ROW(O19)-1))</f>
        <v>2604.4699999999998</v>
      </c>
      <c r="F19" s="4">
        <f t="shared" si="0"/>
        <v>-2.5578703111604022E-2</v>
      </c>
      <c r="G19" s="4">
        <f t="shared" si="1"/>
        <v>-1.2295264429530254E-2</v>
      </c>
      <c r="H19" s="4">
        <f t="shared" si="2"/>
        <v>-2.2307590884213895E-2</v>
      </c>
      <c r="I19" s="4">
        <f t="shared" si="3"/>
        <v>-2.1920205494885287E-2</v>
      </c>
      <c r="O19" s="1">
        <v>4081.5</v>
      </c>
    </row>
    <row r="20" spans="1:15" x14ac:dyDescent="0.2">
      <c r="A20" s="43">
        <v>43199</v>
      </c>
      <c r="B20" s="44">
        <v>42.512501</v>
      </c>
      <c r="C20" s="44">
        <v>184.41000399999999</v>
      </c>
      <c r="D20" s="44">
        <v>222.729996</v>
      </c>
      <c r="E20" s="44" cm="1">
        <f t="array" ref="E20">INDEX($O$2:$O$1256,1256-(ROW(O20)-1))</f>
        <v>2613.16</v>
      </c>
      <c r="F20" s="4">
        <f t="shared" si="0"/>
        <v>9.9180422872539396E-3</v>
      </c>
      <c r="G20" s="4">
        <f t="shared" si="1"/>
        <v>2.4461675520592702E-3</v>
      </c>
      <c r="H20" s="4">
        <f t="shared" si="2"/>
        <v>-5.4921010964247311E-3</v>
      </c>
      <c r="I20" s="4">
        <f t="shared" si="3"/>
        <v>3.3365713561684545E-3</v>
      </c>
      <c r="O20" s="1">
        <v>4117.8599999999997</v>
      </c>
    </row>
    <row r="21" spans="1:15" x14ac:dyDescent="0.2">
      <c r="A21" s="43">
        <v>43200</v>
      </c>
      <c r="B21" s="44">
        <v>43.3125</v>
      </c>
      <c r="C21" s="44">
        <v>183.550003</v>
      </c>
      <c r="D21" s="44">
        <v>226.78999300000001</v>
      </c>
      <c r="E21" s="44" cm="1">
        <f t="array" ref="E21">INDEX($O$2:$O$1256,1256-(ROW(O21)-1))</f>
        <v>2656.87</v>
      </c>
      <c r="F21" s="4">
        <f t="shared" si="0"/>
        <v>1.8817970742300006E-2</v>
      </c>
      <c r="G21" s="4">
        <f t="shared" si="1"/>
        <v>-4.6635268225469085E-3</v>
      </c>
      <c r="H21" s="4">
        <f t="shared" si="2"/>
        <v>1.8228335082446687E-2</v>
      </c>
      <c r="I21" s="4">
        <f t="shared" si="3"/>
        <v>1.6726874741692065E-2</v>
      </c>
      <c r="O21" s="1">
        <v>4164</v>
      </c>
    </row>
    <row r="22" spans="1:15" x14ac:dyDescent="0.2">
      <c r="A22" s="43">
        <v>43201</v>
      </c>
      <c r="B22" s="44">
        <v>43.110000999999997</v>
      </c>
      <c r="C22" s="44">
        <v>184.64999399999999</v>
      </c>
      <c r="D22" s="44">
        <v>221.89999399999999</v>
      </c>
      <c r="E22" s="44" cm="1">
        <f t="array" ref="E22">INDEX($O$2:$O$1256,1256-(ROW(O22)-1))</f>
        <v>2642.19</v>
      </c>
      <c r="F22" s="4">
        <f t="shared" si="0"/>
        <v>-4.6753015873016585E-3</v>
      </c>
      <c r="G22" s="4">
        <f t="shared" si="1"/>
        <v>5.992868330271771E-3</v>
      </c>
      <c r="H22" s="4">
        <f t="shared" si="2"/>
        <v>-2.1561793513526044E-2</v>
      </c>
      <c r="I22" s="4">
        <f t="shared" si="3"/>
        <v>-5.5252985656053313E-3</v>
      </c>
      <c r="O22" s="1">
        <v>4111.08</v>
      </c>
    </row>
    <row r="23" spans="1:15" x14ac:dyDescent="0.2">
      <c r="A23" s="43">
        <v>43202</v>
      </c>
      <c r="B23" s="44">
        <v>43.534999999999997</v>
      </c>
      <c r="C23" s="44">
        <v>188.820007</v>
      </c>
      <c r="D23" s="44">
        <v>224.240005</v>
      </c>
      <c r="E23" s="44" cm="1">
        <f t="array" ref="E23">INDEX($O$2:$O$1256,1256-(ROW(O23)-1))</f>
        <v>2663.99</v>
      </c>
      <c r="F23" s="4">
        <f t="shared" si="0"/>
        <v>9.8584780826147436E-3</v>
      </c>
      <c r="G23" s="4">
        <f t="shared" si="1"/>
        <v>2.2583336774979867E-2</v>
      </c>
      <c r="H23" s="4">
        <f t="shared" si="2"/>
        <v>1.0545340528490524E-2</v>
      </c>
      <c r="I23" s="4">
        <f t="shared" si="3"/>
        <v>8.2507314008454079E-3</v>
      </c>
      <c r="O23" s="1">
        <v>4136.4799999999996</v>
      </c>
    </row>
    <row r="24" spans="1:15" x14ac:dyDescent="0.2">
      <c r="A24" s="43">
        <v>43203</v>
      </c>
      <c r="B24" s="44">
        <v>43.682499</v>
      </c>
      <c r="C24" s="44">
        <v>188.91000399999999</v>
      </c>
      <c r="D24" s="44">
        <v>224.279999</v>
      </c>
      <c r="E24" s="44" cm="1">
        <f t="array" ref="E24">INDEX($O$2:$O$1256,1256-(ROW(O24)-1))</f>
        <v>2656.3</v>
      </c>
      <c r="F24" s="4">
        <f t="shared" si="0"/>
        <v>3.3880555874584448E-3</v>
      </c>
      <c r="G24" s="4">
        <f t="shared" si="1"/>
        <v>4.7662851744297713E-4</v>
      </c>
      <c r="H24" s="4">
        <f t="shared" si="2"/>
        <v>1.7835354579129263E-4</v>
      </c>
      <c r="I24" s="4">
        <f t="shared" si="3"/>
        <v>-2.8866474724002721E-3</v>
      </c>
      <c r="O24" s="1">
        <v>4179.76</v>
      </c>
    </row>
    <row r="25" spans="1:15" x14ac:dyDescent="0.2">
      <c r="A25" s="43">
        <v>43206</v>
      </c>
      <c r="B25" s="44">
        <v>43.955002</v>
      </c>
      <c r="C25" s="44">
        <v>194.58000200000001</v>
      </c>
      <c r="D25" s="44">
        <v>230.320007</v>
      </c>
      <c r="E25" s="44" cm="1">
        <f t="array" ref="E25">INDEX($O$2:$O$1256,1256-(ROW(O25)-1))</f>
        <v>2677.84</v>
      </c>
      <c r="F25" s="4">
        <f t="shared" si="0"/>
        <v>6.2382648941398796E-3</v>
      </c>
      <c r="G25" s="4">
        <f t="shared" si="1"/>
        <v>3.0014281297670298E-2</v>
      </c>
      <c r="H25" s="4">
        <f t="shared" si="2"/>
        <v>2.6930658226015064E-2</v>
      </c>
      <c r="I25" s="4">
        <f t="shared" si="3"/>
        <v>8.1090238301396531E-3</v>
      </c>
      <c r="O25" s="1">
        <v>4119.21</v>
      </c>
    </row>
    <row r="26" spans="1:15" x14ac:dyDescent="0.2">
      <c r="A26" s="43">
        <v>43207</v>
      </c>
      <c r="B26" s="44">
        <v>44.560001</v>
      </c>
      <c r="C26" s="44">
        <v>196</v>
      </c>
      <c r="D26" s="44">
        <v>238.550003</v>
      </c>
      <c r="E26" s="44" cm="1">
        <f t="array" ref="E26">INDEX($O$2:$O$1256,1256-(ROW(O26)-1))</f>
        <v>2706.39</v>
      </c>
      <c r="F26" s="4">
        <f t="shared" si="0"/>
        <v>1.3764053520006651E-2</v>
      </c>
      <c r="G26" s="4">
        <f t="shared" si="1"/>
        <v>7.2977592013797618E-3</v>
      </c>
      <c r="H26" s="4">
        <f t="shared" si="2"/>
        <v>3.573287491259932E-2</v>
      </c>
      <c r="I26" s="4">
        <f t="shared" si="3"/>
        <v>1.0661577988229217E-2</v>
      </c>
      <c r="O26" s="1">
        <v>4076.6</v>
      </c>
    </row>
    <row r="27" spans="1:15" x14ac:dyDescent="0.2">
      <c r="A27" s="43">
        <v>43208</v>
      </c>
      <c r="B27" s="44">
        <v>44.459999000000003</v>
      </c>
      <c r="C27" s="44">
        <v>196.509995</v>
      </c>
      <c r="D27" s="44">
        <v>236.39999399999999</v>
      </c>
      <c r="E27" s="44" cm="1">
        <f t="array" ref="E27">INDEX($O$2:$O$1256,1256-(ROW(O27)-1))</f>
        <v>2708.64</v>
      </c>
      <c r="F27" s="4">
        <f t="shared" si="0"/>
        <v>-2.2442100034961035E-3</v>
      </c>
      <c r="G27" s="4">
        <f t="shared" si="1"/>
        <v>2.6020153061224668E-3</v>
      </c>
      <c r="H27" s="4">
        <f t="shared" si="2"/>
        <v>-9.0128231941376726E-3</v>
      </c>
      <c r="I27" s="4">
        <f t="shared" si="3"/>
        <v>8.3136576768314994E-4</v>
      </c>
      <c r="O27" s="1">
        <v>4017.77</v>
      </c>
    </row>
    <row r="28" spans="1:15" x14ac:dyDescent="0.2">
      <c r="A28" s="43">
        <v>43209</v>
      </c>
      <c r="B28" s="44">
        <v>43.200001</v>
      </c>
      <c r="C28" s="44">
        <v>195.070007</v>
      </c>
      <c r="D28" s="44">
        <v>235.759995</v>
      </c>
      <c r="E28" s="44" cm="1">
        <f t="array" ref="E28">INDEX($O$2:$O$1256,1256-(ROW(O28)-1))</f>
        <v>2693.13</v>
      </c>
      <c r="F28" s="4">
        <f t="shared" si="0"/>
        <v>-2.8340036624832199E-2</v>
      </c>
      <c r="G28" s="4">
        <f t="shared" si="1"/>
        <v>-7.3278104760014853E-3</v>
      </c>
      <c r="H28" s="4">
        <f t="shared" si="2"/>
        <v>-2.7072716423164923E-3</v>
      </c>
      <c r="I28" s="4">
        <f t="shared" si="3"/>
        <v>-5.726120857699718E-3</v>
      </c>
      <c r="O28" s="1">
        <v>4070.56</v>
      </c>
    </row>
    <row r="29" spans="1:15" x14ac:dyDescent="0.2">
      <c r="A29" s="43">
        <v>43210</v>
      </c>
      <c r="B29" s="44">
        <v>41.43</v>
      </c>
      <c r="C29" s="44">
        <v>193.55999800000001</v>
      </c>
      <c r="D29" s="44">
        <v>235.05999800000001</v>
      </c>
      <c r="E29" s="44" cm="1">
        <f t="array" ref="E29">INDEX($O$2:$O$1256,1256-(ROW(O29)-1))</f>
        <v>2670.14</v>
      </c>
      <c r="F29" s="4">
        <f t="shared" si="0"/>
        <v>-4.0972244421938801E-2</v>
      </c>
      <c r="G29" s="4">
        <f t="shared" si="1"/>
        <v>-7.7408568504331709E-3</v>
      </c>
      <c r="H29" s="4">
        <f t="shared" si="2"/>
        <v>-2.9691084783064923E-3</v>
      </c>
      <c r="I29" s="4">
        <f t="shared" si="3"/>
        <v>-8.536535555283345E-3</v>
      </c>
      <c r="O29" s="1">
        <v>4060.43</v>
      </c>
    </row>
    <row r="30" spans="1:15" x14ac:dyDescent="0.2">
      <c r="A30" s="43">
        <v>43213</v>
      </c>
      <c r="B30" s="44">
        <v>41.310001</v>
      </c>
      <c r="C30" s="44">
        <v>193.35000600000001</v>
      </c>
      <c r="D30" s="44">
        <v>234.33999600000001</v>
      </c>
      <c r="E30" s="44" cm="1">
        <f t="array" ref="E30">INDEX($O$2:$O$1256,1256-(ROW(O30)-1))</f>
        <v>2670.29</v>
      </c>
      <c r="F30" s="4">
        <f t="shared" si="0"/>
        <v>-2.8964277093893307E-3</v>
      </c>
      <c r="G30" s="4">
        <f t="shared" si="1"/>
        <v>-1.0848935842621766E-3</v>
      </c>
      <c r="H30" s="4">
        <f t="shared" si="2"/>
        <v>-3.0630562670216385E-3</v>
      </c>
      <c r="I30" s="4">
        <f t="shared" si="3"/>
        <v>5.6176829679376721E-5</v>
      </c>
      <c r="O30" s="1">
        <v>4016.22</v>
      </c>
    </row>
    <row r="31" spans="1:15" x14ac:dyDescent="0.2">
      <c r="A31" s="43">
        <v>43214</v>
      </c>
      <c r="B31" s="44">
        <v>40.735000999999997</v>
      </c>
      <c r="C31" s="44">
        <v>192.509995</v>
      </c>
      <c r="D31" s="44">
        <v>234.220001</v>
      </c>
      <c r="E31" s="44" cm="1">
        <f t="array" ref="E31">INDEX($O$2:$O$1256,1256-(ROW(O31)-1))</f>
        <v>2634.56</v>
      </c>
      <c r="F31" s="4">
        <f t="shared" si="0"/>
        <v>-1.3919147569132298E-2</v>
      </c>
      <c r="G31" s="4">
        <f t="shared" si="1"/>
        <v>-4.3445098212203008E-3</v>
      </c>
      <c r="H31" s="4">
        <f t="shared" si="2"/>
        <v>-5.1205514230706552E-4</v>
      </c>
      <c r="I31" s="4">
        <f t="shared" si="3"/>
        <v>-1.3380569151665182E-2</v>
      </c>
      <c r="O31" s="1">
        <v>4016.95</v>
      </c>
    </row>
    <row r="32" spans="1:15" x14ac:dyDescent="0.2">
      <c r="A32" s="43">
        <v>43215</v>
      </c>
      <c r="B32" s="44">
        <v>40.912497999999999</v>
      </c>
      <c r="C32" s="44">
        <v>193.970001</v>
      </c>
      <c r="D32" s="44">
        <v>234.89999399999999</v>
      </c>
      <c r="E32" s="44" cm="1">
        <f t="array" ref="E32">INDEX($O$2:$O$1256,1256-(ROW(O32)-1))</f>
        <v>2639.4</v>
      </c>
      <c r="F32" s="4">
        <f t="shared" si="0"/>
        <v>4.3573584299163876E-3</v>
      </c>
      <c r="G32" s="4">
        <f t="shared" si="1"/>
        <v>7.5840529734572627E-3</v>
      </c>
      <c r="H32" s="4">
        <f t="shared" si="2"/>
        <v>2.9032234527229641E-3</v>
      </c>
      <c r="I32" s="4">
        <f t="shared" si="3"/>
        <v>1.8371189116968851E-3</v>
      </c>
      <c r="O32" s="1">
        <v>4019.81</v>
      </c>
    </row>
    <row r="33" spans="1:15" x14ac:dyDescent="0.2">
      <c r="A33" s="43">
        <v>43216</v>
      </c>
      <c r="B33" s="44">
        <v>41.055</v>
      </c>
      <c r="C33" s="44">
        <v>195.259995</v>
      </c>
      <c r="D33" s="44">
        <v>237.029999</v>
      </c>
      <c r="E33" s="44" cm="1">
        <f t="array" ref="E33">INDEX($O$2:$O$1256,1256-(ROW(O33)-1))</f>
        <v>2666.94</v>
      </c>
      <c r="F33" s="4">
        <f t="shared" si="0"/>
        <v>3.4830921348288327E-3</v>
      </c>
      <c r="G33" s="4">
        <f t="shared" si="1"/>
        <v>6.6504819990180191E-3</v>
      </c>
      <c r="H33" s="4">
        <f t="shared" si="2"/>
        <v>9.0677098953012795E-3</v>
      </c>
      <c r="I33" s="4">
        <f t="shared" si="3"/>
        <v>1.0434189588542836E-2</v>
      </c>
      <c r="O33" s="1">
        <v>3972.61</v>
      </c>
    </row>
    <row r="34" spans="1:15" x14ac:dyDescent="0.2">
      <c r="A34" s="43">
        <v>43217</v>
      </c>
      <c r="B34" s="44">
        <v>40.580002</v>
      </c>
      <c r="C34" s="44">
        <v>196.58000200000001</v>
      </c>
      <c r="D34" s="44">
        <v>240.179993</v>
      </c>
      <c r="E34" s="44" cm="1">
        <f t="array" ref="E34">INDEX($O$2:$O$1256,1256-(ROW(O34)-1))</f>
        <v>2669.91</v>
      </c>
      <c r="F34" s="4">
        <f t="shared" si="0"/>
        <v>-1.1569796614297878E-2</v>
      </c>
      <c r="G34" s="4">
        <f t="shared" si="1"/>
        <v>6.7602531691143587E-3</v>
      </c>
      <c r="H34" s="4">
        <f t="shared" si="2"/>
        <v>1.3289431773570537E-2</v>
      </c>
      <c r="I34" s="4">
        <f t="shared" si="3"/>
        <v>1.1136358523250616E-3</v>
      </c>
      <c r="O34" s="1">
        <v>3898.85</v>
      </c>
    </row>
    <row r="35" spans="1:15" x14ac:dyDescent="0.2">
      <c r="A35" s="43">
        <v>43220</v>
      </c>
      <c r="B35" s="44">
        <v>41.314999</v>
      </c>
      <c r="C35" s="44">
        <v>197.16000399999999</v>
      </c>
      <c r="D35" s="44">
        <v>236.39999399999999</v>
      </c>
      <c r="E35" s="44" cm="1">
        <f t="array" ref="E35">INDEX($O$2:$O$1256,1256-(ROW(O35)-1))</f>
        <v>2648.05</v>
      </c>
      <c r="F35" s="4">
        <f t="shared" si="0"/>
        <v>1.8112295805209667E-2</v>
      </c>
      <c r="G35" s="4">
        <f t="shared" si="1"/>
        <v>2.9504628858431844E-3</v>
      </c>
      <c r="H35" s="4">
        <f t="shared" si="2"/>
        <v>-1.5738192647878058E-2</v>
      </c>
      <c r="I35" s="4">
        <f t="shared" si="3"/>
        <v>-8.1875419021613747E-3</v>
      </c>
      <c r="O35" s="1">
        <v>3928.86</v>
      </c>
    </row>
    <row r="36" spans="1:15" x14ac:dyDescent="0.2">
      <c r="A36" s="43">
        <v>43221</v>
      </c>
      <c r="B36" s="44">
        <v>42.275002000000001</v>
      </c>
      <c r="C36" s="44">
        <v>196.550003</v>
      </c>
      <c r="D36" s="44">
        <v>236.85000600000001</v>
      </c>
      <c r="E36" s="44" cm="1">
        <f t="array" ref="E36">INDEX($O$2:$O$1256,1256-(ROW(O36)-1))</f>
        <v>2654.8</v>
      </c>
      <c r="F36" s="4">
        <f t="shared" si="0"/>
        <v>2.3236185967231909E-2</v>
      </c>
      <c r="G36" s="4">
        <f t="shared" si="1"/>
        <v>-3.0939388700762186E-3</v>
      </c>
      <c r="H36" s="4">
        <f t="shared" si="2"/>
        <v>1.9036041092285948E-3</v>
      </c>
      <c r="I36" s="4">
        <f t="shared" si="3"/>
        <v>2.5490455240648776E-3</v>
      </c>
      <c r="O36" s="1">
        <v>3990.97</v>
      </c>
    </row>
    <row r="37" spans="1:15" x14ac:dyDescent="0.2">
      <c r="A37" s="43">
        <v>43222</v>
      </c>
      <c r="B37" s="44">
        <v>44.142502</v>
      </c>
      <c r="C37" s="44">
        <v>194</v>
      </c>
      <c r="D37" s="44">
        <v>233.46000699999999</v>
      </c>
      <c r="E37" s="44" cm="1">
        <f t="array" ref="E37">INDEX($O$2:$O$1256,1256-(ROW(O37)-1))</f>
        <v>2635.67</v>
      </c>
      <c r="F37" s="4">
        <f t="shared" si="0"/>
        <v>4.4175042262564523E-2</v>
      </c>
      <c r="G37" s="4">
        <f t="shared" si="1"/>
        <v>-1.2973813081040775E-2</v>
      </c>
      <c r="H37" s="4">
        <f t="shared" si="2"/>
        <v>-1.4312851653463826E-2</v>
      </c>
      <c r="I37" s="4">
        <f t="shared" si="3"/>
        <v>-7.2058158806690177E-3</v>
      </c>
      <c r="O37" s="1">
        <v>3999.09</v>
      </c>
    </row>
    <row r="38" spans="1:15" x14ac:dyDescent="0.2">
      <c r="A38" s="43">
        <v>43223</v>
      </c>
      <c r="B38" s="44">
        <v>44.222499999999997</v>
      </c>
      <c r="C38" s="44">
        <v>193.009995</v>
      </c>
      <c r="D38" s="44">
        <v>234.14999399999999</v>
      </c>
      <c r="E38" s="44" cm="1">
        <f t="array" ref="E38">INDEX($O$2:$O$1256,1256-(ROW(O38)-1))</f>
        <v>2629.73</v>
      </c>
      <c r="F38" s="4">
        <f t="shared" si="0"/>
        <v>1.8122670074296251E-3</v>
      </c>
      <c r="G38" s="4">
        <f t="shared" si="1"/>
        <v>-5.1031185567010128E-3</v>
      </c>
      <c r="H38" s="4">
        <f t="shared" si="2"/>
        <v>2.9554826493258957E-3</v>
      </c>
      <c r="I38" s="4">
        <f t="shared" si="3"/>
        <v>-2.2536964035710289E-3</v>
      </c>
      <c r="O38" s="1">
        <v>3983.17</v>
      </c>
    </row>
    <row r="39" spans="1:15" x14ac:dyDescent="0.2">
      <c r="A39" s="43">
        <v>43224</v>
      </c>
      <c r="B39" s="44">
        <v>45.957500000000003</v>
      </c>
      <c r="C39" s="44">
        <v>195.19000199999999</v>
      </c>
      <c r="D39" s="44">
        <v>235.89999399999999</v>
      </c>
      <c r="E39" s="44" cm="1">
        <f t="array" ref="E39">INDEX($O$2:$O$1256,1256-(ROW(O39)-1))</f>
        <v>2663.42</v>
      </c>
      <c r="F39" s="4">
        <f t="shared" si="0"/>
        <v>3.923342190061635E-2</v>
      </c>
      <c r="G39" s="4">
        <f t="shared" si="1"/>
        <v>1.1294788127423086E-2</v>
      </c>
      <c r="H39" s="4">
        <f t="shared" si="2"/>
        <v>7.4738417460732459E-3</v>
      </c>
      <c r="I39" s="4">
        <f t="shared" si="3"/>
        <v>1.281120114992796E-2</v>
      </c>
      <c r="O39" s="1">
        <v>3969.61</v>
      </c>
    </row>
    <row r="40" spans="1:15" x14ac:dyDescent="0.2">
      <c r="A40" s="43">
        <v>43227</v>
      </c>
      <c r="B40" s="44">
        <v>46.290000999999997</v>
      </c>
      <c r="C40" s="44">
        <v>193.05999800000001</v>
      </c>
      <c r="D40" s="44">
        <v>233.779999</v>
      </c>
      <c r="E40" s="44" cm="1">
        <f t="array" ref="E40">INDEX($O$2:$O$1256,1256-(ROW(O40)-1))</f>
        <v>2672.63</v>
      </c>
      <c r="F40" s="4">
        <f t="shared" si="0"/>
        <v>7.2349670891583198E-3</v>
      </c>
      <c r="G40" s="4">
        <f t="shared" si="1"/>
        <v>-1.0912464666094862E-2</v>
      </c>
      <c r="H40" s="4">
        <f t="shared" si="2"/>
        <v>-8.986837871644832E-3</v>
      </c>
      <c r="I40" s="4">
        <f t="shared" si="3"/>
        <v>3.4579600663808322E-3</v>
      </c>
      <c r="O40" s="1">
        <v>3919.25</v>
      </c>
    </row>
    <row r="41" spans="1:15" x14ac:dyDescent="0.2">
      <c r="A41" s="43">
        <v>43228</v>
      </c>
      <c r="B41" s="44">
        <v>46.512501</v>
      </c>
      <c r="C41" s="44">
        <v>194.479996</v>
      </c>
      <c r="D41" s="44">
        <v>232.029999</v>
      </c>
      <c r="E41" s="44" cm="1">
        <f t="array" ref="E41">INDEX($O$2:$O$1256,1256-(ROW(O41)-1))</f>
        <v>2671.92</v>
      </c>
      <c r="F41" s="4">
        <f t="shared" si="0"/>
        <v>4.8066536010661076E-3</v>
      </c>
      <c r="G41" s="4">
        <f t="shared" si="1"/>
        <v>7.3552160712235812E-3</v>
      </c>
      <c r="H41" s="4">
        <f t="shared" si="2"/>
        <v>-7.4856703203253928E-3</v>
      </c>
      <c r="I41" s="4">
        <f t="shared" si="3"/>
        <v>-2.6565592693340878E-4</v>
      </c>
      <c r="O41" s="1">
        <v>3892.09</v>
      </c>
    </row>
    <row r="42" spans="1:15" x14ac:dyDescent="0.2">
      <c r="A42" s="43">
        <v>43229</v>
      </c>
      <c r="B42" s="44">
        <v>46.84</v>
      </c>
      <c r="C42" s="44">
        <v>196.03999300000001</v>
      </c>
      <c r="D42" s="44">
        <v>229.21000699999999</v>
      </c>
      <c r="E42" s="44" cm="1">
        <f t="array" ref="E42">INDEX($O$2:$O$1256,1256-(ROW(O42)-1))</f>
        <v>2697.79</v>
      </c>
      <c r="F42" s="4">
        <f t="shared" si="0"/>
        <v>7.0410963280603447E-3</v>
      </c>
      <c r="G42" s="4">
        <f t="shared" si="1"/>
        <v>8.0213751135618586E-3</v>
      </c>
      <c r="H42" s="4">
        <f t="shared" si="2"/>
        <v>-1.2153566401558331E-2</v>
      </c>
      <c r="I42" s="4">
        <f t="shared" si="3"/>
        <v>9.6821761130572361E-3</v>
      </c>
      <c r="O42" s="1">
        <v>3895.08</v>
      </c>
    </row>
    <row r="43" spans="1:15" x14ac:dyDescent="0.2">
      <c r="A43" s="43">
        <v>43230</v>
      </c>
      <c r="B43" s="44">
        <v>47.509998000000003</v>
      </c>
      <c r="C43" s="44">
        <v>195.449997</v>
      </c>
      <c r="D43" s="44">
        <v>233.71000699999999</v>
      </c>
      <c r="E43" s="44" cm="1">
        <f t="array" ref="E43">INDEX($O$2:$O$1256,1256-(ROW(O43)-1))</f>
        <v>2723.07</v>
      </c>
      <c r="F43" s="4">
        <f t="shared" si="0"/>
        <v>1.4303970964987181E-2</v>
      </c>
      <c r="G43" s="4">
        <f t="shared" si="1"/>
        <v>-3.0095695830799863E-3</v>
      </c>
      <c r="H43" s="4">
        <f t="shared" si="2"/>
        <v>1.9632650680910281E-2</v>
      </c>
      <c r="I43" s="4">
        <f t="shared" si="3"/>
        <v>9.3706329996034541E-3</v>
      </c>
      <c r="O43" s="1">
        <v>3808.1</v>
      </c>
    </row>
    <row r="44" spans="1:15" x14ac:dyDescent="0.2">
      <c r="A44" s="43">
        <v>43231</v>
      </c>
      <c r="B44" s="44">
        <v>47.147499000000003</v>
      </c>
      <c r="C44" s="44">
        <v>195.759995</v>
      </c>
      <c r="D44" s="44">
        <v>238.279999</v>
      </c>
      <c r="E44" s="44" cm="1">
        <f t="array" ref="E44">INDEX($O$2:$O$1256,1256-(ROW(O44)-1))</f>
        <v>2727.72</v>
      </c>
      <c r="F44" s="4">
        <f t="shared" si="0"/>
        <v>-7.6299519103326351E-3</v>
      </c>
      <c r="G44" s="4">
        <f t="shared" si="1"/>
        <v>1.5860731888371804E-3</v>
      </c>
      <c r="H44" s="4">
        <f t="shared" si="2"/>
        <v>1.9554113487318555E-2</v>
      </c>
      <c r="I44" s="4">
        <f t="shared" si="3"/>
        <v>1.7076314600798495E-3</v>
      </c>
      <c r="O44" s="1">
        <v>3852.97</v>
      </c>
    </row>
    <row r="45" spans="1:15" x14ac:dyDescent="0.2">
      <c r="A45" s="43">
        <v>43234</v>
      </c>
      <c r="B45" s="44">
        <v>47.037497999999999</v>
      </c>
      <c r="C45" s="44">
        <v>195.88000500000001</v>
      </c>
      <c r="D45" s="44">
        <v>242.89999399999999</v>
      </c>
      <c r="E45" s="44" cm="1">
        <f t="array" ref="E45">INDEX($O$2:$O$1256,1256-(ROW(O45)-1))</f>
        <v>2730.13</v>
      </c>
      <c r="F45" s="4">
        <f t="shared" si="0"/>
        <v>-2.3331248175010089E-3</v>
      </c>
      <c r="G45" s="4">
        <f t="shared" si="1"/>
        <v>6.1304660331651373E-4</v>
      </c>
      <c r="H45" s="4">
        <f t="shared" si="2"/>
        <v>1.9388933269216559E-2</v>
      </c>
      <c r="I45" s="4">
        <f t="shared" si="3"/>
        <v>8.8352176909664831E-4</v>
      </c>
      <c r="O45" s="1">
        <v>3824.14</v>
      </c>
    </row>
    <row r="46" spans="1:15" x14ac:dyDescent="0.2">
      <c r="A46" s="43">
        <v>43235</v>
      </c>
      <c r="B46" s="44">
        <v>46.610000999999997</v>
      </c>
      <c r="C46" s="44">
        <v>195.479996</v>
      </c>
      <c r="D46" s="44">
        <v>239.5</v>
      </c>
      <c r="E46" s="44" cm="1">
        <f t="array" ref="E46">INDEX($O$2:$O$1256,1256-(ROW(O46)-1))</f>
        <v>2711.45</v>
      </c>
      <c r="F46" s="4">
        <f t="shared" si="0"/>
        <v>-9.0884298310255039E-3</v>
      </c>
      <c r="G46" s="4">
        <f t="shared" si="1"/>
        <v>-2.0421124657415204E-3</v>
      </c>
      <c r="H46" s="4">
        <f t="shared" si="2"/>
        <v>-1.3997505491910357E-2</v>
      </c>
      <c r="I46" s="4">
        <f t="shared" si="3"/>
        <v>-6.8421650251088012E-3</v>
      </c>
      <c r="O46" s="1">
        <v>3839.5</v>
      </c>
    </row>
    <row r="47" spans="1:15" x14ac:dyDescent="0.2">
      <c r="A47" s="43">
        <v>43236</v>
      </c>
      <c r="B47" s="44">
        <v>47.044998</v>
      </c>
      <c r="C47" s="44">
        <v>198.71000699999999</v>
      </c>
      <c r="D47" s="44">
        <v>241.720001</v>
      </c>
      <c r="E47" s="44" cm="1">
        <f t="array" ref="E47">INDEX($O$2:$O$1256,1256-(ROW(O47)-1))</f>
        <v>2722.46</v>
      </c>
      <c r="F47" s="4">
        <f t="shared" si="0"/>
        <v>9.3326966459409168E-3</v>
      </c>
      <c r="G47" s="4">
        <f t="shared" si="1"/>
        <v>1.6523486116707259E-2</v>
      </c>
      <c r="H47" s="4">
        <f t="shared" si="2"/>
        <v>9.2693152400834915E-3</v>
      </c>
      <c r="I47" s="4">
        <f t="shared" si="3"/>
        <v>4.0605580040200704E-3</v>
      </c>
      <c r="O47" s="1">
        <v>3849.28</v>
      </c>
    </row>
    <row r="48" spans="1:15" x14ac:dyDescent="0.2">
      <c r="A48" s="43">
        <v>43237</v>
      </c>
      <c r="B48" s="44">
        <v>46.747501</v>
      </c>
      <c r="C48" s="44">
        <v>199.60000600000001</v>
      </c>
      <c r="D48" s="44">
        <v>242.96000699999999</v>
      </c>
      <c r="E48" s="44" cm="1">
        <f t="array" ref="E48">INDEX($O$2:$O$1256,1256-(ROW(O48)-1))</f>
        <v>2720.13</v>
      </c>
      <c r="F48" s="4">
        <f t="shared" si="0"/>
        <v>-6.3236690965530473E-3</v>
      </c>
      <c r="G48" s="4">
        <f t="shared" si="1"/>
        <v>4.4788836427347989E-3</v>
      </c>
      <c r="H48" s="4">
        <f t="shared" si="2"/>
        <v>5.1299271672599154E-3</v>
      </c>
      <c r="I48" s="4">
        <f t="shared" si="3"/>
        <v>-8.5584361202733085E-4</v>
      </c>
      <c r="O48" s="1">
        <v>3783.22</v>
      </c>
    </row>
    <row r="49" spans="1:15" x14ac:dyDescent="0.2">
      <c r="A49" s="43">
        <v>43238</v>
      </c>
      <c r="B49" s="44">
        <v>46.577499000000003</v>
      </c>
      <c r="C49" s="44">
        <v>198.96000699999999</v>
      </c>
      <c r="D49" s="44">
        <v>244.63999899999999</v>
      </c>
      <c r="E49" s="44" cm="1">
        <f t="array" ref="E49">INDEX($O$2:$O$1256,1256-(ROW(O49)-1))</f>
        <v>2712.97</v>
      </c>
      <c r="F49" s="4">
        <f t="shared" si="0"/>
        <v>-3.6366008099555239E-3</v>
      </c>
      <c r="G49" s="4">
        <f t="shared" si="1"/>
        <v>-3.2064077192463475E-3</v>
      </c>
      <c r="H49" s="4">
        <f t="shared" si="2"/>
        <v>6.9146853457244042E-3</v>
      </c>
      <c r="I49" s="4">
        <f t="shared" si="3"/>
        <v>-2.6322271362031629E-3</v>
      </c>
      <c r="O49" s="1">
        <v>3829.25</v>
      </c>
    </row>
    <row r="50" spans="1:15" x14ac:dyDescent="0.2">
      <c r="A50" s="43">
        <v>43241</v>
      </c>
      <c r="B50" s="44">
        <v>46.907501000000003</v>
      </c>
      <c r="C50" s="44">
        <v>199.61999499999999</v>
      </c>
      <c r="D50" s="44">
        <v>247.89999399999999</v>
      </c>
      <c r="E50" s="44" cm="1">
        <f t="array" ref="E50">INDEX($O$2:$O$1256,1256-(ROW(O50)-1))</f>
        <v>2733.01</v>
      </c>
      <c r="F50" s="4">
        <f t="shared" si="0"/>
        <v>7.0850090083196676E-3</v>
      </c>
      <c r="G50" s="4">
        <f t="shared" si="1"/>
        <v>3.3171892680924487E-3</v>
      </c>
      <c r="H50" s="4">
        <f t="shared" si="2"/>
        <v>1.332568269018021E-2</v>
      </c>
      <c r="I50" s="4">
        <f t="shared" si="3"/>
        <v>7.386738519040174E-3</v>
      </c>
      <c r="O50" s="1">
        <v>3844.82</v>
      </c>
    </row>
    <row r="51" spans="1:15" x14ac:dyDescent="0.2">
      <c r="A51" s="43">
        <v>43242</v>
      </c>
      <c r="B51" s="44">
        <v>46.790000999999997</v>
      </c>
      <c r="C51" s="44">
        <v>198.970001</v>
      </c>
      <c r="D51" s="44">
        <v>245.179993</v>
      </c>
      <c r="E51" s="44" cm="1">
        <f t="array" ref="E51">INDEX($O$2:$O$1256,1256-(ROW(O51)-1))</f>
        <v>2724.44</v>
      </c>
      <c r="F51" s="4">
        <f t="shared" si="0"/>
        <v>-2.5049298618574204E-3</v>
      </c>
      <c r="G51" s="4">
        <f t="shared" si="1"/>
        <v>-3.2561567792845224E-3</v>
      </c>
      <c r="H51" s="4">
        <f t="shared" si="2"/>
        <v>-1.0972170495494229E-2</v>
      </c>
      <c r="I51" s="4">
        <f t="shared" si="3"/>
        <v>-3.1357367883762454E-3</v>
      </c>
      <c r="O51" s="1">
        <v>3822.39</v>
      </c>
    </row>
    <row r="52" spans="1:15" x14ac:dyDescent="0.2">
      <c r="A52" s="43">
        <v>43243</v>
      </c>
      <c r="B52" s="44">
        <v>47.09</v>
      </c>
      <c r="C52" s="44">
        <v>198.13999899999999</v>
      </c>
      <c r="D52" s="44">
        <v>244.259995</v>
      </c>
      <c r="E52" s="44" cm="1">
        <f t="array" ref="E52">INDEX($O$2:$O$1256,1256-(ROW(O52)-1))</f>
        <v>2733.29</v>
      </c>
      <c r="F52" s="4">
        <f t="shared" si="0"/>
        <v>6.4116049067835411E-3</v>
      </c>
      <c r="G52" s="4">
        <f t="shared" si="1"/>
        <v>-4.1714931689627293E-3</v>
      </c>
      <c r="H52" s="4">
        <f t="shared" si="2"/>
        <v>-3.7523371656185364E-3</v>
      </c>
      <c r="I52" s="4">
        <f t="shared" si="3"/>
        <v>3.2483739777715453E-3</v>
      </c>
      <c r="O52" s="1">
        <v>3878.44</v>
      </c>
    </row>
    <row r="53" spans="1:15" x14ac:dyDescent="0.2">
      <c r="A53" s="43">
        <v>43244</v>
      </c>
      <c r="B53" s="44">
        <v>47.037497999999999</v>
      </c>
      <c r="C53" s="44">
        <v>198.88999899999999</v>
      </c>
      <c r="D53" s="44">
        <v>242.729996</v>
      </c>
      <c r="E53" s="44" cm="1">
        <f t="array" ref="E53">INDEX($O$2:$O$1256,1256-(ROW(O53)-1))</f>
        <v>2727.76</v>
      </c>
      <c r="F53" s="4">
        <f t="shared" si="0"/>
        <v>-1.1149288596305805E-3</v>
      </c>
      <c r="G53" s="4">
        <f t="shared" si="1"/>
        <v>3.785202401257709E-3</v>
      </c>
      <c r="H53" s="4">
        <f t="shared" si="2"/>
        <v>-6.2638132781424301E-3</v>
      </c>
      <c r="I53" s="4">
        <f t="shared" si="3"/>
        <v>-2.0232028068736742E-3</v>
      </c>
      <c r="O53" s="1">
        <v>3821.62</v>
      </c>
    </row>
    <row r="54" spans="1:15" x14ac:dyDescent="0.2">
      <c r="A54" s="43">
        <v>43245</v>
      </c>
      <c r="B54" s="44">
        <v>47.145000000000003</v>
      </c>
      <c r="C54" s="44">
        <v>198.36000100000001</v>
      </c>
      <c r="D54" s="44">
        <v>244.949997</v>
      </c>
      <c r="E54" s="44" cm="1">
        <f t="array" ref="E54">INDEX($O$2:$O$1256,1256-(ROW(O54)-1))</f>
        <v>2721.33</v>
      </c>
      <c r="F54" s="4">
        <f t="shared" si="0"/>
        <v>2.2854531931099688E-3</v>
      </c>
      <c r="G54" s="4">
        <f t="shared" si="1"/>
        <v>-2.6647795397695072E-3</v>
      </c>
      <c r="H54" s="4">
        <f t="shared" si="2"/>
        <v>9.1459689226048371E-3</v>
      </c>
      <c r="I54" s="4">
        <f t="shared" si="3"/>
        <v>-2.3572455054697958E-3</v>
      </c>
      <c r="O54" s="1">
        <v>3817.66</v>
      </c>
    </row>
    <row r="55" spans="1:15" x14ac:dyDescent="0.2">
      <c r="A55" s="43">
        <v>43249</v>
      </c>
      <c r="B55" s="44">
        <v>46.974997999999999</v>
      </c>
      <c r="C55" s="44">
        <v>196.740005</v>
      </c>
      <c r="D55" s="44">
        <v>242.16999799999999</v>
      </c>
      <c r="E55" s="44" cm="1">
        <f t="array" ref="E55">INDEX($O$2:$O$1256,1256-(ROW(O55)-1))</f>
        <v>2689.86</v>
      </c>
      <c r="F55" s="4">
        <f t="shared" si="0"/>
        <v>-3.6059391239792924E-3</v>
      </c>
      <c r="G55" s="4">
        <f t="shared" si="1"/>
        <v>-8.1669489404772415E-3</v>
      </c>
      <c r="H55" s="4">
        <f t="shared" si="2"/>
        <v>-1.1349251006522787E-2</v>
      </c>
      <c r="I55" s="4">
        <f t="shared" si="3"/>
        <v>-1.1564198388288007E-2</v>
      </c>
      <c r="O55" s="1">
        <v>3852.36</v>
      </c>
    </row>
    <row r="56" spans="1:15" x14ac:dyDescent="0.2">
      <c r="A56" s="43">
        <v>43250</v>
      </c>
      <c r="B56" s="44">
        <v>46.875</v>
      </c>
      <c r="C56" s="44">
        <v>199.63999899999999</v>
      </c>
      <c r="D56" s="44">
        <v>244.94000199999999</v>
      </c>
      <c r="E56" s="44" cm="1">
        <f t="array" ref="E56">INDEX($O$2:$O$1256,1256-(ROW(O56)-1))</f>
        <v>2724.01</v>
      </c>
      <c r="F56" s="4">
        <f t="shared" si="0"/>
        <v>-2.1287494253858057E-3</v>
      </c>
      <c r="G56" s="4">
        <f t="shared" si="1"/>
        <v>1.474023546964936E-2</v>
      </c>
      <c r="H56" s="4">
        <f t="shared" si="2"/>
        <v>1.1438262472133316E-2</v>
      </c>
      <c r="I56" s="4">
        <f t="shared" si="3"/>
        <v>1.2695828035659882E-2</v>
      </c>
      <c r="O56" s="1">
        <v>3895.75</v>
      </c>
    </row>
    <row r="57" spans="1:15" x14ac:dyDescent="0.2">
      <c r="A57" s="43">
        <v>43251</v>
      </c>
      <c r="B57" s="44">
        <v>46.717498999999997</v>
      </c>
      <c r="C57" s="44">
        <v>198.240005</v>
      </c>
      <c r="D57" s="44">
        <v>241.509995</v>
      </c>
      <c r="E57" s="44" cm="1">
        <f t="array" ref="E57">INDEX($O$2:$O$1256,1256-(ROW(O57)-1))</f>
        <v>2705.27</v>
      </c>
      <c r="F57" s="4">
        <f t="shared" si="0"/>
        <v>-3.3600213333334068E-3</v>
      </c>
      <c r="G57" s="4">
        <f t="shared" si="1"/>
        <v>-7.0125927019263935E-3</v>
      </c>
      <c r="H57" s="4">
        <f t="shared" si="2"/>
        <v>-1.4003457875369779E-2</v>
      </c>
      <c r="I57" s="4">
        <f t="shared" si="3"/>
        <v>-6.8795635845684249E-3</v>
      </c>
      <c r="O57" s="1">
        <v>3995.32</v>
      </c>
    </row>
    <row r="58" spans="1:15" x14ac:dyDescent="0.2">
      <c r="A58" s="43">
        <v>43252</v>
      </c>
      <c r="B58" s="44">
        <v>47.560001</v>
      </c>
      <c r="C58" s="44">
        <v>197.13000500000001</v>
      </c>
      <c r="D58" s="44">
        <v>243.35000600000001</v>
      </c>
      <c r="E58" s="44" cm="1">
        <f t="array" ref="E58">INDEX($O$2:$O$1256,1256-(ROW(O58)-1))</f>
        <v>2734.62</v>
      </c>
      <c r="F58" s="4">
        <f t="shared" si="0"/>
        <v>1.8033970525691095E-2</v>
      </c>
      <c r="G58" s="4">
        <f t="shared" si="1"/>
        <v>-5.5992734665234961E-3</v>
      </c>
      <c r="H58" s="4">
        <f t="shared" si="2"/>
        <v>7.6187778480969453E-3</v>
      </c>
      <c r="I58" s="4">
        <f t="shared" si="3"/>
        <v>1.0849194350286629E-2</v>
      </c>
      <c r="O58" s="1">
        <v>4019.65</v>
      </c>
    </row>
    <row r="59" spans="1:15" x14ac:dyDescent="0.2">
      <c r="A59" s="43">
        <v>43255</v>
      </c>
      <c r="B59" s="44">
        <v>47.957500000000003</v>
      </c>
      <c r="C59" s="44">
        <v>198.61999499999999</v>
      </c>
      <c r="D59" s="44">
        <v>244.63000500000001</v>
      </c>
      <c r="E59" s="44" cm="1">
        <f t="array" ref="E59">INDEX($O$2:$O$1256,1256-(ROW(O59)-1))</f>
        <v>2746.87</v>
      </c>
      <c r="F59" s="4">
        <f t="shared" si="0"/>
        <v>8.3578425492464425E-3</v>
      </c>
      <c r="G59" s="4">
        <f t="shared" si="1"/>
        <v>7.5584130381368244E-3</v>
      </c>
      <c r="H59" s="4">
        <f t="shared" si="2"/>
        <v>5.2599094655457028E-3</v>
      </c>
      <c r="I59" s="4">
        <f t="shared" si="3"/>
        <v>4.4795986279629347E-3</v>
      </c>
      <c r="O59" s="1">
        <v>3990.56</v>
      </c>
    </row>
    <row r="60" spans="1:15" x14ac:dyDescent="0.2">
      <c r="A60" s="43">
        <v>43256</v>
      </c>
      <c r="B60" s="44">
        <v>48.327499000000003</v>
      </c>
      <c r="C60" s="44">
        <v>197.83999600000001</v>
      </c>
      <c r="D60" s="44">
        <v>244.429993</v>
      </c>
      <c r="E60" s="44" cm="1">
        <f t="array" ref="E60">INDEX($O$2:$O$1256,1256-(ROW(O60)-1))</f>
        <v>2748.8</v>
      </c>
      <c r="F60" s="4">
        <f t="shared" si="0"/>
        <v>7.7151436167439908E-3</v>
      </c>
      <c r="G60" s="4">
        <f t="shared" si="1"/>
        <v>-3.9270920332063006E-3</v>
      </c>
      <c r="H60" s="4">
        <f t="shared" si="2"/>
        <v>-8.1761025185776031E-4</v>
      </c>
      <c r="I60" s="4">
        <f t="shared" si="3"/>
        <v>7.0261788872436309E-4</v>
      </c>
      <c r="O60" s="1">
        <v>3934.38</v>
      </c>
    </row>
    <row r="61" spans="1:15" x14ac:dyDescent="0.2">
      <c r="A61" s="43">
        <v>43257</v>
      </c>
      <c r="B61" s="44">
        <v>48.494999</v>
      </c>
      <c r="C61" s="44">
        <v>197.66000399999999</v>
      </c>
      <c r="D61" s="44">
        <v>248.64999399999999</v>
      </c>
      <c r="E61" s="44" cm="1">
        <f t="array" ref="E61">INDEX($O$2:$O$1256,1256-(ROW(O61)-1))</f>
        <v>2772.35</v>
      </c>
      <c r="F61" s="4">
        <f t="shared" si="0"/>
        <v>3.4659356156625624E-3</v>
      </c>
      <c r="G61" s="4">
        <f t="shared" si="1"/>
        <v>-9.0978570379685519E-4</v>
      </c>
      <c r="H61" s="4">
        <f t="shared" si="2"/>
        <v>1.7264661133464077E-2</v>
      </c>
      <c r="I61" s="4">
        <f t="shared" si="3"/>
        <v>8.5673748544818559E-3</v>
      </c>
      <c r="O61" s="1">
        <v>3963.51</v>
      </c>
    </row>
    <row r="62" spans="1:15" x14ac:dyDescent="0.2">
      <c r="A62" s="43">
        <v>43258</v>
      </c>
      <c r="B62" s="44">
        <v>48.365001999999997</v>
      </c>
      <c r="C62" s="44">
        <v>202.570007</v>
      </c>
      <c r="D62" s="44">
        <v>248.979996</v>
      </c>
      <c r="E62" s="44" cm="1">
        <f t="array" ref="E62">INDEX($O$2:$O$1256,1256-(ROW(O62)-1))</f>
        <v>2770.37</v>
      </c>
      <c r="F62" s="4">
        <f t="shared" si="0"/>
        <v>-2.6806269240257749E-3</v>
      </c>
      <c r="G62" s="4">
        <f t="shared" si="1"/>
        <v>2.4840650109467861E-2</v>
      </c>
      <c r="H62" s="4">
        <f t="shared" si="2"/>
        <v>1.3271747756406843E-3</v>
      </c>
      <c r="I62" s="4">
        <f t="shared" si="3"/>
        <v>-7.1419553808141768E-4</v>
      </c>
      <c r="O62" s="1">
        <v>3933.92</v>
      </c>
    </row>
    <row r="63" spans="1:15" x14ac:dyDescent="0.2">
      <c r="A63" s="43">
        <v>43259</v>
      </c>
      <c r="B63" s="44">
        <v>47.924999</v>
      </c>
      <c r="C63" s="44">
        <v>203.759995</v>
      </c>
      <c r="D63" s="44">
        <v>250.679993</v>
      </c>
      <c r="E63" s="44" cm="1">
        <f t="array" ref="E63">INDEX($O$2:$O$1256,1256-(ROW(O63)-1))</f>
        <v>2779.03</v>
      </c>
      <c r="F63" s="4">
        <f t="shared" si="0"/>
        <v>-9.0975495049084726E-3</v>
      </c>
      <c r="G63" s="4">
        <f t="shared" si="1"/>
        <v>5.8744530724136254E-3</v>
      </c>
      <c r="H63" s="4">
        <f t="shared" si="2"/>
        <v>6.8278457197822277E-3</v>
      </c>
      <c r="I63" s="4">
        <f t="shared" si="3"/>
        <v>3.1259362467830325E-3</v>
      </c>
      <c r="O63" s="1">
        <v>3941.26</v>
      </c>
    </row>
    <row r="64" spans="1:15" x14ac:dyDescent="0.2">
      <c r="A64" s="43">
        <v>43262</v>
      </c>
      <c r="B64" s="44">
        <v>47.807499</v>
      </c>
      <c r="C64" s="44">
        <v>204.5</v>
      </c>
      <c r="D64" s="44">
        <v>253.779999</v>
      </c>
      <c r="E64" s="44" cm="1">
        <f t="array" ref="E64">INDEX($O$2:$O$1256,1256-(ROW(O64)-1))</f>
        <v>2782</v>
      </c>
      <c r="F64" s="4">
        <f t="shared" si="0"/>
        <v>-2.4517475733280602E-3</v>
      </c>
      <c r="G64" s="4">
        <f t="shared" si="1"/>
        <v>3.6317482241791203E-3</v>
      </c>
      <c r="H64" s="4">
        <f t="shared" si="2"/>
        <v>1.2366387771520352E-2</v>
      </c>
      <c r="I64" s="4">
        <f t="shared" si="3"/>
        <v>1.0687182218255291E-3</v>
      </c>
      <c r="O64" s="1">
        <v>3998.84</v>
      </c>
    </row>
    <row r="65" spans="1:15" x14ac:dyDescent="0.2">
      <c r="A65" s="43">
        <v>43263</v>
      </c>
      <c r="B65" s="44">
        <v>48.07</v>
      </c>
      <c r="C65" s="44">
        <v>204.88000500000001</v>
      </c>
      <c r="D65" s="44">
        <v>253.58000200000001</v>
      </c>
      <c r="E65" s="44" cm="1">
        <f t="array" ref="E65">INDEX($O$2:$O$1256,1256-(ROW(O65)-1))</f>
        <v>2786.85</v>
      </c>
      <c r="F65" s="4">
        <f t="shared" si="0"/>
        <v>5.4907913087024343E-3</v>
      </c>
      <c r="G65" s="4">
        <f t="shared" si="1"/>
        <v>1.8582151589242603E-3</v>
      </c>
      <c r="H65" s="4">
        <f t="shared" si="2"/>
        <v>-7.880723492318881E-4</v>
      </c>
      <c r="I65" s="4">
        <f t="shared" si="3"/>
        <v>1.7433501078360566E-3</v>
      </c>
      <c r="O65" s="1">
        <v>4071.7</v>
      </c>
    </row>
    <row r="66" spans="1:15" x14ac:dyDescent="0.2">
      <c r="A66" s="43">
        <v>43264</v>
      </c>
      <c r="B66" s="44">
        <v>47.674999</v>
      </c>
      <c r="C66" s="44">
        <v>204.11000100000001</v>
      </c>
      <c r="D66" s="44">
        <v>252.86999499999999</v>
      </c>
      <c r="E66" s="44" cm="1">
        <f t="array" ref="E66">INDEX($O$2:$O$1256,1256-(ROW(O66)-1))</f>
        <v>2775.63</v>
      </c>
      <c r="F66" s="4">
        <f t="shared" si="0"/>
        <v>-8.2172040773871562E-3</v>
      </c>
      <c r="G66" s="4">
        <f t="shared" si="1"/>
        <v>-3.758316971927056E-3</v>
      </c>
      <c r="H66" s="4">
        <f t="shared" si="2"/>
        <v>-2.7999329379294613E-3</v>
      </c>
      <c r="I66" s="4">
        <f t="shared" si="3"/>
        <v>-4.0260509177027113E-3</v>
      </c>
      <c r="O66" s="1">
        <v>4076.57</v>
      </c>
    </row>
    <row r="67" spans="1:15" x14ac:dyDescent="0.2">
      <c r="A67" s="43">
        <v>43265</v>
      </c>
      <c r="B67" s="44">
        <v>47.700001</v>
      </c>
      <c r="C67" s="44">
        <v>205.11999499999999</v>
      </c>
      <c r="D67" s="44">
        <v>255.33000200000001</v>
      </c>
      <c r="E67" s="44" cm="1">
        <f t="array" ref="E67">INDEX($O$2:$O$1256,1256-(ROW(O67)-1))</f>
        <v>2782.49</v>
      </c>
      <c r="F67" s="4">
        <f t="shared" si="0"/>
        <v>5.2442581068540002E-4</v>
      </c>
      <c r="G67" s="4">
        <f t="shared" si="1"/>
        <v>4.9482827644490458E-3</v>
      </c>
      <c r="H67" s="4">
        <f t="shared" si="2"/>
        <v>9.7283467736060131E-3</v>
      </c>
      <c r="I67" s="4">
        <f t="shared" si="3"/>
        <v>2.4715109722836517E-3</v>
      </c>
      <c r="O67" s="1">
        <v>4080.11</v>
      </c>
    </row>
    <row r="68" spans="1:15" x14ac:dyDescent="0.2">
      <c r="A68" s="43">
        <v>43266</v>
      </c>
      <c r="B68" s="44">
        <v>47.209999000000003</v>
      </c>
      <c r="C68" s="44">
        <v>207.320007</v>
      </c>
      <c r="D68" s="44">
        <v>255.979996</v>
      </c>
      <c r="E68" s="44" cm="1">
        <f t="array" ref="E68">INDEX($O$2:$O$1256,1256-(ROW(O68)-1))</f>
        <v>2779.66</v>
      </c>
      <c r="F68" s="4">
        <f t="shared" ref="F68:F131" si="4">(B68-B67)/B67</f>
        <v>-1.02725784009941E-2</v>
      </c>
      <c r="G68" s="4">
        <f t="shared" ref="G68:G131" si="5">(C68-C67)/C67</f>
        <v>1.0725487780945077E-2</v>
      </c>
      <c r="H68" s="4">
        <f t="shared" ref="H68:H131" si="6">(D68-D67)/D67</f>
        <v>2.5457016210730784E-3</v>
      </c>
      <c r="I68" s="4">
        <f t="shared" ref="I68:I131" si="7">(E68-E67)/E67</f>
        <v>-1.0170746345898557E-3</v>
      </c>
      <c r="O68" s="1">
        <v>3957.63</v>
      </c>
    </row>
    <row r="69" spans="1:15" x14ac:dyDescent="0.2">
      <c r="A69" s="43">
        <v>43269</v>
      </c>
      <c r="B69" s="44">
        <v>47.185001</v>
      </c>
      <c r="C69" s="44">
        <v>206.21000699999999</v>
      </c>
      <c r="D69" s="44">
        <v>254.86999499999999</v>
      </c>
      <c r="E69" s="44" cm="1">
        <f t="array" ref="E69">INDEX($O$2:$O$1256,1256-(ROW(O69)-1))</f>
        <v>2773.75</v>
      </c>
      <c r="F69" s="4">
        <f t="shared" si="4"/>
        <v>-5.295064717117157E-4</v>
      </c>
      <c r="G69" s="4">
        <f t="shared" si="5"/>
        <v>-5.3540418798076429E-3</v>
      </c>
      <c r="H69" s="4">
        <f t="shared" si="6"/>
        <v>-4.3362802458986327E-3</v>
      </c>
      <c r="I69" s="4">
        <f t="shared" si="7"/>
        <v>-2.1261593144484775E-3</v>
      </c>
      <c r="O69" s="1">
        <v>3963.94</v>
      </c>
    </row>
    <row r="70" spans="1:15" x14ac:dyDescent="0.2">
      <c r="A70" s="43">
        <v>43270</v>
      </c>
      <c r="B70" s="44">
        <v>46.422500999999997</v>
      </c>
      <c r="C70" s="44">
        <v>207.529999</v>
      </c>
      <c r="D70" s="44">
        <v>253.020004</v>
      </c>
      <c r="E70" s="44" cm="1">
        <f t="array" ref="E70">INDEX($O$2:$O$1256,1256-(ROW(O70)-1))</f>
        <v>2762.59</v>
      </c>
      <c r="F70" s="4">
        <f t="shared" si="4"/>
        <v>-1.6159796203035003E-2</v>
      </c>
      <c r="G70" s="4">
        <f t="shared" si="5"/>
        <v>6.4012024401900796E-3</v>
      </c>
      <c r="H70" s="4">
        <f t="shared" si="6"/>
        <v>-7.2585672550430609E-3</v>
      </c>
      <c r="I70" s="4">
        <f t="shared" si="7"/>
        <v>-4.023433979269889E-3</v>
      </c>
      <c r="O70" s="1">
        <v>4026.12</v>
      </c>
    </row>
    <row r="71" spans="1:15" x14ac:dyDescent="0.2">
      <c r="A71" s="43">
        <v>43271</v>
      </c>
      <c r="B71" s="44">
        <v>46.625</v>
      </c>
      <c r="C71" s="44">
        <v>207.979996</v>
      </c>
      <c r="D71" s="44">
        <v>252.80999800000001</v>
      </c>
      <c r="E71" s="44" cm="1">
        <f t="array" ref="E71">INDEX($O$2:$O$1256,1256-(ROW(O71)-1))</f>
        <v>2767.32</v>
      </c>
      <c r="F71" s="4">
        <f t="shared" si="4"/>
        <v>4.3620872559193462E-3</v>
      </c>
      <c r="G71" s="4">
        <f t="shared" si="5"/>
        <v>2.1683467554972436E-3</v>
      </c>
      <c r="H71" s="4">
        <f t="shared" si="6"/>
        <v>-8.299976155244738E-4</v>
      </c>
      <c r="I71" s="4">
        <f t="shared" si="7"/>
        <v>1.712161413745803E-3</v>
      </c>
      <c r="O71" s="1">
        <v>4027.26</v>
      </c>
    </row>
    <row r="72" spans="1:15" x14ac:dyDescent="0.2">
      <c r="A72" s="43">
        <v>43272</v>
      </c>
      <c r="B72" s="44">
        <v>46.365001999999997</v>
      </c>
      <c r="C72" s="44">
        <v>209.96000699999999</v>
      </c>
      <c r="D72" s="44">
        <v>251.88999899999999</v>
      </c>
      <c r="E72" s="44" cm="1">
        <f t="array" ref="E72">INDEX($O$2:$O$1256,1256-(ROW(O72)-1))</f>
        <v>2749.76</v>
      </c>
      <c r="F72" s="4">
        <f t="shared" si="4"/>
        <v>-5.5763646112601192E-3</v>
      </c>
      <c r="G72" s="4">
        <f t="shared" si="5"/>
        <v>9.5201992407000068E-3</v>
      </c>
      <c r="H72" s="4">
        <f t="shared" si="6"/>
        <v>-3.6390926279743826E-3</v>
      </c>
      <c r="I72" s="4">
        <f t="shared" si="7"/>
        <v>-6.3454894988653077E-3</v>
      </c>
      <c r="O72" s="1">
        <v>4003.58</v>
      </c>
    </row>
    <row r="73" spans="1:15" x14ac:dyDescent="0.2">
      <c r="A73" s="43">
        <v>43273</v>
      </c>
      <c r="B73" s="44">
        <v>46.23</v>
      </c>
      <c r="C73" s="44">
        <v>211.10000600000001</v>
      </c>
      <c r="D73" s="44">
        <v>254.36999499999999</v>
      </c>
      <c r="E73" s="44" cm="1">
        <f t="array" ref="E73">INDEX($O$2:$O$1256,1256-(ROW(O73)-1))</f>
        <v>2754.88</v>
      </c>
      <c r="F73" s="4">
        <f t="shared" si="4"/>
        <v>-2.9117220786488928E-3</v>
      </c>
      <c r="G73" s="4">
        <f t="shared" si="5"/>
        <v>5.4296006953363143E-3</v>
      </c>
      <c r="H73" s="4">
        <f t="shared" si="6"/>
        <v>9.8455516687663332E-3</v>
      </c>
      <c r="I73" s="4">
        <f t="shared" si="7"/>
        <v>1.8619806819503849E-3</v>
      </c>
      <c r="O73" s="1">
        <v>3949.94</v>
      </c>
    </row>
    <row r="74" spans="1:15" x14ac:dyDescent="0.2">
      <c r="A74" s="43">
        <v>43276</v>
      </c>
      <c r="B74" s="44">
        <v>45.542499999999997</v>
      </c>
      <c r="C74" s="44">
        <v>211.75</v>
      </c>
      <c r="D74" s="44">
        <v>250.71000699999999</v>
      </c>
      <c r="E74" s="44" cm="1">
        <f t="array" ref="E74">INDEX($O$2:$O$1256,1256-(ROW(O74)-1))</f>
        <v>2717.07</v>
      </c>
      <c r="F74" s="4">
        <f t="shared" si="4"/>
        <v>-1.4871295695435865E-2</v>
      </c>
      <c r="G74" s="4">
        <f t="shared" si="5"/>
        <v>3.0790809167480192E-3</v>
      </c>
      <c r="H74" s="4">
        <f t="shared" si="6"/>
        <v>-1.4388442316083697E-2</v>
      </c>
      <c r="I74" s="4">
        <f t="shared" si="7"/>
        <v>-1.3724735741665679E-2</v>
      </c>
      <c r="O74" s="1">
        <v>3965.34</v>
      </c>
    </row>
    <row r="75" spans="1:15" x14ac:dyDescent="0.2">
      <c r="A75" s="43">
        <v>43277</v>
      </c>
      <c r="B75" s="44">
        <v>46.107498</v>
      </c>
      <c r="C75" s="44">
        <v>210.08999600000001</v>
      </c>
      <c r="D75" s="44">
        <v>249.770004</v>
      </c>
      <c r="E75" s="44" cm="1">
        <f t="array" ref="E75">INDEX($O$2:$O$1256,1256-(ROW(O75)-1))</f>
        <v>2723.06</v>
      </c>
      <c r="F75" s="4">
        <f t="shared" si="4"/>
        <v>1.240595048581002E-2</v>
      </c>
      <c r="G75" s="4">
        <f t="shared" si="5"/>
        <v>-7.8394521841793924E-3</v>
      </c>
      <c r="H75" s="4">
        <f t="shared" si="6"/>
        <v>-3.7493637021038021E-3</v>
      </c>
      <c r="I75" s="4">
        <f t="shared" si="7"/>
        <v>2.2045806696182951E-3</v>
      </c>
      <c r="O75" s="1">
        <v>3946.56</v>
      </c>
    </row>
    <row r="76" spans="1:15" x14ac:dyDescent="0.2">
      <c r="A76" s="43">
        <v>43278</v>
      </c>
      <c r="B76" s="44">
        <v>46.040000999999997</v>
      </c>
      <c r="C76" s="44">
        <v>210.029999</v>
      </c>
      <c r="D76" s="44">
        <v>248.16999799999999</v>
      </c>
      <c r="E76" s="44" cm="1">
        <f t="array" ref="E76">INDEX($O$2:$O$1256,1256-(ROW(O76)-1))</f>
        <v>2699.63</v>
      </c>
      <c r="F76" s="4">
        <f t="shared" si="4"/>
        <v>-1.4639050681085107E-3</v>
      </c>
      <c r="G76" s="4">
        <f t="shared" si="5"/>
        <v>-2.8557761503317773E-4</v>
      </c>
      <c r="H76" s="4">
        <f t="shared" si="6"/>
        <v>-6.4059173414594958E-3</v>
      </c>
      <c r="I76" s="4">
        <f t="shared" si="7"/>
        <v>-8.6042907611289642E-3</v>
      </c>
      <c r="O76" s="1">
        <v>3958.79</v>
      </c>
    </row>
    <row r="77" spans="1:15" x14ac:dyDescent="0.2">
      <c r="A77" s="43">
        <v>43279</v>
      </c>
      <c r="B77" s="44">
        <v>46.375</v>
      </c>
      <c r="C77" s="44">
        <v>208.71000699999999</v>
      </c>
      <c r="D77" s="44">
        <v>244.89999399999999</v>
      </c>
      <c r="E77" s="44" cm="1">
        <f t="array" ref="E77">INDEX($O$2:$O$1256,1256-(ROW(O77)-1))</f>
        <v>2716.31</v>
      </c>
      <c r="F77" s="4">
        <f t="shared" si="4"/>
        <v>7.2762596160674152E-3</v>
      </c>
      <c r="G77" s="4">
        <f t="shared" si="5"/>
        <v>-6.2847783949187821E-3</v>
      </c>
      <c r="H77" s="4">
        <f t="shared" si="6"/>
        <v>-1.3176467850074288E-2</v>
      </c>
      <c r="I77" s="4">
        <f t="shared" si="7"/>
        <v>6.1786244781691698E-3</v>
      </c>
      <c r="O77" s="1">
        <v>3991.73</v>
      </c>
    </row>
    <row r="78" spans="1:15" x14ac:dyDescent="0.2">
      <c r="A78" s="43">
        <v>43280</v>
      </c>
      <c r="B78" s="44">
        <v>46.277500000000003</v>
      </c>
      <c r="C78" s="44">
        <v>208.979996</v>
      </c>
      <c r="D78" s="44">
        <v>245.33999600000001</v>
      </c>
      <c r="E78" s="44" cm="1">
        <f t="array" ref="E78">INDEX($O$2:$O$1256,1256-(ROW(O78)-1))</f>
        <v>2718.37</v>
      </c>
      <c r="F78" s="4">
        <f t="shared" si="4"/>
        <v>-2.1024258760107082E-3</v>
      </c>
      <c r="G78" s="4">
        <f t="shared" si="5"/>
        <v>1.2936083127054352E-3</v>
      </c>
      <c r="H78" s="4">
        <f t="shared" si="6"/>
        <v>1.7966599051857106E-3</v>
      </c>
      <c r="I78" s="4">
        <f t="shared" si="7"/>
        <v>7.5838177527599773E-4</v>
      </c>
      <c r="O78" s="1">
        <v>3957.25</v>
      </c>
    </row>
    <row r="79" spans="1:15" x14ac:dyDescent="0.2">
      <c r="A79" s="43">
        <v>43283</v>
      </c>
      <c r="B79" s="44">
        <v>46.794998</v>
      </c>
      <c r="C79" s="44">
        <v>207.990005</v>
      </c>
      <c r="D79" s="44">
        <v>247.479996</v>
      </c>
      <c r="E79" s="44" cm="1">
        <f t="array" ref="E79">INDEX($O$2:$O$1256,1256-(ROW(O79)-1))</f>
        <v>2726.71</v>
      </c>
      <c r="F79" s="4">
        <f t="shared" si="4"/>
        <v>1.1182496893738776E-2</v>
      </c>
      <c r="G79" s="4">
        <f t="shared" si="5"/>
        <v>-4.7372524593215296E-3</v>
      </c>
      <c r="H79" s="4">
        <f t="shared" si="6"/>
        <v>8.7225892022920973E-3</v>
      </c>
      <c r="I79" s="4">
        <f t="shared" si="7"/>
        <v>3.0680150237091144E-3</v>
      </c>
      <c r="O79" s="1">
        <v>3992.93</v>
      </c>
    </row>
    <row r="80" spans="1:15" x14ac:dyDescent="0.2">
      <c r="A80" s="43">
        <v>43284</v>
      </c>
      <c r="B80" s="44">
        <v>45.98</v>
      </c>
      <c r="C80" s="44">
        <v>207.11999499999999</v>
      </c>
      <c r="D80" s="44">
        <v>246.979996</v>
      </c>
      <c r="E80" s="44" cm="1">
        <f t="array" ref="E80">INDEX($O$2:$O$1256,1256-(ROW(O80)-1))</f>
        <v>2713.22</v>
      </c>
      <c r="F80" s="4">
        <f t="shared" si="4"/>
        <v>-1.7416348644784699E-2</v>
      </c>
      <c r="G80" s="4">
        <f t="shared" si="5"/>
        <v>-4.1829413870152453E-3</v>
      </c>
      <c r="H80" s="4">
        <f t="shared" si="6"/>
        <v>-2.0203653146980008E-3</v>
      </c>
      <c r="I80" s="4">
        <f t="shared" si="7"/>
        <v>-4.9473541374037708E-3</v>
      </c>
      <c r="O80" s="1">
        <v>3956.37</v>
      </c>
    </row>
    <row r="81" spans="1:15" x14ac:dyDescent="0.2">
      <c r="A81" s="43">
        <v>43286</v>
      </c>
      <c r="B81" s="44">
        <v>46.349997999999999</v>
      </c>
      <c r="C81" s="44">
        <v>209.13999899999999</v>
      </c>
      <c r="D81" s="44">
        <v>250.5</v>
      </c>
      <c r="E81" s="44" cm="1">
        <f t="array" ref="E81">INDEX($O$2:$O$1256,1256-(ROW(O81)-1))</f>
        <v>2736.61</v>
      </c>
      <c r="F81" s="4">
        <f t="shared" si="4"/>
        <v>8.0469334493258483E-3</v>
      </c>
      <c r="G81" s="4">
        <f t="shared" si="5"/>
        <v>9.7528198569143461E-3</v>
      </c>
      <c r="H81" s="4">
        <f t="shared" si="6"/>
        <v>1.4252182593767634E-2</v>
      </c>
      <c r="I81" s="4">
        <f t="shared" si="7"/>
        <v>8.6207532009937738E-3</v>
      </c>
      <c r="O81" s="1">
        <v>3748.57</v>
      </c>
    </row>
    <row r="82" spans="1:15" x14ac:dyDescent="0.2">
      <c r="A82" s="43">
        <v>43287</v>
      </c>
      <c r="B82" s="44">
        <v>46.9925</v>
      </c>
      <c r="C82" s="44">
        <v>209.61999499999999</v>
      </c>
      <c r="D82" s="44">
        <v>250.759995</v>
      </c>
      <c r="E82" s="44" cm="1">
        <f t="array" ref="E82">INDEX($O$2:$O$1256,1256-(ROW(O82)-1))</f>
        <v>2759.82</v>
      </c>
      <c r="F82" s="4">
        <f t="shared" si="4"/>
        <v>1.386196392068885E-2</v>
      </c>
      <c r="G82" s="4">
        <f t="shared" si="5"/>
        <v>2.2950942062498524E-3</v>
      </c>
      <c r="H82" s="4">
        <f t="shared" si="6"/>
        <v>1.0379041916167805E-3</v>
      </c>
      <c r="I82" s="4">
        <f t="shared" si="7"/>
        <v>8.4812962022356251E-3</v>
      </c>
      <c r="O82" s="1">
        <v>3828.11</v>
      </c>
    </row>
    <row r="83" spans="1:15" x14ac:dyDescent="0.2">
      <c r="A83" s="43">
        <v>43290</v>
      </c>
      <c r="B83" s="44">
        <v>47.645000000000003</v>
      </c>
      <c r="C83" s="44">
        <v>210.94000199999999</v>
      </c>
      <c r="D83" s="44">
        <v>253.66999799999999</v>
      </c>
      <c r="E83" s="44" cm="1">
        <f t="array" ref="E83">INDEX($O$2:$O$1256,1256-(ROW(O83)-1))</f>
        <v>2784.17</v>
      </c>
      <c r="F83" s="4">
        <f t="shared" si="4"/>
        <v>1.3885194445922294E-2</v>
      </c>
      <c r="G83" s="4">
        <f t="shared" si="5"/>
        <v>6.2971425984434549E-3</v>
      </c>
      <c r="H83" s="4">
        <f t="shared" si="6"/>
        <v>1.1604733841217333E-2</v>
      </c>
      <c r="I83" s="4">
        <f t="shared" si="7"/>
        <v>8.8230391837148467E-3</v>
      </c>
      <c r="O83" s="1">
        <v>3806.8</v>
      </c>
    </row>
    <row r="84" spans="1:15" x14ac:dyDescent="0.2">
      <c r="A84" s="43">
        <v>43291</v>
      </c>
      <c r="B84" s="44">
        <v>47.587502000000001</v>
      </c>
      <c r="C84" s="44">
        <v>211.699997</v>
      </c>
      <c r="D84" s="44">
        <v>255.53999300000001</v>
      </c>
      <c r="E84" s="44" cm="1">
        <f t="array" ref="E84">INDEX($O$2:$O$1256,1256-(ROW(O84)-1))</f>
        <v>2793.84</v>
      </c>
      <c r="F84" s="4">
        <f t="shared" si="4"/>
        <v>-1.2068002938399095E-3</v>
      </c>
      <c r="G84" s="4">
        <f t="shared" si="5"/>
        <v>3.6028965241026384E-3</v>
      </c>
      <c r="H84" s="4">
        <f t="shared" si="6"/>
        <v>7.3717625842375624E-3</v>
      </c>
      <c r="I84" s="4">
        <f t="shared" si="7"/>
        <v>3.4732074550045695E-3</v>
      </c>
      <c r="O84" s="1">
        <v>3770.55</v>
      </c>
    </row>
    <row r="85" spans="1:15" x14ac:dyDescent="0.2">
      <c r="A85" s="43">
        <v>43292</v>
      </c>
      <c r="B85" s="44">
        <v>46.970001000000003</v>
      </c>
      <c r="C85" s="44">
        <v>210.949997</v>
      </c>
      <c r="D85" s="44">
        <v>254.58999600000001</v>
      </c>
      <c r="E85" s="44" cm="1">
        <f t="array" ref="E85">INDEX($O$2:$O$1256,1256-(ROW(O85)-1))</f>
        <v>2774.02</v>
      </c>
      <c r="F85" s="4">
        <f t="shared" si="4"/>
        <v>-1.2976117132603372E-2</v>
      </c>
      <c r="G85" s="4">
        <f t="shared" si="5"/>
        <v>-3.5427492235628136E-3</v>
      </c>
      <c r="H85" s="4">
        <f t="shared" si="6"/>
        <v>-3.7176059561056501E-3</v>
      </c>
      <c r="I85" s="4">
        <f t="shared" si="7"/>
        <v>-7.094178621538872E-3</v>
      </c>
      <c r="O85" s="1">
        <v>3719.89</v>
      </c>
    </row>
    <row r="86" spans="1:15" x14ac:dyDescent="0.2">
      <c r="A86" s="43">
        <v>43293</v>
      </c>
      <c r="B86" s="44">
        <v>47.7575</v>
      </c>
      <c r="C86" s="44">
        <v>214.020004</v>
      </c>
      <c r="D86" s="44">
        <v>256.04998799999998</v>
      </c>
      <c r="E86" s="44" cm="1">
        <f t="array" ref="E86">INDEX($O$2:$O$1256,1256-(ROW(O86)-1))</f>
        <v>2798.29</v>
      </c>
      <c r="F86" s="4">
        <f t="shared" si="4"/>
        <v>1.6765999217244996E-2</v>
      </c>
      <c r="G86" s="4">
        <f t="shared" si="5"/>
        <v>1.455324505171718E-2</v>
      </c>
      <c r="H86" s="4">
        <f t="shared" si="6"/>
        <v>5.7346793783679198E-3</v>
      </c>
      <c r="I86" s="4">
        <f t="shared" si="7"/>
        <v>8.749035695488851E-3</v>
      </c>
      <c r="O86" s="1">
        <v>3759.69</v>
      </c>
    </row>
    <row r="87" spans="1:15" x14ac:dyDescent="0.2">
      <c r="A87" s="43">
        <v>43294</v>
      </c>
      <c r="B87" s="44">
        <v>47.832500000000003</v>
      </c>
      <c r="C87" s="44">
        <v>216.53999300000001</v>
      </c>
      <c r="D87" s="44">
        <v>258.70001200000002</v>
      </c>
      <c r="E87" s="44" cm="1">
        <f t="array" ref="E87">INDEX($O$2:$O$1256,1256-(ROW(O87)-1))</f>
        <v>2801.31</v>
      </c>
      <c r="F87" s="4">
        <f t="shared" si="4"/>
        <v>1.5704339632519047E-3</v>
      </c>
      <c r="G87" s="4">
        <f t="shared" si="5"/>
        <v>1.1774548887495627E-2</v>
      </c>
      <c r="H87" s="4">
        <f t="shared" si="6"/>
        <v>1.0349635321990449E-2</v>
      </c>
      <c r="I87" s="4">
        <f t="shared" si="7"/>
        <v>1.0792305300737172E-3</v>
      </c>
      <c r="O87" s="1">
        <v>3856.1</v>
      </c>
    </row>
    <row r="88" spans="1:15" x14ac:dyDescent="0.2">
      <c r="A88" s="43">
        <v>43297</v>
      </c>
      <c r="B88" s="44">
        <v>47.727500999999997</v>
      </c>
      <c r="C88" s="44">
        <v>214.85000600000001</v>
      </c>
      <c r="D88" s="44">
        <v>256.98001099999999</v>
      </c>
      <c r="E88" s="44" cm="1">
        <f t="array" ref="E88">INDEX($O$2:$O$1256,1256-(ROW(O88)-1))</f>
        <v>2798.43</v>
      </c>
      <c r="F88" s="4">
        <f t="shared" si="4"/>
        <v>-2.195139288141044E-3</v>
      </c>
      <c r="G88" s="4">
        <f t="shared" si="5"/>
        <v>-7.8045028846011003E-3</v>
      </c>
      <c r="H88" s="4">
        <f t="shared" si="6"/>
        <v>-6.6486313112348238E-3</v>
      </c>
      <c r="I88" s="4">
        <f t="shared" si="7"/>
        <v>-1.0280904291207003E-3</v>
      </c>
      <c r="O88" s="1">
        <v>3871.98</v>
      </c>
    </row>
    <row r="89" spans="1:15" x14ac:dyDescent="0.2">
      <c r="A89" s="43">
        <v>43298</v>
      </c>
      <c r="B89" s="44">
        <v>47.862499</v>
      </c>
      <c r="C89" s="44">
        <v>215</v>
      </c>
      <c r="D89" s="44">
        <v>250.28999300000001</v>
      </c>
      <c r="E89" s="44" cm="1">
        <f t="array" ref="E89">INDEX($O$2:$O$1256,1256-(ROW(O89)-1))</f>
        <v>2809.55</v>
      </c>
      <c r="F89" s="4">
        <f t="shared" si="4"/>
        <v>2.8285159954216559E-3</v>
      </c>
      <c r="G89" s="4">
        <f t="shared" si="5"/>
        <v>6.9813356207210162E-4</v>
      </c>
      <c r="H89" s="4">
        <f t="shared" si="6"/>
        <v>-2.603322326108851E-2</v>
      </c>
      <c r="I89" s="4">
        <f t="shared" si="7"/>
        <v>3.9736566574830696E-3</v>
      </c>
      <c r="O89" s="1">
        <v>3901.06</v>
      </c>
    </row>
    <row r="90" spans="1:15" x14ac:dyDescent="0.2">
      <c r="A90" s="43">
        <v>43299</v>
      </c>
      <c r="B90" s="44">
        <v>47.599997999999999</v>
      </c>
      <c r="C90" s="44">
        <v>214.970001</v>
      </c>
      <c r="D90" s="44">
        <v>255.41999799999999</v>
      </c>
      <c r="E90" s="44" cm="1">
        <f t="array" ref="E90">INDEX($O$2:$O$1256,1256-(ROW(O90)-1))</f>
        <v>2815.62</v>
      </c>
      <c r="F90" s="4">
        <f t="shared" si="4"/>
        <v>-5.4844817024702437E-3</v>
      </c>
      <c r="G90" s="4">
        <f t="shared" si="5"/>
        <v>-1.3953023255815656E-4</v>
      </c>
      <c r="H90" s="4">
        <f t="shared" si="6"/>
        <v>2.0496244929776249E-2</v>
      </c>
      <c r="I90" s="4">
        <f t="shared" si="7"/>
        <v>2.1604883344306771E-3</v>
      </c>
      <c r="O90" s="1">
        <v>3807.3</v>
      </c>
    </row>
    <row r="91" spans="1:15" x14ac:dyDescent="0.2">
      <c r="A91" s="43">
        <v>43300</v>
      </c>
      <c r="B91" s="44">
        <v>47.970001000000003</v>
      </c>
      <c r="C91" s="44">
        <v>217.53999300000001</v>
      </c>
      <c r="D91" s="44">
        <v>252.929993</v>
      </c>
      <c r="E91" s="44" cm="1">
        <f t="array" ref="E91">INDEX($O$2:$O$1256,1256-(ROW(O91)-1))</f>
        <v>2804.49</v>
      </c>
      <c r="F91" s="4">
        <f t="shared" si="4"/>
        <v>7.7731725955115395E-3</v>
      </c>
      <c r="G91" s="4">
        <f t="shared" si="5"/>
        <v>1.1955119263361838E-2</v>
      </c>
      <c r="H91" s="4">
        <f t="shared" si="6"/>
        <v>-9.7486689354683836E-3</v>
      </c>
      <c r="I91" s="4">
        <f t="shared" si="7"/>
        <v>-3.9529481961344606E-3</v>
      </c>
      <c r="O91" s="1">
        <v>3830.6</v>
      </c>
    </row>
    <row r="92" spans="1:15" x14ac:dyDescent="0.2">
      <c r="A92" s="43">
        <v>43301</v>
      </c>
      <c r="B92" s="44">
        <v>47.860000999999997</v>
      </c>
      <c r="C92" s="44">
        <v>218.69000199999999</v>
      </c>
      <c r="D92" s="44">
        <v>252.699997</v>
      </c>
      <c r="E92" s="44" cm="1">
        <f t="array" ref="E92">INDEX($O$2:$O$1256,1256-(ROW(O92)-1))</f>
        <v>2801.83</v>
      </c>
      <c r="F92" s="4">
        <f t="shared" si="4"/>
        <v>-2.2930998062728105E-3</v>
      </c>
      <c r="G92" s="4">
        <f t="shared" si="5"/>
        <v>5.2864256550747566E-3</v>
      </c>
      <c r="H92" s="4">
        <f t="shared" si="6"/>
        <v>-9.0932671634557738E-4</v>
      </c>
      <c r="I92" s="4">
        <f t="shared" si="7"/>
        <v>-9.4847904610102177E-4</v>
      </c>
      <c r="O92" s="1">
        <v>3859.11</v>
      </c>
    </row>
    <row r="93" spans="1:15" x14ac:dyDescent="0.2">
      <c r="A93" s="43">
        <v>43304</v>
      </c>
      <c r="B93" s="44">
        <v>47.902500000000003</v>
      </c>
      <c r="C93" s="44">
        <v>218.83999600000001</v>
      </c>
      <c r="D93" s="44">
        <v>252.740005</v>
      </c>
      <c r="E93" s="44" cm="1">
        <f t="array" ref="E93">INDEX($O$2:$O$1256,1256-(ROW(O93)-1))</f>
        <v>2806.98</v>
      </c>
      <c r="F93" s="4">
        <f t="shared" si="4"/>
        <v>8.879857733393383E-4</v>
      </c>
      <c r="G93" s="4">
        <f t="shared" si="5"/>
        <v>6.8587497657995736E-4</v>
      </c>
      <c r="H93" s="4">
        <f t="shared" si="6"/>
        <v>1.583221229717714E-4</v>
      </c>
      <c r="I93" s="4">
        <f t="shared" si="7"/>
        <v>1.8380843948419751E-3</v>
      </c>
      <c r="O93" s="1">
        <v>3797.34</v>
      </c>
    </row>
    <row r="94" spans="1:15" x14ac:dyDescent="0.2">
      <c r="A94" s="43">
        <v>43305</v>
      </c>
      <c r="B94" s="44">
        <v>48.25</v>
      </c>
      <c r="C94" s="44">
        <v>218.58000200000001</v>
      </c>
      <c r="D94" s="44">
        <v>253.759995</v>
      </c>
      <c r="E94" s="44" cm="1">
        <f t="array" ref="E94">INDEX($O$2:$O$1256,1256-(ROW(O94)-1))</f>
        <v>2820.4</v>
      </c>
      <c r="F94" s="4">
        <f t="shared" si="4"/>
        <v>7.2543186681278968E-3</v>
      </c>
      <c r="G94" s="4">
        <f t="shared" si="5"/>
        <v>-1.1880552218617572E-3</v>
      </c>
      <c r="H94" s="4">
        <f t="shared" si="6"/>
        <v>4.0357283367150644E-3</v>
      </c>
      <c r="I94" s="4">
        <f t="shared" si="7"/>
        <v>4.7809389450584163E-3</v>
      </c>
      <c r="O94" s="1">
        <v>3752.75</v>
      </c>
    </row>
    <row r="95" spans="1:15" x14ac:dyDescent="0.2">
      <c r="A95" s="43">
        <v>43306</v>
      </c>
      <c r="B95" s="44">
        <v>48.705002</v>
      </c>
      <c r="C95" s="44">
        <v>220.699997</v>
      </c>
      <c r="D95" s="44">
        <v>254.86000100000001</v>
      </c>
      <c r="E95" s="44" cm="1">
        <f t="array" ref="E95">INDEX($O$2:$O$1256,1256-(ROW(O95)-1))</f>
        <v>2846.07</v>
      </c>
      <c r="F95" s="4">
        <f t="shared" si="4"/>
        <v>9.430093264248712E-3</v>
      </c>
      <c r="G95" s="4">
        <f t="shared" si="5"/>
        <v>9.6989430899538046E-3</v>
      </c>
      <c r="H95" s="4">
        <f t="shared" si="6"/>
        <v>4.3348282695229706E-3</v>
      </c>
      <c r="I95" s="4">
        <f t="shared" si="7"/>
        <v>9.1015458800170444E-3</v>
      </c>
      <c r="O95" s="1">
        <v>3665.78</v>
      </c>
    </row>
    <row r="96" spans="1:15" x14ac:dyDescent="0.2">
      <c r="A96" s="43">
        <v>43307</v>
      </c>
      <c r="B96" s="44">
        <v>48.552501999999997</v>
      </c>
      <c r="C96" s="44">
        <v>221.720001</v>
      </c>
      <c r="D96" s="44">
        <v>257</v>
      </c>
      <c r="E96" s="44" cm="1">
        <f t="array" ref="E96">INDEX($O$2:$O$1256,1256-(ROW(O96)-1))</f>
        <v>2837.44</v>
      </c>
      <c r="F96" s="4">
        <f t="shared" si="4"/>
        <v>-3.1310952415114037E-3</v>
      </c>
      <c r="G96" s="4">
        <f t="shared" si="5"/>
        <v>4.6216765467377878E-3</v>
      </c>
      <c r="H96" s="4">
        <f t="shared" si="6"/>
        <v>8.3967628957201043E-3</v>
      </c>
      <c r="I96" s="4">
        <f t="shared" si="7"/>
        <v>-3.0322514906520599E-3</v>
      </c>
      <c r="O96" s="1">
        <v>3695.16</v>
      </c>
    </row>
    <row r="97" spans="1:15" x14ac:dyDescent="0.2">
      <c r="A97" s="43">
        <v>43308</v>
      </c>
      <c r="B97" s="44">
        <v>47.744999</v>
      </c>
      <c r="C97" s="44">
        <v>219.64999399999999</v>
      </c>
      <c r="D97" s="44">
        <v>255.949997</v>
      </c>
      <c r="E97" s="44" cm="1">
        <f t="array" ref="E97">INDEX($O$2:$O$1256,1256-(ROW(O97)-1))</f>
        <v>2818.82</v>
      </c>
      <c r="F97" s="4">
        <f t="shared" si="4"/>
        <v>-1.6631542489818487E-2</v>
      </c>
      <c r="G97" s="4">
        <f t="shared" si="5"/>
        <v>-9.3361311143057586E-3</v>
      </c>
      <c r="H97" s="4">
        <f t="shared" si="6"/>
        <v>-4.0856147859922327E-3</v>
      </c>
      <c r="I97" s="4">
        <f t="shared" si="7"/>
        <v>-6.5622532987481292E-3</v>
      </c>
      <c r="O97" s="1">
        <v>3719.98</v>
      </c>
    </row>
    <row r="98" spans="1:15" x14ac:dyDescent="0.2">
      <c r="A98" s="43">
        <v>43311</v>
      </c>
      <c r="B98" s="44">
        <v>47.477500999999997</v>
      </c>
      <c r="C98" s="44">
        <v>219.11000100000001</v>
      </c>
      <c r="D98" s="44">
        <v>253.83999600000001</v>
      </c>
      <c r="E98" s="44" cm="1">
        <f t="array" ref="E98">INDEX($O$2:$O$1256,1256-(ROW(O98)-1))</f>
        <v>2802.6</v>
      </c>
      <c r="F98" s="4">
        <f t="shared" si="4"/>
        <v>-5.6026391371377625E-3</v>
      </c>
      <c r="G98" s="4">
        <f t="shared" si="5"/>
        <v>-2.4584248338289567E-3</v>
      </c>
      <c r="H98" s="4">
        <f t="shared" si="6"/>
        <v>-8.243801620360959E-3</v>
      </c>
      <c r="I98" s="4">
        <f t="shared" si="7"/>
        <v>-5.7541808274385216E-3</v>
      </c>
      <c r="O98" s="1">
        <v>3677.95</v>
      </c>
    </row>
    <row r="99" spans="1:15" x14ac:dyDescent="0.2">
      <c r="A99" s="43">
        <v>43312</v>
      </c>
      <c r="B99" s="44">
        <v>47.572498000000003</v>
      </c>
      <c r="C99" s="44">
        <v>218.71000699999999</v>
      </c>
      <c r="D99" s="44">
        <v>253.220001</v>
      </c>
      <c r="E99" s="44" cm="1">
        <f t="array" ref="E99">INDEX($O$2:$O$1256,1256-(ROW(O99)-1))</f>
        <v>2816.29</v>
      </c>
      <c r="F99" s="4">
        <f t="shared" si="4"/>
        <v>2.000884587417658E-3</v>
      </c>
      <c r="G99" s="4">
        <f t="shared" si="5"/>
        <v>-1.8255396749325961E-3</v>
      </c>
      <c r="H99" s="4">
        <f t="shared" si="6"/>
        <v>-2.4424637951854411E-3</v>
      </c>
      <c r="I99" s="4">
        <f t="shared" si="7"/>
        <v>4.884749875115983E-3</v>
      </c>
      <c r="O99" s="1">
        <v>3583.07</v>
      </c>
    </row>
    <row r="100" spans="1:15" x14ac:dyDescent="0.2">
      <c r="A100" s="43">
        <v>43313</v>
      </c>
      <c r="B100" s="44">
        <v>50.375</v>
      </c>
      <c r="C100" s="44">
        <v>217.13000500000001</v>
      </c>
      <c r="D100" s="44">
        <v>253.36999499999999</v>
      </c>
      <c r="E100" s="44" cm="1">
        <f t="array" ref="E100">INDEX($O$2:$O$1256,1256-(ROW(O100)-1))</f>
        <v>2813.36</v>
      </c>
      <c r="F100" s="4">
        <f t="shared" si="4"/>
        <v>5.8910129125445479E-2</v>
      </c>
      <c r="G100" s="4">
        <f t="shared" si="5"/>
        <v>-7.2241870487434034E-3</v>
      </c>
      <c r="H100" s="4">
        <f t="shared" si="6"/>
        <v>5.9234657376054753E-4</v>
      </c>
      <c r="I100" s="4">
        <f t="shared" si="7"/>
        <v>-1.0403758135702774E-3</v>
      </c>
      <c r="O100" s="1">
        <v>3669.91</v>
      </c>
    </row>
    <row r="101" spans="1:15" x14ac:dyDescent="0.2">
      <c r="A101" s="43">
        <v>43314</v>
      </c>
      <c r="B101" s="44">
        <v>51.847499999999997</v>
      </c>
      <c r="C101" s="44">
        <v>221.11999499999999</v>
      </c>
      <c r="D101" s="44">
        <v>256.07998700000002</v>
      </c>
      <c r="E101" s="44" cm="1">
        <f t="array" ref="E101">INDEX($O$2:$O$1256,1256-(ROW(O101)-1))</f>
        <v>2827.22</v>
      </c>
      <c r="F101" s="4">
        <f t="shared" si="4"/>
        <v>2.9230769230769164E-2</v>
      </c>
      <c r="G101" s="4">
        <f t="shared" si="5"/>
        <v>1.8376041579329292E-2</v>
      </c>
      <c r="H101" s="4">
        <f t="shared" si="6"/>
        <v>1.0695788978485903E-2</v>
      </c>
      <c r="I101" s="4">
        <f t="shared" si="7"/>
        <v>4.926493587738388E-3</v>
      </c>
      <c r="O101" s="1">
        <v>3577.03</v>
      </c>
    </row>
    <row r="102" spans="1:15" x14ac:dyDescent="0.2">
      <c r="A102" s="43">
        <v>43315</v>
      </c>
      <c r="B102" s="44">
        <v>51.997501</v>
      </c>
      <c r="C102" s="44">
        <v>222.029999</v>
      </c>
      <c r="D102" s="44">
        <v>257.22000100000002</v>
      </c>
      <c r="E102" s="44" cm="1">
        <f t="array" ref="E102">INDEX($O$2:$O$1256,1256-(ROW(O102)-1))</f>
        <v>2840.35</v>
      </c>
      <c r="F102" s="4">
        <f t="shared" si="4"/>
        <v>2.8931192439366057E-3</v>
      </c>
      <c r="G102" s="4">
        <f t="shared" si="5"/>
        <v>4.1154306285146897E-3</v>
      </c>
      <c r="H102" s="4">
        <f t="shared" si="6"/>
        <v>4.4517887295894305E-3</v>
      </c>
      <c r="I102" s="4">
        <f t="shared" si="7"/>
        <v>4.6441380578802179E-3</v>
      </c>
      <c r="O102" s="1">
        <v>3588.84</v>
      </c>
    </row>
    <row r="103" spans="1:15" x14ac:dyDescent="0.2">
      <c r="A103" s="43">
        <v>43318</v>
      </c>
      <c r="B103" s="44">
        <v>52.267502</v>
      </c>
      <c r="C103" s="44">
        <v>222.720001</v>
      </c>
      <c r="D103" s="44">
        <v>256.76001000000002</v>
      </c>
      <c r="E103" s="44" cm="1">
        <f t="array" ref="E103">INDEX($O$2:$O$1256,1256-(ROW(O103)-1))</f>
        <v>2850.4</v>
      </c>
      <c r="F103" s="4">
        <f t="shared" si="4"/>
        <v>5.1925764663190372E-3</v>
      </c>
      <c r="G103" s="4">
        <f t="shared" si="5"/>
        <v>3.1076971720384173E-3</v>
      </c>
      <c r="H103" s="4">
        <f t="shared" si="6"/>
        <v>-1.7883173867183145E-3</v>
      </c>
      <c r="I103" s="4">
        <f t="shared" si="7"/>
        <v>3.5382963367191307E-3</v>
      </c>
      <c r="O103" s="1">
        <v>3612.39</v>
      </c>
    </row>
    <row r="104" spans="1:15" x14ac:dyDescent="0.2">
      <c r="A104" s="43">
        <v>43319</v>
      </c>
      <c r="B104" s="44">
        <v>51.777500000000003</v>
      </c>
      <c r="C104" s="44">
        <v>223.86000100000001</v>
      </c>
      <c r="D104" s="44">
        <v>257.64999399999999</v>
      </c>
      <c r="E104" s="44" cm="1">
        <f t="array" ref="E104">INDEX($O$2:$O$1256,1256-(ROW(O104)-1))</f>
        <v>2858.45</v>
      </c>
      <c r="F104" s="4">
        <f t="shared" si="4"/>
        <v>-9.3748884344998333E-3</v>
      </c>
      <c r="G104" s="4">
        <f t="shared" si="5"/>
        <v>5.1185344597767619E-3</v>
      </c>
      <c r="H104" s="4">
        <f t="shared" si="6"/>
        <v>3.4662095549847106E-3</v>
      </c>
      <c r="I104" s="4">
        <f t="shared" si="7"/>
        <v>2.8241650294694525E-3</v>
      </c>
      <c r="O104" s="1">
        <v>3639.66</v>
      </c>
    </row>
    <row r="105" spans="1:15" x14ac:dyDescent="0.2">
      <c r="A105" s="43">
        <v>43320</v>
      </c>
      <c r="B105" s="44">
        <v>51.8125</v>
      </c>
      <c r="C105" s="44">
        <v>224.58000200000001</v>
      </c>
      <c r="D105" s="44">
        <v>258.80999800000001</v>
      </c>
      <c r="E105" s="44" cm="1">
        <f t="array" ref="E105">INDEX($O$2:$O$1256,1256-(ROW(O105)-1))</f>
        <v>2857.7</v>
      </c>
      <c r="F105" s="4">
        <f t="shared" si="4"/>
        <v>6.7596929168068341E-4</v>
      </c>
      <c r="G105" s="4">
        <f t="shared" si="5"/>
        <v>3.2163003519328865E-3</v>
      </c>
      <c r="H105" s="4">
        <f t="shared" si="6"/>
        <v>4.5022473394663266E-3</v>
      </c>
      <c r="I105" s="4">
        <f t="shared" si="7"/>
        <v>-2.6237996116776574E-4</v>
      </c>
      <c r="O105" s="1">
        <v>3744.52</v>
      </c>
    </row>
    <row r="106" spans="1:15" x14ac:dyDescent="0.2">
      <c r="A106" s="43">
        <v>43321</v>
      </c>
      <c r="B106" s="44">
        <v>52.220001000000003</v>
      </c>
      <c r="C106" s="44">
        <v>218.240005</v>
      </c>
      <c r="D106" s="44">
        <v>261.58999599999999</v>
      </c>
      <c r="E106" s="44" cm="1">
        <f t="array" ref="E106">INDEX($O$2:$O$1256,1256-(ROW(O106)-1))</f>
        <v>2853.58</v>
      </c>
      <c r="F106" s="4">
        <f t="shared" si="4"/>
        <v>7.8649167671894504E-3</v>
      </c>
      <c r="G106" s="4">
        <f t="shared" si="5"/>
        <v>-2.8230461054141457E-2</v>
      </c>
      <c r="H106" s="4">
        <f t="shared" si="6"/>
        <v>1.0741462932200857E-2</v>
      </c>
      <c r="I106" s="4">
        <f t="shared" si="7"/>
        <v>-1.4417188648213218E-3</v>
      </c>
      <c r="O106" s="1">
        <v>3783.28</v>
      </c>
    </row>
    <row r="107" spans="1:15" x14ac:dyDescent="0.2">
      <c r="A107" s="43">
        <v>43322</v>
      </c>
      <c r="B107" s="44">
        <v>51.8825</v>
      </c>
      <c r="C107" s="44">
        <v>220.30999800000001</v>
      </c>
      <c r="D107" s="44">
        <v>260.35998499999999</v>
      </c>
      <c r="E107" s="44" cm="1">
        <f t="array" ref="E107">INDEX($O$2:$O$1256,1256-(ROW(O107)-1))</f>
        <v>2833.28</v>
      </c>
      <c r="F107" s="4">
        <f t="shared" si="4"/>
        <v>-6.4630600064523773E-3</v>
      </c>
      <c r="G107" s="4">
        <f t="shared" si="5"/>
        <v>9.4849383824015723E-3</v>
      </c>
      <c r="H107" s="4">
        <f t="shared" si="6"/>
        <v>-4.7020567254414062E-3</v>
      </c>
      <c r="I107" s="4">
        <f t="shared" si="7"/>
        <v>-7.1138709971333303E-3</v>
      </c>
      <c r="O107" s="1">
        <v>3790.93</v>
      </c>
    </row>
    <row r="108" spans="1:15" x14ac:dyDescent="0.2">
      <c r="A108" s="43">
        <v>43325</v>
      </c>
      <c r="B108" s="44">
        <v>52.217498999999997</v>
      </c>
      <c r="C108" s="44">
        <v>219.55999800000001</v>
      </c>
      <c r="D108" s="44">
        <v>260.91000400000001</v>
      </c>
      <c r="E108" s="44" cm="1">
        <f t="array" ref="E108">INDEX($O$2:$O$1256,1256-(ROW(O108)-1))</f>
        <v>2821.93</v>
      </c>
      <c r="F108" s="4">
        <f t="shared" si="4"/>
        <v>6.4568785235868797E-3</v>
      </c>
      <c r="G108" s="4">
        <f t="shared" si="5"/>
        <v>-3.4042939803394668E-3</v>
      </c>
      <c r="H108" s="4">
        <f t="shared" si="6"/>
        <v>2.1125327688124589E-3</v>
      </c>
      <c r="I108" s="4">
        <f t="shared" si="7"/>
        <v>-4.0059577592050071E-3</v>
      </c>
      <c r="O108" s="1">
        <v>3678.43</v>
      </c>
    </row>
    <row r="109" spans="1:15" x14ac:dyDescent="0.2">
      <c r="A109" s="43">
        <v>43326</v>
      </c>
      <c r="B109" s="44">
        <v>52.4375</v>
      </c>
      <c r="C109" s="44">
        <v>222</v>
      </c>
      <c r="D109" s="44">
        <v>263.48001099999999</v>
      </c>
      <c r="E109" s="44" cm="1">
        <f t="array" ref="E109">INDEX($O$2:$O$1256,1256-(ROW(O109)-1))</f>
        <v>2839.96</v>
      </c>
      <c r="F109" s="4">
        <f t="shared" si="4"/>
        <v>4.2131661648521978E-3</v>
      </c>
      <c r="G109" s="4">
        <f t="shared" si="5"/>
        <v>1.1113144571990717E-2</v>
      </c>
      <c r="H109" s="4">
        <f t="shared" si="6"/>
        <v>9.8501665731451811E-3</v>
      </c>
      <c r="I109" s="4">
        <f t="shared" si="7"/>
        <v>6.3892442406438855E-3</v>
      </c>
      <c r="O109" s="1">
        <v>3585.62</v>
      </c>
    </row>
    <row r="110" spans="1:15" x14ac:dyDescent="0.2">
      <c r="A110" s="43">
        <v>43327</v>
      </c>
      <c r="B110" s="44">
        <v>52.560001</v>
      </c>
      <c r="C110" s="44">
        <v>221.66999799999999</v>
      </c>
      <c r="D110" s="44">
        <v>260.60998499999999</v>
      </c>
      <c r="E110" s="44" cm="1">
        <f t="array" ref="E110">INDEX($O$2:$O$1256,1256-(ROW(O110)-1))</f>
        <v>2818.37</v>
      </c>
      <c r="F110" s="4">
        <f t="shared" si="4"/>
        <v>2.3361334922526768E-3</v>
      </c>
      <c r="G110" s="4">
        <f t="shared" si="5"/>
        <v>-1.4864954954955292E-3</v>
      </c>
      <c r="H110" s="4">
        <f t="shared" si="6"/>
        <v>-1.0892765599588485E-2</v>
      </c>
      <c r="I110" s="4">
        <f t="shared" si="7"/>
        <v>-7.6022197495739892E-3</v>
      </c>
      <c r="O110" s="1">
        <v>3640.47</v>
      </c>
    </row>
    <row r="111" spans="1:15" x14ac:dyDescent="0.2">
      <c r="A111" s="43">
        <v>43328</v>
      </c>
      <c r="B111" s="44">
        <v>53.330002</v>
      </c>
      <c r="C111" s="44">
        <v>223.19000199999999</v>
      </c>
      <c r="D111" s="44">
        <v>263.10000600000001</v>
      </c>
      <c r="E111" s="44" cm="1">
        <f t="array" ref="E111">INDEX($O$2:$O$1256,1256-(ROW(O111)-1))</f>
        <v>2840.69</v>
      </c>
      <c r="F111" s="4">
        <f t="shared" si="4"/>
        <v>1.464994264364646E-2</v>
      </c>
      <c r="G111" s="4">
        <f t="shared" si="5"/>
        <v>6.8570578504719443E-3</v>
      </c>
      <c r="H111" s="4">
        <f t="shared" si="6"/>
        <v>9.5545878643138443E-3</v>
      </c>
      <c r="I111" s="4">
        <f t="shared" si="7"/>
        <v>7.9194711836984375E-3</v>
      </c>
      <c r="O111" s="1">
        <v>3719.04</v>
      </c>
    </row>
    <row r="112" spans="1:15" x14ac:dyDescent="0.2">
      <c r="A112" s="43">
        <v>43329</v>
      </c>
      <c r="B112" s="44">
        <v>54.395000000000003</v>
      </c>
      <c r="C112" s="44">
        <v>225.679993</v>
      </c>
      <c r="D112" s="44">
        <v>262.32998700000002</v>
      </c>
      <c r="E112" s="44" cm="1">
        <f t="array" ref="E112">INDEX($O$2:$O$1256,1256-(ROW(O112)-1))</f>
        <v>2850.13</v>
      </c>
      <c r="F112" s="4">
        <f t="shared" si="4"/>
        <v>1.9969959873618659E-2</v>
      </c>
      <c r="G112" s="4">
        <f t="shared" si="5"/>
        <v>1.115637339346412E-2</v>
      </c>
      <c r="H112" s="4">
        <f t="shared" si="6"/>
        <v>-2.9267160107932138E-3</v>
      </c>
      <c r="I112" s="4">
        <f t="shared" si="7"/>
        <v>3.3231362802699535E-3</v>
      </c>
      <c r="O112" s="1">
        <v>3647.29</v>
      </c>
    </row>
    <row r="113" spans="1:15" x14ac:dyDescent="0.2">
      <c r="A113" s="43">
        <v>43332</v>
      </c>
      <c r="B113" s="44">
        <v>53.865001999999997</v>
      </c>
      <c r="C113" s="44">
        <v>227.35000600000001</v>
      </c>
      <c r="D113" s="44">
        <v>262.39999399999999</v>
      </c>
      <c r="E113" s="44" cm="1">
        <f t="array" ref="E113">INDEX($O$2:$O$1256,1256-(ROW(O113)-1))</f>
        <v>2857.05</v>
      </c>
      <c r="F113" s="4">
        <f t="shared" si="4"/>
        <v>-9.7435058369336556E-3</v>
      </c>
      <c r="G113" s="4">
        <f t="shared" si="5"/>
        <v>7.3999160395224377E-3</v>
      </c>
      <c r="H113" s="4">
        <f t="shared" si="6"/>
        <v>2.6686617416702535E-4</v>
      </c>
      <c r="I113" s="4">
        <f t="shared" si="7"/>
        <v>2.4279594264121542E-3</v>
      </c>
      <c r="O113" s="1">
        <v>3655.04</v>
      </c>
    </row>
    <row r="114" spans="1:15" x14ac:dyDescent="0.2">
      <c r="A114" s="43">
        <v>43333</v>
      </c>
      <c r="B114" s="44">
        <v>53.759998000000003</v>
      </c>
      <c r="C114" s="44">
        <v>228.53999300000001</v>
      </c>
      <c r="D114" s="44">
        <v>261.69000199999999</v>
      </c>
      <c r="E114" s="44" cm="1">
        <f t="array" ref="E114">INDEX($O$2:$O$1256,1256-(ROW(O114)-1))</f>
        <v>2862.96</v>
      </c>
      <c r="F114" s="4">
        <f t="shared" si="4"/>
        <v>-1.9493919261340394E-3</v>
      </c>
      <c r="G114" s="4">
        <f t="shared" si="5"/>
        <v>5.2341630463823346E-3</v>
      </c>
      <c r="H114" s="4">
        <f t="shared" si="6"/>
        <v>-2.705762256991514E-3</v>
      </c>
      <c r="I114" s="4">
        <f t="shared" si="7"/>
        <v>2.0685672284348729E-3</v>
      </c>
      <c r="O114" s="1">
        <v>3693.23</v>
      </c>
    </row>
    <row r="115" spans="1:15" x14ac:dyDescent="0.2">
      <c r="A115" s="43">
        <v>43334</v>
      </c>
      <c r="B115" s="44">
        <v>53.762501</v>
      </c>
      <c r="C115" s="44">
        <v>229.21000699999999</v>
      </c>
      <c r="D115" s="44">
        <v>260.73998999999998</v>
      </c>
      <c r="E115" s="44" cm="1">
        <f t="array" ref="E115">INDEX($O$2:$O$1256,1256-(ROW(O115)-1))</f>
        <v>2861.82</v>
      </c>
      <c r="F115" s="4">
        <f t="shared" si="4"/>
        <v>4.6558781493951268E-5</v>
      </c>
      <c r="G115" s="4">
        <f t="shared" si="5"/>
        <v>2.9317144505206167E-3</v>
      </c>
      <c r="H115" s="4">
        <f t="shared" si="6"/>
        <v>-3.6302953599274884E-3</v>
      </c>
      <c r="I115" s="4">
        <f t="shared" si="7"/>
        <v>-3.9818928661241253E-4</v>
      </c>
      <c r="O115" s="1">
        <v>3757.99</v>
      </c>
    </row>
    <row r="116" spans="1:15" x14ac:dyDescent="0.2">
      <c r="A116" s="43">
        <v>43335</v>
      </c>
      <c r="B116" s="44">
        <v>53.872501</v>
      </c>
      <c r="C116" s="44">
        <v>229.509995</v>
      </c>
      <c r="D116" s="44">
        <v>261.42001299999998</v>
      </c>
      <c r="E116" s="44" cm="1">
        <f t="array" ref="E116">INDEX($O$2:$O$1256,1256-(ROW(O116)-1))</f>
        <v>2856.98</v>
      </c>
      <c r="F116" s="4">
        <f t="shared" si="4"/>
        <v>2.0460357675696566E-3</v>
      </c>
      <c r="G116" s="4">
        <f t="shared" si="5"/>
        <v>1.3087910249922608E-3</v>
      </c>
      <c r="H116" s="4">
        <f t="shared" si="6"/>
        <v>2.6080502649402019E-3</v>
      </c>
      <c r="I116" s="4">
        <f t="shared" si="7"/>
        <v>-1.6912314541096733E-3</v>
      </c>
      <c r="O116" s="1">
        <v>3789.93</v>
      </c>
    </row>
    <row r="117" spans="1:15" x14ac:dyDescent="0.2">
      <c r="A117" s="43">
        <v>43336</v>
      </c>
      <c r="B117" s="44">
        <v>54.040000999999997</v>
      </c>
      <c r="C117" s="44">
        <v>231.279999</v>
      </c>
      <c r="D117" s="44">
        <v>264.27999899999998</v>
      </c>
      <c r="E117" s="44" cm="1">
        <f t="array" ref="E117">INDEX($O$2:$O$1256,1256-(ROW(O117)-1))</f>
        <v>2874.69</v>
      </c>
      <c r="F117" s="4">
        <f t="shared" si="4"/>
        <v>3.1091929442814783E-3</v>
      </c>
      <c r="G117" s="4">
        <f t="shared" si="5"/>
        <v>7.7120998586575722E-3</v>
      </c>
      <c r="H117" s="4">
        <f t="shared" si="6"/>
        <v>1.0940195309377451E-2</v>
      </c>
      <c r="I117" s="4">
        <f t="shared" si="7"/>
        <v>6.1988533346400872E-3</v>
      </c>
      <c r="O117" s="1">
        <v>3855.93</v>
      </c>
    </row>
    <row r="118" spans="1:15" x14ac:dyDescent="0.2">
      <c r="A118" s="43">
        <v>43339</v>
      </c>
      <c r="B118" s="44">
        <v>54.485000999999997</v>
      </c>
      <c r="C118" s="44">
        <v>230.029999</v>
      </c>
      <c r="D118" s="44">
        <v>267.07998700000002</v>
      </c>
      <c r="E118" s="44" cm="1">
        <f t="array" ref="E118">INDEX($O$2:$O$1256,1256-(ROW(O118)-1))</f>
        <v>2896.74</v>
      </c>
      <c r="F118" s="4">
        <f t="shared" si="4"/>
        <v>8.2346408542812635E-3</v>
      </c>
      <c r="G118" s="4">
        <f t="shared" si="5"/>
        <v>-5.4047042779518514E-3</v>
      </c>
      <c r="H118" s="4">
        <f t="shared" si="6"/>
        <v>1.0594778305565386E-2</v>
      </c>
      <c r="I118" s="4">
        <f t="shared" si="7"/>
        <v>7.6703922857768057E-3</v>
      </c>
      <c r="O118" s="1">
        <v>3899.89</v>
      </c>
    </row>
    <row r="119" spans="1:15" x14ac:dyDescent="0.2">
      <c r="A119" s="43">
        <v>43340</v>
      </c>
      <c r="B119" s="44">
        <v>54.924999</v>
      </c>
      <c r="C119" s="44">
        <v>230.259995</v>
      </c>
      <c r="D119" s="44">
        <v>268.51001000000002</v>
      </c>
      <c r="E119" s="44" cm="1">
        <f t="array" ref="E119">INDEX($O$2:$O$1256,1256-(ROW(O119)-1))</f>
        <v>2897.52</v>
      </c>
      <c r="F119" s="4">
        <f t="shared" si="4"/>
        <v>8.0755802867655772E-3</v>
      </c>
      <c r="G119" s="4">
        <f t="shared" si="5"/>
        <v>9.998521975388083E-4</v>
      </c>
      <c r="H119" s="4">
        <f t="shared" si="6"/>
        <v>5.3542873656048425E-3</v>
      </c>
      <c r="I119" s="4">
        <f t="shared" si="7"/>
        <v>2.6926821185201301E-4</v>
      </c>
      <c r="O119" s="1">
        <v>3873.33</v>
      </c>
    </row>
    <row r="120" spans="1:15" x14ac:dyDescent="0.2">
      <c r="A120" s="43">
        <v>43341</v>
      </c>
      <c r="B120" s="44">
        <v>55.744999</v>
      </c>
      <c r="C120" s="44">
        <v>230.19000199999999</v>
      </c>
      <c r="D120" s="44">
        <v>269</v>
      </c>
      <c r="E120" s="44" cm="1">
        <f t="array" ref="E120">INDEX($O$2:$O$1256,1256-(ROW(O120)-1))</f>
        <v>2914.04</v>
      </c>
      <c r="F120" s="4">
        <f t="shared" si="4"/>
        <v>1.4929449520791076E-2</v>
      </c>
      <c r="G120" s="4">
        <f t="shared" si="5"/>
        <v>-3.039737753838258E-4</v>
      </c>
      <c r="H120" s="4">
        <f t="shared" si="6"/>
        <v>1.8248481686026434E-3</v>
      </c>
      <c r="I120" s="4">
        <f t="shared" si="7"/>
        <v>5.7014274275932458E-3</v>
      </c>
      <c r="O120" s="1">
        <v>3901.35</v>
      </c>
    </row>
    <row r="121" spans="1:15" x14ac:dyDescent="0.2">
      <c r="A121" s="43">
        <v>43342</v>
      </c>
      <c r="B121" s="44">
        <v>56.2575</v>
      </c>
      <c r="C121" s="44">
        <v>230.83000200000001</v>
      </c>
      <c r="D121" s="44">
        <v>268.39001500000001</v>
      </c>
      <c r="E121" s="44" cm="1">
        <f t="array" ref="E121">INDEX($O$2:$O$1256,1256-(ROW(O121)-1))</f>
        <v>2901.13</v>
      </c>
      <c r="F121" s="4">
        <f t="shared" si="4"/>
        <v>9.1936677584297799E-3</v>
      </c>
      <c r="G121" s="4">
        <f t="shared" si="5"/>
        <v>2.7803118920864981E-3</v>
      </c>
      <c r="H121" s="4">
        <f t="shared" si="6"/>
        <v>-2.2676022304832515E-3</v>
      </c>
      <c r="I121" s="4">
        <f t="shared" si="7"/>
        <v>-4.4302754938160957E-3</v>
      </c>
      <c r="O121" s="1">
        <v>3946.01</v>
      </c>
    </row>
    <row r="122" spans="1:15" x14ac:dyDescent="0.2">
      <c r="A122" s="43">
        <v>43343</v>
      </c>
      <c r="B122" s="44">
        <v>56.907501000000003</v>
      </c>
      <c r="C122" s="44">
        <v>233.13000500000001</v>
      </c>
      <c r="D122" s="44">
        <v>268.459991</v>
      </c>
      <c r="E122" s="44" cm="1">
        <f t="array" ref="E122">INDEX($O$2:$O$1256,1256-(ROW(O122)-1))</f>
        <v>2901.52</v>
      </c>
      <c r="F122" s="4">
        <f t="shared" si="4"/>
        <v>1.1554032795627306E-2</v>
      </c>
      <c r="G122" s="4">
        <f t="shared" si="5"/>
        <v>9.9640557123072925E-3</v>
      </c>
      <c r="H122" s="4">
        <f t="shared" si="6"/>
        <v>2.6072504970051487E-4</v>
      </c>
      <c r="I122" s="4">
        <f t="shared" si="7"/>
        <v>1.3443037712886796E-4</v>
      </c>
      <c r="O122" s="1">
        <v>3932.69</v>
      </c>
    </row>
    <row r="123" spans="1:15" x14ac:dyDescent="0.2">
      <c r="A123" s="43">
        <v>43347</v>
      </c>
      <c r="B123" s="44">
        <v>57.09</v>
      </c>
      <c r="C123" s="44">
        <v>234.679993</v>
      </c>
      <c r="D123" s="44">
        <v>268.51001000000002</v>
      </c>
      <c r="E123" s="44" cm="1">
        <f t="array" ref="E123">INDEX($O$2:$O$1256,1256-(ROW(O123)-1))</f>
        <v>2896.72</v>
      </c>
      <c r="F123" s="4">
        <f t="shared" si="4"/>
        <v>3.2069410322551318E-3</v>
      </c>
      <c r="G123" s="4">
        <f t="shared" si="5"/>
        <v>6.6485993512503238E-3</v>
      </c>
      <c r="H123" s="4">
        <f t="shared" si="6"/>
        <v>1.8631826594980494E-4</v>
      </c>
      <c r="I123" s="4">
        <f t="shared" si="7"/>
        <v>-1.6543053296203996E-3</v>
      </c>
      <c r="O123" s="1">
        <v>4110.41</v>
      </c>
    </row>
    <row r="124" spans="1:15" x14ac:dyDescent="0.2">
      <c r="A124" s="43">
        <v>43348</v>
      </c>
      <c r="B124" s="44">
        <v>56.717498999999997</v>
      </c>
      <c r="C124" s="44">
        <v>235.61000100000001</v>
      </c>
      <c r="D124" s="44">
        <v>267.64001500000001</v>
      </c>
      <c r="E124" s="44" cm="1">
        <f t="array" ref="E124">INDEX($O$2:$O$1256,1256-(ROW(O124)-1))</f>
        <v>2888.6</v>
      </c>
      <c r="F124" s="4">
        <f t="shared" si="4"/>
        <v>-6.5248029427221379E-3</v>
      </c>
      <c r="G124" s="4">
        <f t="shared" si="5"/>
        <v>3.9628772274593301E-3</v>
      </c>
      <c r="H124" s="4">
        <f t="shared" si="6"/>
        <v>-3.2400840475184413E-3</v>
      </c>
      <c r="I124" s="4">
        <f t="shared" si="7"/>
        <v>-2.8031704824766947E-3</v>
      </c>
      <c r="O124" s="1">
        <v>4067.36</v>
      </c>
    </row>
    <row r="125" spans="1:15" x14ac:dyDescent="0.2">
      <c r="A125" s="43">
        <v>43349</v>
      </c>
      <c r="B125" s="44">
        <v>55.775002000000001</v>
      </c>
      <c r="C125" s="44">
        <v>236.679993</v>
      </c>
      <c r="D125" s="44">
        <v>269.64999399999999</v>
      </c>
      <c r="E125" s="44" cm="1">
        <f t="array" ref="E125">INDEX($O$2:$O$1256,1256-(ROW(O125)-1))</f>
        <v>2878.05</v>
      </c>
      <c r="F125" s="4">
        <f t="shared" si="4"/>
        <v>-1.661739351377246E-2</v>
      </c>
      <c r="G125" s="4">
        <f t="shared" si="5"/>
        <v>4.5413691925581074E-3</v>
      </c>
      <c r="H125" s="4">
        <f t="shared" si="6"/>
        <v>7.5100092936401424E-3</v>
      </c>
      <c r="I125" s="4">
        <f t="shared" si="7"/>
        <v>-3.652288305753558E-3</v>
      </c>
      <c r="O125" s="1">
        <v>4006.18</v>
      </c>
    </row>
    <row r="126" spans="1:15" x14ac:dyDescent="0.2">
      <c r="A126" s="43">
        <v>43350</v>
      </c>
      <c r="B126" s="44">
        <v>55.325001</v>
      </c>
      <c r="C126" s="44">
        <v>241.46000699999999</v>
      </c>
      <c r="D126" s="44">
        <v>268.27999899999998</v>
      </c>
      <c r="E126" s="44" cm="1">
        <f t="array" ref="E126">INDEX($O$2:$O$1256,1256-(ROW(O126)-1))</f>
        <v>2871.68</v>
      </c>
      <c r="F126" s="4">
        <f t="shared" si="4"/>
        <v>-8.0681485228812772E-3</v>
      </c>
      <c r="G126" s="4">
        <f t="shared" si="5"/>
        <v>2.0196105042135919E-2</v>
      </c>
      <c r="H126" s="4">
        <f t="shared" si="6"/>
        <v>-5.080641685458436E-3</v>
      </c>
      <c r="I126" s="4">
        <f t="shared" si="7"/>
        <v>-2.2133041469051423E-3</v>
      </c>
      <c r="O126" s="1">
        <v>3979.87</v>
      </c>
    </row>
    <row r="127" spans="1:15" x14ac:dyDescent="0.2">
      <c r="A127" s="43">
        <v>43353</v>
      </c>
      <c r="B127" s="44">
        <v>54.582500000000003</v>
      </c>
      <c r="C127" s="44">
        <v>243.179993</v>
      </c>
      <c r="D127" s="44">
        <v>259.73001099999999</v>
      </c>
      <c r="E127" s="44" cm="1">
        <f t="array" ref="E127">INDEX($O$2:$O$1256,1256-(ROW(O127)-1))</f>
        <v>2877.13</v>
      </c>
      <c r="F127" s="4">
        <f t="shared" si="4"/>
        <v>-1.3420713720366623E-2</v>
      </c>
      <c r="G127" s="4">
        <f t="shared" si="5"/>
        <v>7.12327487011133E-3</v>
      </c>
      <c r="H127" s="4">
        <f t="shared" si="6"/>
        <v>-3.1869643774674328E-2</v>
      </c>
      <c r="I127" s="4">
        <f t="shared" si="7"/>
        <v>1.897843770893788E-3</v>
      </c>
      <c r="O127" s="1">
        <v>3908.19</v>
      </c>
    </row>
    <row r="128" spans="1:15" x14ac:dyDescent="0.2">
      <c r="A128" s="43">
        <v>43354</v>
      </c>
      <c r="B128" s="44">
        <v>55.962502000000001</v>
      </c>
      <c r="C128" s="44">
        <v>244.21000699999999</v>
      </c>
      <c r="D128" s="44">
        <v>261.040009</v>
      </c>
      <c r="E128" s="44" cm="1">
        <f t="array" ref="E128">INDEX($O$2:$O$1256,1256-(ROW(O128)-1))</f>
        <v>2887.89</v>
      </c>
      <c r="F128" s="4">
        <f t="shared" si="4"/>
        <v>2.5282865387257773E-2</v>
      </c>
      <c r="G128" s="4">
        <f t="shared" si="5"/>
        <v>4.2356033787697093E-3</v>
      </c>
      <c r="H128" s="4">
        <f t="shared" si="6"/>
        <v>5.0436913122065335E-3</v>
      </c>
      <c r="I128" s="4">
        <f t="shared" si="7"/>
        <v>3.7398379635260703E-3</v>
      </c>
      <c r="O128" s="1">
        <v>3924.26</v>
      </c>
    </row>
    <row r="129" spans="1:15" x14ac:dyDescent="0.2">
      <c r="A129" s="43">
        <v>43355</v>
      </c>
      <c r="B129" s="44">
        <v>55.267502</v>
      </c>
      <c r="C129" s="44">
        <v>242.44000199999999</v>
      </c>
      <c r="D129" s="44">
        <v>262.67001299999998</v>
      </c>
      <c r="E129" s="44" cm="1">
        <f t="array" ref="E129">INDEX($O$2:$O$1256,1256-(ROW(O129)-1))</f>
        <v>2888.92</v>
      </c>
      <c r="F129" s="4">
        <f t="shared" si="4"/>
        <v>-1.2419030157014786E-2</v>
      </c>
      <c r="G129" s="4">
        <f t="shared" si="5"/>
        <v>-7.2478807144049492E-3</v>
      </c>
      <c r="H129" s="4">
        <f t="shared" si="6"/>
        <v>6.2442688622493317E-3</v>
      </c>
      <c r="I129" s="4">
        <f t="shared" si="7"/>
        <v>3.5666178420930164E-4</v>
      </c>
      <c r="O129" s="1">
        <v>3966.85</v>
      </c>
    </row>
    <row r="130" spans="1:15" x14ac:dyDescent="0.2">
      <c r="A130" s="43">
        <v>43356</v>
      </c>
      <c r="B130" s="44">
        <v>56.602500999999997</v>
      </c>
      <c r="C130" s="44">
        <v>241.270004</v>
      </c>
      <c r="D130" s="44">
        <v>265.48998999999998</v>
      </c>
      <c r="E130" s="44" cm="1">
        <f t="array" ref="E130">INDEX($O$2:$O$1256,1256-(ROW(O130)-1))</f>
        <v>2904.18</v>
      </c>
      <c r="F130" s="4">
        <f t="shared" si="4"/>
        <v>2.4155225977103078E-2</v>
      </c>
      <c r="G130" s="4">
        <f t="shared" si="5"/>
        <v>-4.8259280248644466E-3</v>
      </c>
      <c r="H130" s="4">
        <f t="shared" si="6"/>
        <v>1.0735816273020836E-2</v>
      </c>
      <c r="I130" s="4">
        <f t="shared" si="7"/>
        <v>5.2822508065296942E-3</v>
      </c>
      <c r="O130" s="1">
        <v>3955</v>
      </c>
    </row>
    <row r="131" spans="1:15" x14ac:dyDescent="0.2">
      <c r="A131" s="43">
        <v>43357</v>
      </c>
      <c r="B131" s="44">
        <v>55.959999000000003</v>
      </c>
      <c r="C131" s="44">
        <v>235.38000500000001</v>
      </c>
      <c r="D131" s="44">
        <v>265.30999800000001</v>
      </c>
      <c r="E131" s="44" cm="1">
        <f t="array" ref="E131">INDEX($O$2:$O$1256,1256-(ROW(O131)-1))</f>
        <v>2904.98</v>
      </c>
      <c r="F131" s="4">
        <f t="shared" si="4"/>
        <v>-1.1351123866417021E-2</v>
      </c>
      <c r="G131" s="4">
        <f t="shared" si="5"/>
        <v>-2.4412479389688196E-2</v>
      </c>
      <c r="H131" s="4">
        <f t="shared" si="6"/>
        <v>-6.7796153067756031E-4</v>
      </c>
      <c r="I131" s="4">
        <f t="shared" si="7"/>
        <v>2.7546501938591341E-4</v>
      </c>
      <c r="O131" s="1">
        <v>3986.16</v>
      </c>
    </row>
    <row r="132" spans="1:15" x14ac:dyDescent="0.2">
      <c r="A132" s="43">
        <v>43360</v>
      </c>
      <c r="B132" s="44">
        <v>54.470001000000003</v>
      </c>
      <c r="C132" s="44">
        <v>232</v>
      </c>
      <c r="D132" s="44">
        <v>263.86999500000002</v>
      </c>
      <c r="E132" s="44" cm="1">
        <f t="array" ref="E132">INDEX($O$2:$O$1256,1256-(ROW(O132)-1))</f>
        <v>2888.8</v>
      </c>
      <c r="F132" s="4">
        <f t="shared" ref="F132:F195" si="8">(B132-B131)/B131</f>
        <v>-2.6626126279952218E-2</v>
      </c>
      <c r="G132" s="4">
        <f t="shared" ref="G132:G195" si="9">(C132-C131)/C131</f>
        <v>-1.4359779625291499E-2</v>
      </c>
      <c r="H132" s="4">
        <f t="shared" ref="H132:H195" si="10">(D132-D131)/D131</f>
        <v>-5.4276243294833918E-3</v>
      </c>
      <c r="I132" s="4">
        <f t="shared" ref="I132:I195" si="11">(E132-E131)/E131</f>
        <v>-5.5697457469586148E-3</v>
      </c>
      <c r="O132" s="1">
        <v>4030.61</v>
      </c>
    </row>
    <row r="133" spans="1:15" x14ac:dyDescent="0.2">
      <c r="A133" s="43">
        <v>43361</v>
      </c>
      <c r="B133" s="44">
        <v>54.560001</v>
      </c>
      <c r="C133" s="44">
        <v>234.35000600000001</v>
      </c>
      <c r="D133" s="44">
        <v>263.290009</v>
      </c>
      <c r="E133" s="44" cm="1">
        <f t="array" ref="E133">INDEX($O$2:$O$1256,1256-(ROW(O133)-1))</f>
        <v>2904.31</v>
      </c>
      <c r="F133" s="4">
        <f t="shared" si="8"/>
        <v>1.6522856314982683E-3</v>
      </c>
      <c r="G133" s="4">
        <f t="shared" si="9"/>
        <v>1.0129336206896584E-2</v>
      </c>
      <c r="H133" s="4">
        <f t="shared" si="10"/>
        <v>-2.1979990563156656E-3</v>
      </c>
      <c r="I133" s="4">
        <f t="shared" si="11"/>
        <v>5.3690113541954316E-3</v>
      </c>
      <c r="O133" s="1">
        <v>4057.66</v>
      </c>
    </row>
    <row r="134" spans="1:15" x14ac:dyDescent="0.2">
      <c r="A134" s="43">
        <v>43362</v>
      </c>
      <c r="B134" s="44">
        <v>54.592498999999997</v>
      </c>
      <c r="C134" s="44">
        <v>233.85000600000001</v>
      </c>
      <c r="D134" s="44">
        <v>265.32998700000002</v>
      </c>
      <c r="E134" s="44" cm="1">
        <f t="array" ref="E134">INDEX($O$2:$O$1256,1256-(ROW(O134)-1))</f>
        <v>2907.95</v>
      </c>
      <c r="F134" s="4">
        <f t="shared" si="8"/>
        <v>5.9563781899484947E-4</v>
      </c>
      <c r="G134" s="4">
        <f t="shared" si="9"/>
        <v>-2.1335608585390862E-3</v>
      </c>
      <c r="H134" s="4">
        <f t="shared" si="10"/>
        <v>7.7480266256514854E-3</v>
      </c>
      <c r="I134" s="4">
        <f t="shared" si="11"/>
        <v>1.2533097362195746E-3</v>
      </c>
      <c r="O134" s="1">
        <v>4199.12</v>
      </c>
    </row>
    <row r="135" spans="1:15" x14ac:dyDescent="0.2">
      <c r="A135" s="43">
        <v>43363</v>
      </c>
      <c r="B135" s="44">
        <v>55.0075</v>
      </c>
      <c r="C135" s="44">
        <v>233.91999799999999</v>
      </c>
      <c r="D135" s="44">
        <v>266.39001500000001</v>
      </c>
      <c r="E135" s="44" cm="1">
        <f t="array" ref="E135">INDEX($O$2:$O$1256,1256-(ROW(O135)-1))</f>
        <v>2930.75</v>
      </c>
      <c r="F135" s="4">
        <f t="shared" si="8"/>
        <v>7.6017952576232818E-3</v>
      </c>
      <c r="G135" s="4">
        <f t="shared" si="9"/>
        <v>2.9930296431117029E-4</v>
      </c>
      <c r="H135" s="4">
        <f t="shared" si="10"/>
        <v>3.9951307878366132E-3</v>
      </c>
      <c r="I135" s="4">
        <f t="shared" si="11"/>
        <v>7.8405749754982667E-3</v>
      </c>
      <c r="O135" s="1">
        <v>4140.7700000000004</v>
      </c>
    </row>
    <row r="136" spans="1:15" x14ac:dyDescent="0.2">
      <c r="A136" s="43">
        <v>43364</v>
      </c>
      <c r="B136" s="44">
        <v>54.415000999999997</v>
      </c>
      <c r="C136" s="44">
        <v>234.759995</v>
      </c>
      <c r="D136" s="44">
        <v>266.67001299999998</v>
      </c>
      <c r="E136" s="44" cm="1">
        <f t="array" ref="E136">INDEX($O$2:$O$1256,1256-(ROW(O136)-1))</f>
        <v>2929.67</v>
      </c>
      <c r="F136" s="4">
        <f t="shared" si="8"/>
        <v>-1.0771240285415692E-2</v>
      </c>
      <c r="G136" s="4">
        <f t="shared" si="9"/>
        <v>3.5909584780349176E-3</v>
      </c>
      <c r="H136" s="4">
        <f t="shared" si="10"/>
        <v>1.0510829394261558E-3</v>
      </c>
      <c r="I136" s="4">
        <f t="shared" si="11"/>
        <v>-3.6850635502855148E-4</v>
      </c>
      <c r="O136" s="1">
        <v>4128.7299999999996</v>
      </c>
    </row>
    <row r="137" spans="1:15" x14ac:dyDescent="0.2">
      <c r="A137" s="43">
        <v>43367</v>
      </c>
      <c r="B137" s="44">
        <v>55.197498000000003</v>
      </c>
      <c r="C137" s="44">
        <v>233.33999600000001</v>
      </c>
      <c r="D137" s="44">
        <v>267.35998499999999</v>
      </c>
      <c r="E137" s="44" cm="1">
        <f t="array" ref="E137">INDEX($O$2:$O$1256,1256-(ROW(O137)-1))</f>
        <v>2919.37</v>
      </c>
      <c r="F137" s="4">
        <f t="shared" si="8"/>
        <v>1.4380170644488393E-2</v>
      </c>
      <c r="G137" s="4">
        <f t="shared" si="9"/>
        <v>-6.0487264876623887E-3</v>
      </c>
      <c r="H137" s="4">
        <f t="shared" si="10"/>
        <v>2.587362531834472E-3</v>
      </c>
      <c r="I137" s="4">
        <f t="shared" si="11"/>
        <v>-3.5157543341059511E-3</v>
      </c>
      <c r="O137" s="1">
        <v>4137.99</v>
      </c>
    </row>
    <row r="138" spans="1:15" x14ac:dyDescent="0.2">
      <c r="A138" s="43">
        <v>43368</v>
      </c>
      <c r="B138" s="44">
        <v>55.547500999999997</v>
      </c>
      <c r="C138" s="44">
        <v>232.929993</v>
      </c>
      <c r="D138" s="44">
        <v>263.51001000000002</v>
      </c>
      <c r="E138" s="44" cm="1">
        <f t="array" ref="E138">INDEX($O$2:$O$1256,1256-(ROW(O138)-1))</f>
        <v>2915.56</v>
      </c>
      <c r="F138" s="4">
        <f t="shared" si="8"/>
        <v>6.3409214671287066E-3</v>
      </c>
      <c r="G138" s="4">
        <f t="shared" si="9"/>
        <v>-1.7571055413921298E-3</v>
      </c>
      <c r="H138" s="4">
        <f t="shared" si="10"/>
        <v>-1.4399967145419955E-2</v>
      </c>
      <c r="I138" s="4">
        <f t="shared" si="11"/>
        <v>-1.3050760951849015E-3</v>
      </c>
      <c r="O138" s="1">
        <v>4228.4799999999996</v>
      </c>
    </row>
    <row r="139" spans="1:15" x14ac:dyDescent="0.2">
      <c r="A139" s="43">
        <v>43369</v>
      </c>
      <c r="B139" s="44">
        <v>55.104999999999997</v>
      </c>
      <c r="C139" s="44">
        <v>233.80999800000001</v>
      </c>
      <c r="D139" s="44">
        <v>262.91000400000001</v>
      </c>
      <c r="E139" s="44" cm="1">
        <f t="array" ref="E139">INDEX($O$2:$O$1256,1256-(ROW(O139)-1))</f>
        <v>2905.97</v>
      </c>
      <c r="F139" s="4">
        <f t="shared" si="8"/>
        <v>-7.9661729516868826E-3</v>
      </c>
      <c r="G139" s="4">
        <f t="shared" si="9"/>
        <v>3.7779806227015655E-3</v>
      </c>
      <c r="H139" s="4">
        <f t="shared" si="10"/>
        <v>-2.2769761194271427E-3</v>
      </c>
      <c r="I139" s="4">
        <f t="shared" si="11"/>
        <v>-3.2892480346829239E-3</v>
      </c>
      <c r="O139" s="1">
        <v>4283.74</v>
      </c>
    </row>
    <row r="140" spans="1:15" x14ac:dyDescent="0.2">
      <c r="A140" s="43">
        <v>43370</v>
      </c>
      <c r="B140" s="44">
        <v>56.237499</v>
      </c>
      <c r="C140" s="44">
        <v>234</v>
      </c>
      <c r="D140" s="44">
        <v>264.64999399999999</v>
      </c>
      <c r="E140" s="44" cm="1">
        <f t="array" ref="E140">INDEX($O$2:$O$1256,1256-(ROW(O140)-1))</f>
        <v>2914</v>
      </c>
      <c r="F140" s="4">
        <f t="shared" si="8"/>
        <v>2.0551655929589019E-2</v>
      </c>
      <c r="G140" s="4">
        <f t="shared" si="9"/>
        <v>8.1263419710560312E-4</v>
      </c>
      <c r="H140" s="4">
        <f t="shared" si="10"/>
        <v>6.6181962402616576E-3</v>
      </c>
      <c r="I140" s="4">
        <f t="shared" si="11"/>
        <v>2.7632769780831187E-3</v>
      </c>
      <c r="O140" s="1">
        <v>4274.04</v>
      </c>
    </row>
    <row r="141" spans="1:15" x14ac:dyDescent="0.2">
      <c r="A141" s="43">
        <v>43371</v>
      </c>
      <c r="B141" s="44">
        <v>56.435001</v>
      </c>
      <c r="C141" s="44">
        <v>234.88000500000001</v>
      </c>
      <c r="D141" s="44">
        <v>266.040009</v>
      </c>
      <c r="E141" s="44" cm="1">
        <f t="array" ref="E141">INDEX($O$2:$O$1256,1256-(ROW(O141)-1))</f>
        <v>2913.98</v>
      </c>
      <c r="F141" s="4">
        <f t="shared" si="8"/>
        <v>3.5119271573581193E-3</v>
      </c>
      <c r="G141" s="4">
        <f t="shared" si="9"/>
        <v>3.7607051282051761E-3</v>
      </c>
      <c r="H141" s="4">
        <f t="shared" si="10"/>
        <v>5.2522767108016842E-3</v>
      </c>
      <c r="I141" s="4">
        <f t="shared" si="11"/>
        <v>-6.8634179821488707E-6</v>
      </c>
      <c r="O141" s="1">
        <v>4305.2</v>
      </c>
    </row>
    <row r="142" spans="1:15" x14ac:dyDescent="0.2">
      <c r="A142" s="43">
        <v>43374</v>
      </c>
      <c r="B142" s="44">
        <v>56.814999</v>
      </c>
      <c r="C142" s="44">
        <v>234.64999399999999</v>
      </c>
      <c r="D142" s="44">
        <v>269.10000600000001</v>
      </c>
      <c r="E142" s="44" cm="1">
        <f t="array" ref="E142">INDEX($O$2:$O$1256,1256-(ROW(O142)-1))</f>
        <v>2924.59</v>
      </c>
      <c r="F142" s="4">
        <f t="shared" si="8"/>
        <v>6.7333745595220332E-3</v>
      </c>
      <c r="G142" s="4">
        <f t="shared" si="9"/>
        <v>-9.7927024482147317E-4</v>
      </c>
      <c r="H142" s="4">
        <f t="shared" si="10"/>
        <v>1.1502018104352153E-2</v>
      </c>
      <c r="I142" s="4">
        <f t="shared" si="11"/>
        <v>3.6410682297064933E-3</v>
      </c>
      <c r="O142" s="1">
        <v>4297.1400000000003</v>
      </c>
    </row>
    <row r="143" spans="1:15" x14ac:dyDescent="0.2">
      <c r="A143" s="43">
        <v>43375</v>
      </c>
      <c r="B143" s="44">
        <v>57.32</v>
      </c>
      <c r="C143" s="44">
        <v>236.35000600000001</v>
      </c>
      <c r="D143" s="44">
        <v>270.63000499999998</v>
      </c>
      <c r="E143" s="44" cm="1">
        <f t="array" ref="E143">INDEX($O$2:$O$1256,1256-(ROW(O143)-1))</f>
        <v>2923.43</v>
      </c>
      <c r="F143" s="4">
        <f t="shared" si="8"/>
        <v>8.888515513306619E-3</v>
      </c>
      <c r="G143" s="4">
        <f t="shared" si="9"/>
        <v>7.244884054844746E-3</v>
      </c>
      <c r="H143" s="4">
        <f t="shared" si="10"/>
        <v>5.6856148862366625E-3</v>
      </c>
      <c r="I143" s="4">
        <f t="shared" si="11"/>
        <v>-3.9663679353355827E-4</v>
      </c>
      <c r="O143" s="1">
        <v>4280.1499999999996</v>
      </c>
    </row>
    <row r="144" spans="1:15" x14ac:dyDescent="0.2">
      <c r="A144" s="43">
        <v>43376</v>
      </c>
      <c r="B144" s="44">
        <v>58.017502</v>
      </c>
      <c r="C144" s="44">
        <v>233.199997</v>
      </c>
      <c r="D144" s="44">
        <v>270.89999399999999</v>
      </c>
      <c r="E144" s="44" cm="1">
        <f t="array" ref="E144">INDEX($O$2:$O$1256,1256-(ROW(O144)-1))</f>
        <v>2925.51</v>
      </c>
      <c r="F144" s="4">
        <f t="shared" si="8"/>
        <v>1.2168562456385206E-2</v>
      </c>
      <c r="G144" s="4">
        <f t="shared" si="9"/>
        <v>-1.3327729723010929E-2</v>
      </c>
      <c r="H144" s="4">
        <f t="shared" si="10"/>
        <v>9.9763143410506018E-4</v>
      </c>
      <c r="I144" s="4">
        <f t="shared" si="11"/>
        <v>7.1149300650276632E-4</v>
      </c>
      <c r="O144" s="1">
        <v>4207.2700000000004</v>
      </c>
    </row>
    <row r="145" spans="1:15" x14ac:dyDescent="0.2">
      <c r="A145" s="43">
        <v>43377</v>
      </c>
      <c r="B145" s="44">
        <v>56.997501</v>
      </c>
      <c r="C145" s="44">
        <v>231.679993</v>
      </c>
      <c r="D145" s="44">
        <v>268.32000699999998</v>
      </c>
      <c r="E145" s="44" cm="1">
        <f t="array" ref="E145">INDEX($O$2:$O$1256,1256-(ROW(O145)-1))</f>
        <v>2901.61</v>
      </c>
      <c r="F145" s="4">
        <f t="shared" si="8"/>
        <v>-1.7580918944080023E-2</v>
      </c>
      <c r="G145" s="4">
        <f t="shared" si="9"/>
        <v>-6.518027528104986E-3</v>
      </c>
      <c r="H145" s="4">
        <f t="shared" si="10"/>
        <v>-9.5237617465580935E-3</v>
      </c>
      <c r="I145" s="4">
        <f t="shared" si="11"/>
        <v>-8.1695157425543206E-3</v>
      </c>
      <c r="O145" s="1">
        <v>4210.24</v>
      </c>
    </row>
    <row r="146" spans="1:15" x14ac:dyDescent="0.2">
      <c r="A146" s="43">
        <v>43378</v>
      </c>
      <c r="B146" s="44">
        <v>56.072498000000003</v>
      </c>
      <c r="C146" s="44">
        <v>218.820007</v>
      </c>
      <c r="D146" s="44">
        <v>269.20001200000002</v>
      </c>
      <c r="E146" s="44" cm="1">
        <f t="array" ref="E146">INDEX($O$2:$O$1256,1256-(ROW(O146)-1))</f>
        <v>2885.57</v>
      </c>
      <c r="F146" s="4">
        <f t="shared" si="8"/>
        <v>-1.6228834313279747E-2</v>
      </c>
      <c r="G146" s="4">
        <f t="shared" si="9"/>
        <v>-5.5507537934015701E-2</v>
      </c>
      <c r="H146" s="4">
        <f t="shared" si="10"/>
        <v>3.2796846192689601E-3</v>
      </c>
      <c r="I146" s="4">
        <f t="shared" si="11"/>
        <v>-5.5279655088037206E-3</v>
      </c>
      <c r="O146" s="1">
        <v>4122.47</v>
      </c>
    </row>
    <row r="147" spans="1:15" x14ac:dyDescent="0.2">
      <c r="A147" s="43">
        <v>43381</v>
      </c>
      <c r="B147" s="44">
        <v>55.942501</v>
      </c>
      <c r="C147" s="44">
        <v>223.929993</v>
      </c>
      <c r="D147" s="44">
        <v>269.01001000000002</v>
      </c>
      <c r="E147" s="44" cm="1">
        <f t="array" ref="E147">INDEX($O$2:$O$1256,1256-(ROW(O147)-1))</f>
        <v>2884.43</v>
      </c>
      <c r="F147" s="4">
        <f t="shared" si="8"/>
        <v>-2.3183736169557316E-3</v>
      </c>
      <c r="G147" s="4">
        <f t="shared" si="9"/>
        <v>2.3352462464732451E-2</v>
      </c>
      <c r="H147" s="4">
        <f t="shared" si="10"/>
        <v>-7.0580234595231991E-4</v>
      </c>
      <c r="I147" s="4">
        <f t="shared" si="11"/>
        <v>-3.9506925841352919E-4</v>
      </c>
      <c r="O147" s="1">
        <v>4140.0600000000004</v>
      </c>
    </row>
    <row r="148" spans="1:15" x14ac:dyDescent="0.2">
      <c r="A148" s="43">
        <v>43382</v>
      </c>
      <c r="B148" s="44">
        <v>56.717498999999997</v>
      </c>
      <c r="C148" s="44">
        <v>224.16999799999999</v>
      </c>
      <c r="D148" s="44">
        <v>270.10998499999999</v>
      </c>
      <c r="E148" s="44" cm="1">
        <f t="array" ref="E148">INDEX($O$2:$O$1256,1256-(ROW(O148)-1))</f>
        <v>2880.34</v>
      </c>
      <c r="F148" s="4">
        <f t="shared" si="8"/>
        <v>1.3853474302123112E-2</v>
      </c>
      <c r="G148" s="4">
        <f t="shared" si="9"/>
        <v>1.0717858594315075E-3</v>
      </c>
      <c r="H148" s="4">
        <f t="shared" si="10"/>
        <v>4.0889742355683049E-3</v>
      </c>
      <c r="I148" s="4">
        <f t="shared" si="11"/>
        <v>-1.4179577940874595E-3</v>
      </c>
      <c r="O148" s="1">
        <v>4145.1899999999996</v>
      </c>
    </row>
    <row r="149" spans="1:15" x14ac:dyDescent="0.2">
      <c r="A149" s="43">
        <v>43383</v>
      </c>
      <c r="B149" s="44">
        <v>54.09</v>
      </c>
      <c r="C149" s="44">
        <v>221.050003</v>
      </c>
      <c r="D149" s="44">
        <v>263.07998700000002</v>
      </c>
      <c r="E149" s="44" cm="1">
        <f t="array" ref="E149">INDEX($O$2:$O$1256,1256-(ROW(O149)-1))</f>
        <v>2785.68</v>
      </c>
      <c r="F149" s="4">
        <f t="shared" si="8"/>
        <v>-4.6326073016724402E-2</v>
      </c>
      <c r="G149" s="4">
        <f t="shared" si="9"/>
        <v>-1.3917986473818806E-2</v>
      </c>
      <c r="H149" s="4">
        <f t="shared" si="10"/>
        <v>-2.6026427716102304E-2</v>
      </c>
      <c r="I149" s="4">
        <f t="shared" si="11"/>
        <v>-3.2864175757028789E-2</v>
      </c>
      <c r="O149" s="1">
        <v>4151.9399999999996</v>
      </c>
    </row>
    <row r="150" spans="1:15" x14ac:dyDescent="0.2">
      <c r="A150" s="43">
        <v>43384</v>
      </c>
      <c r="B150" s="44">
        <v>53.612499</v>
      </c>
      <c r="C150" s="44">
        <v>221.820007</v>
      </c>
      <c r="D150" s="44">
        <v>257.11999500000002</v>
      </c>
      <c r="E150" s="44" cm="1">
        <f t="array" ref="E150">INDEX($O$2:$O$1256,1256-(ROW(O150)-1))</f>
        <v>2728.37</v>
      </c>
      <c r="F150" s="4">
        <f t="shared" si="8"/>
        <v>-8.8278979478647376E-3</v>
      </c>
      <c r="G150" s="4">
        <f t="shared" si="9"/>
        <v>3.4833928502593149E-3</v>
      </c>
      <c r="H150" s="4">
        <f t="shared" si="10"/>
        <v>-2.2654676503386019E-2</v>
      </c>
      <c r="I150" s="4">
        <f t="shared" si="11"/>
        <v>-2.0573073719881662E-2</v>
      </c>
      <c r="O150" s="1">
        <v>4155.17</v>
      </c>
    </row>
    <row r="151" spans="1:15" x14ac:dyDescent="0.2">
      <c r="A151" s="43">
        <v>43385</v>
      </c>
      <c r="B151" s="44">
        <v>55.527500000000003</v>
      </c>
      <c r="C151" s="44">
        <v>226.949997</v>
      </c>
      <c r="D151" s="44">
        <v>259.60998499999999</v>
      </c>
      <c r="E151" s="44" cm="1">
        <f t="array" ref="E151">INDEX($O$2:$O$1256,1256-(ROW(O151)-1))</f>
        <v>2767.13</v>
      </c>
      <c r="F151" s="4">
        <f t="shared" si="8"/>
        <v>3.5719301202505105E-2</v>
      </c>
      <c r="G151" s="4">
        <f t="shared" si="9"/>
        <v>2.3126813804491459E-2</v>
      </c>
      <c r="H151" s="4">
        <f t="shared" si="10"/>
        <v>9.6841554465648509E-3</v>
      </c>
      <c r="I151" s="4">
        <f t="shared" si="11"/>
        <v>1.4206284338267984E-2</v>
      </c>
      <c r="O151" s="1">
        <v>4091.19</v>
      </c>
    </row>
    <row r="152" spans="1:15" x14ac:dyDescent="0.2">
      <c r="A152" s="43">
        <v>43388</v>
      </c>
      <c r="B152" s="44">
        <v>54.34</v>
      </c>
      <c r="C152" s="44">
        <v>224.509995</v>
      </c>
      <c r="D152" s="44">
        <v>260.25</v>
      </c>
      <c r="E152" s="44" cm="1">
        <f t="array" ref="E152">INDEX($O$2:$O$1256,1256-(ROW(O152)-1))</f>
        <v>2750.79</v>
      </c>
      <c r="F152" s="4">
        <f t="shared" si="8"/>
        <v>-2.1385799828913601E-2</v>
      </c>
      <c r="G152" s="4">
        <f t="shared" si="9"/>
        <v>-1.0751275753486758E-2</v>
      </c>
      <c r="H152" s="4">
        <f t="shared" si="10"/>
        <v>2.4652942374308344E-3</v>
      </c>
      <c r="I152" s="4">
        <f t="shared" si="11"/>
        <v>-5.9050351808553067E-3</v>
      </c>
      <c r="O152" s="1">
        <v>4118.63</v>
      </c>
    </row>
    <row r="153" spans="1:15" x14ac:dyDescent="0.2">
      <c r="A153" s="43">
        <v>43389</v>
      </c>
      <c r="B153" s="44">
        <v>55.537497999999999</v>
      </c>
      <c r="C153" s="44">
        <v>227.679993</v>
      </c>
      <c r="D153" s="44">
        <v>272.57000699999998</v>
      </c>
      <c r="E153" s="44" cm="1">
        <f t="array" ref="E153">INDEX($O$2:$O$1256,1256-(ROW(O153)-1))</f>
        <v>2809.92</v>
      </c>
      <c r="F153" s="4">
        <f t="shared" si="8"/>
        <v>2.2037136547662789E-2</v>
      </c>
      <c r="G153" s="4">
        <f t="shared" si="9"/>
        <v>1.4119629729625145E-2</v>
      </c>
      <c r="H153" s="4">
        <f t="shared" si="10"/>
        <v>4.7339123919308265E-2</v>
      </c>
      <c r="I153" s="4">
        <f t="shared" si="11"/>
        <v>2.1495643069809077E-2</v>
      </c>
      <c r="O153" s="1">
        <v>4130.29</v>
      </c>
    </row>
    <row r="154" spans="1:15" x14ac:dyDescent="0.2">
      <c r="A154" s="43">
        <v>43390</v>
      </c>
      <c r="B154" s="44">
        <v>55.297500999999997</v>
      </c>
      <c r="C154" s="44">
        <v>228.490005</v>
      </c>
      <c r="D154" s="44">
        <v>267.29998799999998</v>
      </c>
      <c r="E154" s="44" cm="1">
        <f t="array" ref="E154">INDEX($O$2:$O$1256,1256-(ROW(O154)-1))</f>
        <v>2809.21</v>
      </c>
      <c r="F154" s="4">
        <f t="shared" si="8"/>
        <v>-4.3213505945118823E-3</v>
      </c>
      <c r="G154" s="4">
        <f t="shared" si="9"/>
        <v>3.557677551404354E-3</v>
      </c>
      <c r="H154" s="4">
        <f t="shared" si="10"/>
        <v>-1.9334552095454843E-2</v>
      </c>
      <c r="I154" s="4">
        <f t="shared" si="11"/>
        <v>-2.5267623277532329E-4</v>
      </c>
      <c r="O154" s="1">
        <v>4072.43</v>
      </c>
    </row>
    <row r="155" spans="1:15" x14ac:dyDescent="0.2">
      <c r="A155" s="43">
        <v>43391</v>
      </c>
      <c r="B155" s="44">
        <v>54.005001</v>
      </c>
      <c r="C155" s="44">
        <v>228.58000200000001</v>
      </c>
      <c r="D155" s="44">
        <v>266.80999800000001</v>
      </c>
      <c r="E155" s="44" cm="1">
        <f t="array" ref="E155">INDEX($O$2:$O$1256,1256-(ROW(O155)-1))</f>
        <v>2768.78</v>
      </c>
      <c r="F155" s="4">
        <f t="shared" si="8"/>
        <v>-2.3373569811048007E-2</v>
      </c>
      <c r="G155" s="4">
        <f t="shared" si="9"/>
        <v>3.9387718513118761E-4</v>
      </c>
      <c r="H155" s="4">
        <f t="shared" si="10"/>
        <v>-1.8331089487365691E-3</v>
      </c>
      <c r="I155" s="4">
        <f t="shared" si="11"/>
        <v>-1.4391946490294365E-2</v>
      </c>
      <c r="O155" s="1">
        <v>4023.61</v>
      </c>
    </row>
    <row r="156" spans="1:15" x14ac:dyDescent="0.2">
      <c r="A156" s="43">
        <v>43392</v>
      </c>
      <c r="B156" s="44">
        <v>54.827499000000003</v>
      </c>
      <c r="C156" s="44">
        <v>229.66999799999999</v>
      </c>
      <c r="D156" s="44">
        <v>265.29998799999998</v>
      </c>
      <c r="E156" s="44" cm="1">
        <f t="array" ref="E156">INDEX($O$2:$O$1256,1256-(ROW(O156)-1))</f>
        <v>2767.78</v>
      </c>
      <c r="F156" s="4">
        <f t="shared" si="8"/>
        <v>1.5230033974075902E-2</v>
      </c>
      <c r="G156" s="4">
        <f t="shared" si="9"/>
        <v>4.7685536375136834E-3</v>
      </c>
      <c r="H156" s="4">
        <f t="shared" si="10"/>
        <v>-5.659495563580876E-3</v>
      </c>
      <c r="I156" s="4">
        <f t="shared" si="11"/>
        <v>-3.6116990154508479E-4</v>
      </c>
      <c r="O156" s="1">
        <v>3921.05</v>
      </c>
    </row>
    <row r="157" spans="1:15" x14ac:dyDescent="0.2">
      <c r="A157" s="43">
        <v>43395</v>
      </c>
      <c r="B157" s="44">
        <v>55.162497999999999</v>
      </c>
      <c r="C157" s="44">
        <v>229.05999800000001</v>
      </c>
      <c r="D157" s="44">
        <v>262.19000199999999</v>
      </c>
      <c r="E157" s="44" cm="1">
        <f t="array" ref="E157">INDEX($O$2:$O$1256,1256-(ROW(O157)-1))</f>
        <v>2755.88</v>
      </c>
      <c r="F157" s="4">
        <f t="shared" si="8"/>
        <v>6.1100543725329561E-3</v>
      </c>
      <c r="G157" s="4">
        <f t="shared" si="9"/>
        <v>-2.6559846967908504E-3</v>
      </c>
      <c r="H157" s="4">
        <f t="shared" si="10"/>
        <v>-1.1722525973125911E-2</v>
      </c>
      <c r="I157" s="4">
        <f t="shared" si="11"/>
        <v>-4.2994746692295235E-3</v>
      </c>
      <c r="O157" s="1">
        <v>3966.84</v>
      </c>
    </row>
    <row r="158" spans="1:15" x14ac:dyDescent="0.2">
      <c r="A158" s="43">
        <v>43396</v>
      </c>
      <c r="B158" s="44">
        <v>55.682499</v>
      </c>
      <c r="C158" s="44">
        <v>228.75</v>
      </c>
      <c r="D158" s="44">
        <v>264.85998499999999</v>
      </c>
      <c r="E158" s="44" cm="1">
        <f t="array" ref="E158">INDEX($O$2:$O$1256,1256-(ROW(O158)-1))</f>
        <v>2740.69</v>
      </c>
      <c r="F158" s="4">
        <f t="shared" si="8"/>
        <v>9.4267123290899656E-3</v>
      </c>
      <c r="G158" s="4">
        <f t="shared" si="9"/>
        <v>-1.3533484794669706E-3</v>
      </c>
      <c r="H158" s="4">
        <f t="shared" si="10"/>
        <v>1.0183389830402465E-2</v>
      </c>
      <c r="I158" s="4">
        <f t="shared" si="11"/>
        <v>-5.5118510239923557E-3</v>
      </c>
      <c r="O158" s="1">
        <v>3961.63</v>
      </c>
    </row>
    <row r="159" spans="1:15" x14ac:dyDescent="0.2">
      <c r="A159" s="43">
        <v>43397</v>
      </c>
      <c r="B159" s="44">
        <v>53.772499000000003</v>
      </c>
      <c r="C159" s="44">
        <v>223.759995</v>
      </c>
      <c r="D159" s="44">
        <v>256.32000699999998</v>
      </c>
      <c r="E159" s="44" cm="1">
        <f t="array" ref="E159">INDEX($O$2:$O$1256,1256-(ROW(O159)-1))</f>
        <v>2656.1</v>
      </c>
      <c r="F159" s="4">
        <f t="shared" si="8"/>
        <v>-3.4301621412501558E-2</v>
      </c>
      <c r="G159" s="4">
        <f t="shared" si="9"/>
        <v>-2.1814229508196704E-2</v>
      </c>
      <c r="H159" s="4">
        <f t="shared" si="10"/>
        <v>-3.2243368132789177E-2</v>
      </c>
      <c r="I159" s="4">
        <f t="shared" si="11"/>
        <v>-3.0864490329077766E-2</v>
      </c>
      <c r="O159" s="1">
        <v>3998.95</v>
      </c>
    </row>
    <row r="160" spans="1:15" x14ac:dyDescent="0.2">
      <c r="A160" s="43">
        <v>43398</v>
      </c>
      <c r="B160" s="44">
        <v>54.950001</v>
      </c>
      <c r="C160" s="44">
        <v>226.39999399999999</v>
      </c>
      <c r="D160" s="44">
        <v>264.23998999999998</v>
      </c>
      <c r="E160" s="44" cm="1">
        <f t="array" ref="E160">INDEX($O$2:$O$1256,1256-(ROW(O160)-1))</f>
        <v>2705.57</v>
      </c>
      <c r="F160" s="4">
        <f t="shared" si="8"/>
        <v>2.1897847819942251E-2</v>
      </c>
      <c r="G160" s="4">
        <f t="shared" si="9"/>
        <v>1.1798351175329571E-2</v>
      </c>
      <c r="H160" s="4">
        <f t="shared" si="10"/>
        <v>3.0898809237314053E-2</v>
      </c>
      <c r="I160" s="4">
        <f t="shared" si="11"/>
        <v>1.8625051767629328E-2</v>
      </c>
      <c r="O160" s="1">
        <v>3959.9</v>
      </c>
    </row>
    <row r="161" spans="1:15" x14ac:dyDescent="0.2">
      <c r="A161" s="43">
        <v>43399</v>
      </c>
      <c r="B161" s="44">
        <v>54.075001</v>
      </c>
      <c r="C161" s="44">
        <v>218.19000199999999</v>
      </c>
      <c r="D161" s="44">
        <v>258.17999300000002</v>
      </c>
      <c r="E161" s="44" cm="1">
        <f t="array" ref="E161">INDEX($O$2:$O$1256,1256-(ROW(O161)-1))</f>
        <v>2658.69</v>
      </c>
      <c r="F161" s="4">
        <f t="shared" si="8"/>
        <v>-1.5923566589198059E-2</v>
      </c>
      <c r="G161" s="4">
        <f t="shared" si="9"/>
        <v>-3.6263216508742487E-2</v>
      </c>
      <c r="H161" s="4">
        <f t="shared" si="10"/>
        <v>-2.2933686154014588E-2</v>
      </c>
      <c r="I161" s="4">
        <f t="shared" si="11"/>
        <v>-1.7327217554896052E-2</v>
      </c>
      <c r="O161" s="1">
        <v>3936.69</v>
      </c>
    </row>
    <row r="162" spans="1:15" x14ac:dyDescent="0.2">
      <c r="A162" s="43">
        <v>43402</v>
      </c>
      <c r="B162" s="44">
        <v>53.060001</v>
      </c>
      <c r="C162" s="44">
        <v>222.41999799999999</v>
      </c>
      <c r="D162" s="44">
        <v>256.51998900000001</v>
      </c>
      <c r="E162" s="44" cm="1">
        <f t="array" ref="E162">INDEX($O$2:$O$1256,1256-(ROW(O162)-1))</f>
        <v>2641.25</v>
      </c>
      <c r="F162" s="4">
        <f t="shared" si="8"/>
        <v>-1.8770226190102161E-2</v>
      </c>
      <c r="G162" s="4">
        <f t="shared" si="9"/>
        <v>1.9386754485661538E-2</v>
      </c>
      <c r="H162" s="4">
        <f t="shared" si="10"/>
        <v>-6.4296384112149801E-3</v>
      </c>
      <c r="I162" s="4">
        <f t="shared" si="11"/>
        <v>-6.5596214677153238E-3</v>
      </c>
      <c r="O162" s="1">
        <v>3830.85</v>
      </c>
    </row>
    <row r="163" spans="1:15" x14ac:dyDescent="0.2">
      <c r="A163" s="43">
        <v>43403</v>
      </c>
      <c r="B163" s="44">
        <v>53.325001</v>
      </c>
      <c r="C163" s="44">
        <v>227.91999799999999</v>
      </c>
      <c r="D163" s="44">
        <v>258.27999899999998</v>
      </c>
      <c r="E163" s="44" cm="1">
        <f t="array" ref="E163">INDEX($O$2:$O$1256,1256-(ROW(O163)-1))</f>
        <v>2682.63</v>
      </c>
      <c r="F163" s="4">
        <f t="shared" si="8"/>
        <v>4.9943459292433965E-3</v>
      </c>
      <c r="G163" s="4">
        <f t="shared" si="9"/>
        <v>2.4727992309396568E-2</v>
      </c>
      <c r="H163" s="4">
        <f t="shared" si="10"/>
        <v>6.8611027423674401E-3</v>
      </c>
      <c r="I163" s="4">
        <f t="shared" si="11"/>
        <v>1.56668244202556E-2</v>
      </c>
      <c r="O163" s="1">
        <v>3863.16</v>
      </c>
    </row>
    <row r="164" spans="1:15" x14ac:dyDescent="0.2">
      <c r="A164" s="43">
        <v>43404</v>
      </c>
      <c r="B164" s="44">
        <v>54.715000000000003</v>
      </c>
      <c r="C164" s="44">
        <v>228.63000500000001</v>
      </c>
      <c r="D164" s="44">
        <v>261.35000600000001</v>
      </c>
      <c r="E164" s="44" cm="1">
        <f t="array" ref="E164">INDEX($O$2:$O$1256,1256-(ROW(O164)-1))</f>
        <v>2711.74</v>
      </c>
      <c r="F164" s="4">
        <f t="shared" si="8"/>
        <v>2.6066553660261591E-2</v>
      </c>
      <c r="G164" s="4">
        <f t="shared" si="9"/>
        <v>3.1151588549944561E-3</v>
      </c>
      <c r="H164" s="4">
        <f t="shared" si="10"/>
        <v>1.1886352067083725E-2</v>
      </c>
      <c r="I164" s="4">
        <f t="shared" si="11"/>
        <v>1.0851291456518294E-2</v>
      </c>
      <c r="O164" s="1">
        <v>3790.38</v>
      </c>
    </row>
    <row r="165" spans="1:15" x14ac:dyDescent="0.2">
      <c r="A165" s="43">
        <v>43405</v>
      </c>
      <c r="B165" s="44">
        <v>55.555</v>
      </c>
      <c r="C165" s="44">
        <v>229.60000600000001</v>
      </c>
      <c r="D165" s="44">
        <v>260.92999300000002</v>
      </c>
      <c r="E165" s="44" cm="1">
        <f t="array" ref="E165">INDEX($O$2:$O$1256,1256-(ROW(O165)-1))</f>
        <v>2740.37</v>
      </c>
      <c r="F165" s="4">
        <f t="shared" si="8"/>
        <v>1.5352279996344627E-2</v>
      </c>
      <c r="G165" s="4">
        <f t="shared" si="9"/>
        <v>4.2426670987475868E-3</v>
      </c>
      <c r="H165" s="4">
        <f t="shared" si="10"/>
        <v>-1.6070900721539799E-3</v>
      </c>
      <c r="I165" s="4">
        <f t="shared" si="11"/>
        <v>1.0557796838930027E-2</v>
      </c>
      <c r="O165" s="1">
        <v>3801.78</v>
      </c>
    </row>
    <row r="166" spans="1:15" x14ac:dyDescent="0.2">
      <c r="A166" s="43">
        <v>43406</v>
      </c>
      <c r="B166" s="44">
        <v>51.869999</v>
      </c>
      <c r="C166" s="44">
        <v>230.16000399999999</v>
      </c>
      <c r="D166" s="44">
        <v>261.01001000000002</v>
      </c>
      <c r="E166" s="44" cm="1">
        <f t="array" ref="E166">INDEX($O$2:$O$1256,1256-(ROW(O166)-1))</f>
        <v>2723.06</v>
      </c>
      <c r="F166" s="4">
        <f t="shared" si="8"/>
        <v>-6.6330681306813064E-2</v>
      </c>
      <c r="G166" s="4">
        <f t="shared" si="9"/>
        <v>2.4390156157050747E-3</v>
      </c>
      <c r="H166" s="4">
        <f t="shared" si="10"/>
        <v>3.0666079847707655E-4</v>
      </c>
      <c r="I166" s="4">
        <f t="shared" si="11"/>
        <v>-6.3166652678287773E-3</v>
      </c>
      <c r="O166" s="1">
        <v>3818.8</v>
      </c>
    </row>
    <row r="167" spans="1:15" x14ac:dyDescent="0.2">
      <c r="A167" s="43">
        <v>43409</v>
      </c>
      <c r="B167" s="44">
        <v>50.397499000000003</v>
      </c>
      <c r="C167" s="44">
        <v>234.449997</v>
      </c>
      <c r="D167" s="44">
        <v>261.01001000000002</v>
      </c>
      <c r="E167" s="44" cm="1">
        <f t="array" ref="E167">INDEX($O$2:$O$1256,1256-(ROW(O167)-1))</f>
        <v>2738.31</v>
      </c>
      <c r="F167" s="4">
        <f t="shared" si="8"/>
        <v>-2.8388278935575006E-2</v>
      </c>
      <c r="G167" s="4">
        <f t="shared" si="9"/>
        <v>1.8639176770261136E-2</v>
      </c>
      <c r="H167" s="4">
        <f t="shared" si="10"/>
        <v>0</v>
      </c>
      <c r="I167" s="4">
        <f t="shared" si="11"/>
        <v>5.6003172901074524E-3</v>
      </c>
      <c r="O167" s="1">
        <v>3854.43</v>
      </c>
    </row>
    <row r="168" spans="1:15" x14ac:dyDescent="0.2">
      <c r="A168" s="43">
        <v>43410</v>
      </c>
      <c r="B168" s="44">
        <v>50.942501</v>
      </c>
      <c r="C168" s="44">
        <v>236.71000699999999</v>
      </c>
      <c r="D168" s="44">
        <v>263.540009</v>
      </c>
      <c r="E168" s="44" cm="1">
        <f t="array" ref="E168">INDEX($O$2:$O$1256,1256-(ROW(O168)-1))</f>
        <v>2755.45</v>
      </c>
      <c r="F168" s="4">
        <f t="shared" si="8"/>
        <v>1.0814068372718191E-2</v>
      </c>
      <c r="G168" s="4">
        <f t="shared" si="9"/>
        <v>9.6396247767919323E-3</v>
      </c>
      <c r="H168" s="4">
        <f t="shared" si="10"/>
        <v>9.6931110036736715E-3</v>
      </c>
      <c r="I168" s="4">
        <f t="shared" si="11"/>
        <v>6.2593351373657008E-3</v>
      </c>
      <c r="O168" s="1">
        <v>3899.38</v>
      </c>
    </row>
    <row r="169" spans="1:15" x14ac:dyDescent="0.2">
      <c r="A169" s="43">
        <v>43411</v>
      </c>
      <c r="B169" s="44">
        <v>52.487499</v>
      </c>
      <c r="C169" s="44">
        <v>240.36999499999999</v>
      </c>
      <c r="D169" s="44">
        <v>274.63000499999998</v>
      </c>
      <c r="E169" s="44" cm="1">
        <f t="array" ref="E169">INDEX($O$2:$O$1256,1256-(ROW(O169)-1))</f>
        <v>2813.89</v>
      </c>
      <c r="F169" s="4">
        <f t="shared" si="8"/>
        <v>3.0328271476109891E-2</v>
      </c>
      <c r="G169" s="4">
        <f t="shared" si="9"/>
        <v>1.5461906517538985E-2</v>
      </c>
      <c r="H169" s="4">
        <f t="shared" si="10"/>
        <v>4.2080881920285529E-2</v>
      </c>
      <c r="I169" s="4">
        <f t="shared" si="11"/>
        <v>2.1208876952947816E-2</v>
      </c>
      <c r="O169" s="1">
        <v>3902.62</v>
      </c>
    </row>
    <row r="170" spans="1:15" x14ac:dyDescent="0.2">
      <c r="A170" s="43">
        <v>43412</v>
      </c>
      <c r="B170" s="44">
        <v>52.122501</v>
      </c>
      <c r="C170" s="44">
        <v>238.699997</v>
      </c>
      <c r="D170" s="44">
        <v>276.64999399999999</v>
      </c>
      <c r="E170" s="44" cm="1">
        <f t="array" ref="E170">INDEX($O$2:$O$1256,1256-(ROW(O170)-1))</f>
        <v>2806.83</v>
      </c>
      <c r="F170" s="4">
        <f t="shared" si="8"/>
        <v>-6.9539987035770164E-3</v>
      </c>
      <c r="G170" s="4">
        <f t="shared" si="9"/>
        <v>-6.9476142394561046E-3</v>
      </c>
      <c r="H170" s="4">
        <f t="shared" si="10"/>
        <v>7.3553106478660615E-3</v>
      </c>
      <c r="I170" s="4">
        <f t="shared" si="11"/>
        <v>-2.5089822274502365E-3</v>
      </c>
      <c r="O170" s="1">
        <v>3845.08</v>
      </c>
    </row>
    <row r="171" spans="1:15" x14ac:dyDescent="0.2">
      <c r="A171" s="43">
        <v>43413</v>
      </c>
      <c r="B171" s="44">
        <v>51.1175</v>
      </c>
      <c r="C171" s="44">
        <v>237.740005</v>
      </c>
      <c r="D171" s="44">
        <v>276.54998799999998</v>
      </c>
      <c r="E171" s="44" cm="1">
        <f t="array" ref="E171">INDEX($O$2:$O$1256,1256-(ROW(O171)-1))</f>
        <v>2781.01</v>
      </c>
      <c r="F171" s="4">
        <f t="shared" si="8"/>
        <v>-1.928151912741102E-2</v>
      </c>
      <c r="G171" s="4">
        <f t="shared" si="9"/>
        <v>-4.0217512026194105E-3</v>
      </c>
      <c r="H171" s="4">
        <f t="shared" si="10"/>
        <v>-3.6148925418016671E-4</v>
      </c>
      <c r="I171" s="4">
        <f t="shared" si="11"/>
        <v>-9.1989896074930466E-3</v>
      </c>
      <c r="O171" s="1">
        <v>3831.39</v>
      </c>
    </row>
    <row r="172" spans="1:15" x14ac:dyDescent="0.2">
      <c r="A172" s="43">
        <v>43416</v>
      </c>
      <c r="B172" s="44">
        <v>48.542499999999997</v>
      </c>
      <c r="C172" s="44">
        <v>234.479996</v>
      </c>
      <c r="D172" s="44">
        <v>272.38000499999998</v>
      </c>
      <c r="E172" s="44" cm="1">
        <f t="array" ref="E172">INDEX($O$2:$O$1256,1256-(ROW(O172)-1))</f>
        <v>2726.22</v>
      </c>
      <c r="F172" s="4">
        <f t="shared" si="8"/>
        <v>-5.0374138015356833E-2</v>
      </c>
      <c r="G172" s="4">
        <f t="shared" si="9"/>
        <v>-1.3712496556900454E-2</v>
      </c>
      <c r="H172" s="4">
        <f t="shared" si="10"/>
        <v>-1.5078586805073383E-2</v>
      </c>
      <c r="I172" s="4">
        <f t="shared" si="11"/>
        <v>-1.970147536326745E-2</v>
      </c>
      <c r="O172" s="1">
        <v>3825.33</v>
      </c>
    </row>
    <row r="173" spans="1:15" x14ac:dyDescent="0.2">
      <c r="A173" s="43">
        <v>43417</v>
      </c>
      <c r="B173" s="44">
        <v>48.057499</v>
      </c>
      <c r="C173" s="44">
        <v>234.13999899999999</v>
      </c>
      <c r="D173" s="44">
        <v>269.22000100000002</v>
      </c>
      <c r="E173" s="44" cm="1">
        <f t="array" ref="E173">INDEX($O$2:$O$1256,1256-(ROW(O173)-1))</f>
        <v>2722.18</v>
      </c>
      <c r="F173" s="4">
        <f t="shared" si="8"/>
        <v>-9.9912653860018946E-3</v>
      </c>
      <c r="G173" s="4">
        <f t="shared" si="9"/>
        <v>-1.450004289491761E-3</v>
      </c>
      <c r="H173" s="4">
        <f t="shared" si="10"/>
        <v>-1.1601453638272597E-2</v>
      </c>
      <c r="I173" s="4">
        <f t="shared" si="11"/>
        <v>-1.4819053487979562E-3</v>
      </c>
      <c r="O173" s="1">
        <v>3785.38</v>
      </c>
    </row>
    <row r="174" spans="1:15" x14ac:dyDescent="0.2">
      <c r="A174" s="43">
        <v>43418</v>
      </c>
      <c r="B174" s="44">
        <v>46.700001</v>
      </c>
      <c r="C174" s="44">
        <v>233.30999800000001</v>
      </c>
      <c r="D174" s="44">
        <v>264.959991</v>
      </c>
      <c r="E174" s="44" cm="1">
        <f t="array" ref="E174">INDEX($O$2:$O$1256,1256-(ROW(O174)-1))</f>
        <v>2701.58</v>
      </c>
      <c r="F174" s="4">
        <f t="shared" si="8"/>
        <v>-2.8247370925399168E-2</v>
      </c>
      <c r="G174" s="4">
        <f t="shared" si="9"/>
        <v>-3.5448919601301508E-3</v>
      </c>
      <c r="H174" s="4">
        <f t="shared" si="10"/>
        <v>-1.5823527168027988E-2</v>
      </c>
      <c r="I174" s="4">
        <f t="shared" si="11"/>
        <v>-7.5674643116913319E-3</v>
      </c>
      <c r="O174" s="1">
        <v>3818.83</v>
      </c>
    </row>
    <row r="175" spans="1:15" x14ac:dyDescent="0.2">
      <c r="A175" s="43">
        <v>43419</v>
      </c>
      <c r="B175" s="44">
        <v>47.852500999999997</v>
      </c>
      <c r="C175" s="44">
        <v>229.94000199999999</v>
      </c>
      <c r="D175" s="44">
        <v>264.94000199999999</v>
      </c>
      <c r="E175" s="44" cm="1">
        <f t="array" ref="E175">INDEX($O$2:$O$1256,1256-(ROW(O175)-1))</f>
        <v>2730.2</v>
      </c>
      <c r="F175" s="4">
        <f t="shared" si="8"/>
        <v>2.4678800328077E-2</v>
      </c>
      <c r="G175" s="4">
        <f t="shared" si="9"/>
        <v>-1.4444284552263442E-2</v>
      </c>
      <c r="H175" s="4">
        <f t="shared" si="10"/>
        <v>-7.5441578649546314E-5</v>
      </c>
      <c r="I175" s="4">
        <f t="shared" si="11"/>
        <v>1.0593800664796116E-2</v>
      </c>
      <c r="O175" s="1">
        <v>3821.55</v>
      </c>
    </row>
    <row r="176" spans="1:15" x14ac:dyDescent="0.2">
      <c r="A176" s="43">
        <v>43420</v>
      </c>
      <c r="B176" s="44">
        <v>48.3825</v>
      </c>
      <c r="C176" s="44">
        <v>231.020004</v>
      </c>
      <c r="D176" s="44">
        <v>271.10998499999999</v>
      </c>
      <c r="E176" s="44" cm="1">
        <f t="array" ref="E176">INDEX($O$2:$O$1256,1256-(ROW(O176)-1))</f>
        <v>2736.27</v>
      </c>
      <c r="F176" s="4">
        <f t="shared" si="8"/>
        <v>1.1075680245009633E-2</v>
      </c>
      <c r="G176" s="4">
        <f t="shared" si="9"/>
        <v>4.6968861033584207E-3</v>
      </c>
      <c r="H176" s="4">
        <f t="shared" si="10"/>
        <v>2.3288227347412802E-2</v>
      </c>
      <c r="I176" s="4">
        <f t="shared" si="11"/>
        <v>2.2232803457622754E-3</v>
      </c>
      <c r="O176" s="1">
        <v>3900.11</v>
      </c>
    </row>
    <row r="177" spans="1:15" x14ac:dyDescent="0.2">
      <c r="A177" s="43">
        <v>43423</v>
      </c>
      <c r="B177" s="44">
        <v>46.465000000000003</v>
      </c>
      <c r="C177" s="44">
        <v>228.740005</v>
      </c>
      <c r="D177" s="44">
        <v>266.04998799999998</v>
      </c>
      <c r="E177" s="44" cm="1">
        <f t="array" ref="E177">INDEX($O$2:$O$1256,1256-(ROW(O177)-1))</f>
        <v>2690.73</v>
      </c>
      <c r="F177" s="4">
        <f t="shared" si="8"/>
        <v>-3.9632098382679622E-2</v>
      </c>
      <c r="G177" s="4">
        <f t="shared" si="9"/>
        <v>-9.869270887901134E-3</v>
      </c>
      <c r="H177" s="4">
        <f t="shared" si="10"/>
        <v>-1.8664000885102075E-2</v>
      </c>
      <c r="I177" s="4">
        <f t="shared" si="11"/>
        <v>-1.6643094431470565E-2</v>
      </c>
      <c r="O177" s="1">
        <v>3911.74</v>
      </c>
    </row>
    <row r="178" spans="1:15" x14ac:dyDescent="0.2">
      <c r="A178" s="43">
        <v>43424</v>
      </c>
      <c r="B178" s="44">
        <v>44.244999</v>
      </c>
      <c r="C178" s="44">
        <v>219.30999800000001</v>
      </c>
      <c r="D178" s="44">
        <v>261.5</v>
      </c>
      <c r="E178" s="44" cm="1">
        <f t="array" ref="E178">INDEX($O$2:$O$1256,1256-(ROW(O178)-1))</f>
        <v>2641.89</v>
      </c>
      <c r="F178" s="4">
        <f t="shared" si="8"/>
        <v>-4.7777918863660888E-2</v>
      </c>
      <c r="G178" s="4">
        <f t="shared" si="9"/>
        <v>-4.1225875639899497E-2</v>
      </c>
      <c r="H178" s="4">
        <f t="shared" si="10"/>
        <v>-1.7102004154196711E-2</v>
      </c>
      <c r="I178" s="4">
        <f t="shared" si="11"/>
        <v>-1.8151208036480862E-2</v>
      </c>
      <c r="O178" s="1">
        <v>3795.73</v>
      </c>
    </row>
    <row r="179" spans="1:15" x14ac:dyDescent="0.2">
      <c r="A179" s="43">
        <v>43425</v>
      </c>
      <c r="B179" s="44">
        <v>44.195</v>
      </c>
      <c r="C179" s="44">
        <v>218.570007</v>
      </c>
      <c r="D179" s="44">
        <v>260.54998799999998</v>
      </c>
      <c r="E179" s="44" cm="1">
        <f t="array" ref="E179">INDEX($O$2:$O$1256,1256-(ROW(O179)-1))</f>
        <v>2649.93</v>
      </c>
      <c r="F179" s="4">
        <f t="shared" si="8"/>
        <v>-1.1300486186020635E-3</v>
      </c>
      <c r="G179" s="4">
        <f t="shared" si="9"/>
        <v>-3.3741781348244934E-3</v>
      </c>
      <c r="H179" s="4">
        <f t="shared" si="10"/>
        <v>-3.6329330783939394E-3</v>
      </c>
      <c r="I179" s="4">
        <f t="shared" si="11"/>
        <v>3.0432758366169539E-3</v>
      </c>
      <c r="O179" s="1">
        <v>3759.89</v>
      </c>
    </row>
    <row r="180" spans="1:15" x14ac:dyDescent="0.2">
      <c r="A180" s="43">
        <v>43427</v>
      </c>
      <c r="B180" s="44">
        <v>43.072498000000003</v>
      </c>
      <c r="C180" s="44">
        <v>220.05999800000001</v>
      </c>
      <c r="D180" s="44">
        <v>261.61999500000002</v>
      </c>
      <c r="E180" s="44" cm="1">
        <f t="array" ref="E180">INDEX($O$2:$O$1256,1256-(ROW(O180)-1))</f>
        <v>2632.56</v>
      </c>
      <c r="F180" s="4">
        <f t="shared" si="8"/>
        <v>-2.5398846023305742E-2</v>
      </c>
      <c r="G180" s="4">
        <f t="shared" si="9"/>
        <v>6.8169966247930962E-3</v>
      </c>
      <c r="H180" s="4">
        <f t="shared" si="10"/>
        <v>4.1067244263317043E-3</v>
      </c>
      <c r="I180" s="4">
        <f t="shared" si="11"/>
        <v>-6.5548901291731824E-3</v>
      </c>
      <c r="O180" s="1">
        <v>3764.79</v>
      </c>
    </row>
    <row r="181" spans="1:15" x14ac:dyDescent="0.2">
      <c r="A181" s="43">
        <v>43430</v>
      </c>
      <c r="B181" s="44">
        <v>43.654998999999997</v>
      </c>
      <c r="C181" s="44">
        <v>219.449997</v>
      </c>
      <c r="D181" s="44">
        <v>266.16000400000001</v>
      </c>
      <c r="E181" s="44" cm="1">
        <f t="array" ref="E181">INDEX($O$2:$O$1256,1256-(ROW(O181)-1))</f>
        <v>2673.45</v>
      </c>
      <c r="F181" s="4">
        <f t="shared" si="8"/>
        <v>1.3523733868418625E-2</v>
      </c>
      <c r="G181" s="4">
        <f t="shared" si="9"/>
        <v>-2.7719758499680216E-3</v>
      </c>
      <c r="H181" s="4">
        <f t="shared" si="10"/>
        <v>1.7353448080296759E-2</v>
      </c>
      <c r="I181" s="4">
        <f t="shared" si="11"/>
        <v>1.5532409517731742E-2</v>
      </c>
      <c r="O181" s="1">
        <v>3674.84</v>
      </c>
    </row>
    <row r="182" spans="1:15" x14ac:dyDescent="0.2">
      <c r="A182" s="43">
        <v>43431</v>
      </c>
      <c r="B182" s="44">
        <v>43.560001</v>
      </c>
      <c r="C182" s="44">
        <v>223.009995</v>
      </c>
      <c r="D182" s="44">
        <v>271.14999399999999</v>
      </c>
      <c r="E182" s="44" cm="1">
        <f t="array" ref="E182">INDEX($O$2:$O$1256,1256-(ROW(O182)-1))</f>
        <v>2682.17</v>
      </c>
      <c r="F182" s="4">
        <f t="shared" si="8"/>
        <v>-2.1761081703379906E-3</v>
      </c>
      <c r="G182" s="4">
        <f t="shared" si="9"/>
        <v>1.622236522518616E-2</v>
      </c>
      <c r="H182" s="4">
        <f t="shared" si="10"/>
        <v>1.8748083577576055E-2</v>
      </c>
      <c r="I182" s="4">
        <f t="shared" si="11"/>
        <v>3.2617030428847577E-3</v>
      </c>
      <c r="O182" s="1">
        <v>3666.77</v>
      </c>
    </row>
    <row r="183" spans="1:15" x14ac:dyDescent="0.2">
      <c r="A183" s="43">
        <v>43432</v>
      </c>
      <c r="B183" s="44">
        <v>45.235000999999997</v>
      </c>
      <c r="C183" s="44">
        <v>230.33999600000001</v>
      </c>
      <c r="D183" s="44">
        <v>280.95001200000002</v>
      </c>
      <c r="E183" s="44" cm="1">
        <f t="array" ref="E183">INDEX($O$2:$O$1256,1256-(ROW(O183)-1))</f>
        <v>2743.79</v>
      </c>
      <c r="F183" s="4">
        <f t="shared" si="8"/>
        <v>3.845270802450159E-2</v>
      </c>
      <c r="G183" s="4">
        <f t="shared" si="9"/>
        <v>3.2868486455057806E-2</v>
      </c>
      <c r="H183" s="4">
        <f t="shared" si="10"/>
        <v>3.6142423812851064E-2</v>
      </c>
      <c r="I183" s="4">
        <f t="shared" si="11"/>
        <v>2.2973935283744092E-2</v>
      </c>
      <c r="O183" s="1">
        <v>3789.99</v>
      </c>
    </row>
    <row r="184" spans="1:15" x14ac:dyDescent="0.2">
      <c r="A184" s="43">
        <v>43433</v>
      </c>
      <c r="B184" s="44">
        <v>44.887501</v>
      </c>
      <c r="C184" s="44">
        <v>231</v>
      </c>
      <c r="D184" s="44">
        <v>282.54998799999998</v>
      </c>
      <c r="E184" s="44" cm="1">
        <f t="array" ref="E184">INDEX($O$2:$O$1256,1256-(ROW(O184)-1))</f>
        <v>2737.76</v>
      </c>
      <c r="F184" s="4">
        <f t="shared" si="8"/>
        <v>-7.6821043952225538E-3</v>
      </c>
      <c r="G184" s="4">
        <f t="shared" si="9"/>
        <v>2.8653469282858999E-3</v>
      </c>
      <c r="H184" s="4">
        <f t="shared" si="10"/>
        <v>5.6948778489462016E-3</v>
      </c>
      <c r="I184" s="4">
        <f t="shared" si="11"/>
        <v>-2.1976900564546651E-3</v>
      </c>
      <c r="O184" s="1">
        <v>3735.48</v>
      </c>
    </row>
    <row r="185" spans="1:15" x14ac:dyDescent="0.2">
      <c r="A185" s="43">
        <v>43434</v>
      </c>
      <c r="B185" s="44">
        <v>44.645000000000003</v>
      </c>
      <c r="C185" s="44">
        <v>231.279999</v>
      </c>
      <c r="D185" s="44">
        <v>281.35998499999999</v>
      </c>
      <c r="E185" s="44" cm="1">
        <f t="array" ref="E185">INDEX($O$2:$O$1256,1256-(ROW(O185)-1))</f>
        <v>2760.17</v>
      </c>
      <c r="F185" s="4">
        <f t="shared" si="8"/>
        <v>-5.40241703364144E-3</v>
      </c>
      <c r="G185" s="4">
        <f t="shared" si="9"/>
        <v>1.2121168831168989E-3</v>
      </c>
      <c r="H185" s="4">
        <f t="shared" si="10"/>
        <v>-4.2116547532820639E-3</v>
      </c>
      <c r="I185" s="4">
        <f t="shared" si="11"/>
        <v>8.1855239319735297E-3</v>
      </c>
      <c r="O185" s="1">
        <v>3749.63</v>
      </c>
    </row>
    <row r="186" spans="1:15" x14ac:dyDescent="0.2">
      <c r="A186" s="43">
        <v>43437</v>
      </c>
      <c r="B186" s="44">
        <v>46.205002</v>
      </c>
      <c r="C186" s="44">
        <v>232.08000200000001</v>
      </c>
      <c r="D186" s="44">
        <v>286.32998700000002</v>
      </c>
      <c r="E186" s="44" cm="1">
        <f t="array" ref="E186">INDEX($O$2:$O$1256,1256-(ROW(O186)-1))</f>
        <v>2790.37</v>
      </c>
      <c r="F186" s="4">
        <f t="shared" si="8"/>
        <v>3.4942367566356748E-2</v>
      </c>
      <c r="G186" s="4">
        <f t="shared" si="9"/>
        <v>3.4590237091794685E-3</v>
      </c>
      <c r="H186" s="4">
        <f t="shared" si="10"/>
        <v>1.7664210495319802E-2</v>
      </c>
      <c r="I186" s="4">
        <f t="shared" si="11"/>
        <v>1.0941355061463539E-2</v>
      </c>
      <c r="O186" s="1">
        <v>3900.86</v>
      </c>
    </row>
    <row r="187" spans="1:15" x14ac:dyDescent="0.2">
      <c r="A187" s="43">
        <v>43438</v>
      </c>
      <c r="B187" s="44">
        <v>44.172500999999997</v>
      </c>
      <c r="C187" s="44">
        <v>226.35000600000001</v>
      </c>
      <c r="D187" s="44">
        <v>278.54998799999998</v>
      </c>
      <c r="E187" s="44" cm="1">
        <f t="array" ref="E187">INDEX($O$2:$O$1256,1256-(ROW(O187)-1))</f>
        <v>2700.06</v>
      </c>
      <c r="F187" s="4">
        <f t="shared" si="8"/>
        <v>-4.3988765545340813E-2</v>
      </c>
      <c r="G187" s="4">
        <f t="shared" si="9"/>
        <v>-2.4689744702777103E-2</v>
      </c>
      <c r="H187" s="4">
        <f t="shared" si="10"/>
        <v>-2.7171443276040912E-2</v>
      </c>
      <c r="I187" s="4">
        <f t="shared" si="11"/>
        <v>-3.236488351007212E-2</v>
      </c>
      <c r="O187" s="1">
        <v>4017.82</v>
      </c>
    </row>
    <row r="188" spans="1:15" x14ac:dyDescent="0.2">
      <c r="A188" s="43">
        <v>43440</v>
      </c>
      <c r="B188" s="44">
        <v>43.68</v>
      </c>
      <c r="C188" s="44">
        <v>233.199997</v>
      </c>
      <c r="D188" s="44">
        <v>276.85000600000001</v>
      </c>
      <c r="E188" s="44" cm="1">
        <f t="array" ref="E188">INDEX($O$2:$O$1256,1256-(ROW(O188)-1))</f>
        <v>2695.95</v>
      </c>
      <c r="F188" s="4">
        <f t="shared" si="8"/>
        <v>-1.114949321071943E-2</v>
      </c>
      <c r="G188" s="4">
        <f t="shared" si="9"/>
        <v>3.0262826677371454E-2</v>
      </c>
      <c r="H188" s="4">
        <f t="shared" si="10"/>
        <v>-6.1029692092464827E-3</v>
      </c>
      <c r="I188" s="4">
        <f t="shared" si="11"/>
        <v>-1.5221883958134736E-3</v>
      </c>
      <c r="O188" s="1">
        <v>4115.7700000000004</v>
      </c>
    </row>
    <row r="189" spans="1:15" x14ac:dyDescent="0.2">
      <c r="A189" s="43">
        <v>43441</v>
      </c>
      <c r="B189" s="44">
        <v>42.122501</v>
      </c>
      <c r="C189" s="44">
        <v>224.86000100000001</v>
      </c>
      <c r="D189" s="44">
        <v>269.17999300000002</v>
      </c>
      <c r="E189" s="44" cm="1">
        <f t="array" ref="E189">INDEX($O$2:$O$1256,1256-(ROW(O189)-1))</f>
        <v>2633.08</v>
      </c>
      <c r="F189" s="4">
        <f t="shared" si="8"/>
        <v>-3.5657028388278389E-2</v>
      </c>
      <c r="G189" s="4">
        <f t="shared" si="9"/>
        <v>-3.5763276617880854E-2</v>
      </c>
      <c r="H189" s="4">
        <f t="shared" si="10"/>
        <v>-2.7704579497101339E-2</v>
      </c>
      <c r="I189" s="4">
        <f t="shared" si="11"/>
        <v>-2.3320165433335149E-2</v>
      </c>
      <c r="O189" s="1">
        <v>4160.68</v>
      </c>
    </row>
    <row r="190" spans="1:15" x14ac:dyDescent="0.2">
      <c r="A190" s="43">
        <v>43444</v>
      </c>
      <c r="B190" s="44">
        <v>42.400002000000001</v>
      </c>
      <c r="C190" s="44">
        <v>222.66000399999999</v>
      </c>
      <c r="D190" s="44">
        <v>266.52999899999998</v>
      </c>
      <c r="E190" s="44" cm="1">
        <f t="array" ref="E190">INDEX($O$2:$O$1256,1256-(ROW(O190)-1))</f>
        <v>2637.72</v>
      </c>
      <c r="F190" s="4">
        <f t="shared" si="8"/>
        <v>6.587951650829111E-3</v>
      </c>
      <c r="G190" s="4">
        <f t="shared" si="9"/>
        <v>-9.7838521311757205E-3</v>
      </c>
      <c r="H190" s="4">
        <f t="shared" si="10"/>
        <v>-9.844691540652685E-3</v>
      </c>
      <c r="I190" s="4">
        <f t="shared" si="11"/>
        <v>1.7621948440608994E-3</v>
      </c>
      <c r="O190" s="1">
        <v>4121.43</v>
      </c>
    </row>
    <row r="191" spans="1:15" x14ac:dyDescent="0.2">
      <c r="A191" s="43">
        <v>43445</v>
      </c>
      <c r="B191" s="44">
        <v>42.157501000000003</v>
      </c>
      <c r="C191" s="44">
        <v>226.5</v>
      </c>
      <c r="D191" s="44">
        <v>267.22000100000002</v>
      </c>
      <c r="E191" s="44" cm="1">
        <f t="array" ref="E191">INDEX($O$2:$O$1256,1256-(ROW(O191)-1))</f>
        <v>2636.78</v>
      </c>
      <c r="F191" s="4">
        <f t="shared" si="8"/>
        <v>-5.7193629377658324E-3</v>
      </c>
      <c r="G191" s="4">
        <f t="shared" si="9"/>
        <v>1.7246007055672259E-2</v>
      </c>
      <c r="H191" s="4">
        <f t="shared" si="10"/>
        <v>2.5888342872805456E-3</v>
      </c>
      <c r="I191" s="4">
        <f t="shared" si="11"/>
        <v>-3.5636837875119417E-4</v>
      </c>
      <c r="O191" s="1">
        <v>4108.54</v>
      </c>
    </row>
    <row r="192" spans="1:15" x14ac:dyDescent="0.2">
      <c r="A192" s="43">
        <v>43446</v>
      </c>
      <c r="B192" s="44">
        <v>42.275002000000001</v>
      </c>
      <c r="C192" s="44">
        <v>227.800003</v>
      </c>
      <c r="D192" s="44">
        <v>270.64001500000001</v>
      </c>
      <c r="E192" s="44" cm="1">
        <f t="array" ref="E192">INDEX($O$2:$O$1256,1256-(ROW(O192)-1))</f>
        <v>2651.07</v>
      </c>
      <c r="F192" s="4">
        <f t="shared" si="8"/>
        <v>2.787190825186654E-3</v>
      </c>
      <c r="G192" s="4">
        <f t="shared" si="9"/>
        <v>5.7395275938190013E-3</v>
      </c>
      <c r="H192" s="4">
        <f t="shared" si="10"/>
        <v>1.279849557369016E-2</v>
      </c>
      <c r="I192" s="4">
        <f t="shared" si="11"/>
        <v>5.4194889220943584E-3</v>
      </c>
      <c r="O192" s="1">
        <v>4176.82</v>
      </c>
    </row>
    <row r="193" spans="1:15" x14ac:dyDescent="0.2">
      <c r="A193" s="43">
        <v>43447</v>
      </c>
      <c r="B193" s="44">
        <v>42.737499</v>
      </c>
      <c r="C193" s="44">
        <v>226.509995</v>
      </c>
      <c r="D193" s="44">
        <v>272.14999399999999</v>
      </c>
      <c r="E193" s="44" cm="1">
        <f t="array" ref="E193">INDEX($O$2:$O$1256,1256-(ROW(O193)-1))</f>
        <v>2650.54</v>
      </c>
      <c r="F193" s="4">
        <f t="shared" si="8"/>
        <v>1.0940200546885818E-2</v>
      </c>
      <c r="G193" s="4">
        <f t="shared" si="9"/>
        <v>-5.662897203737088E-3</v>
      </c>
      <c r="H193" s="4">
        <f t="shared" si="10"/>
        <v>5.5792895222829004E-3</v>
      </c>
      <c r="I193" s="4">
        <f t="shared" si="11"/>
        <v>-1.9991927787655551E-4</v>
      </c>
      <c r="O193" s="1">
        <v>4101.2299999999996</v>
      </c>
    </row>
    <row r="194" spans="1:15" x14ac:dyDescent="0.2">
      <c r="A194" s="43">
        <v>43448</v>
      </c>
      <c r="B194" s="44">
        <v>41.369999</v>
      </c>
      <c r="C194" s="44">
        <v>207.05999800000001</v>
      </c>
      <c r="D194" s="44">
        <v>265.01998900000001</v>
      </c>
      <c r="E194" s="44" cm="1">
        <f t="array" ref="E194">INDEX($O$2:$O$1256,1256-(ROW(O194)-1))</f>
        <v>2599.9499999999998</v>
      </c>
      <c r="F194" s="4">
        <f t="shared" si="8"/>
        <v>-3.1997660883244475E-2</v>
      </c>
      <c r="G194" s="4">
        <f t="shared" si="9"/>
        <v>-8.5868162241582308E-2</v>
      </c>
      <c r="H194" s="4">
        <f t="shared" si="10"/>
        <v>-2.6198806383218157E-2</v>
      </c>
      <c r="I194" s="4">
        <f t="shared" si="11"/>
        <v>-1.9086676677205455E-2</v>
      </c>
      <c r="O194" s="1">
        <v>4132.1499999999996</v>
      </c>
    </row>
    <row r="195" spans="1:15" x14ac:dyDescent="0.2">
      <c r="A195" s="43">
        <v>43451</v>
      </c>
      <c r="B195" s="44">
        <v>40.985000999999997</v>
      </c>
      <c r="C195" s="44">
        <v>202.229996</v>
      </c>
      <c r="D195" s="44">
        <v>258.07000699999998</v>
      </c>
      <c r="E195" s="44" cm="1">
        <f t="array" ref="E195">INDEX($O$2:$O$1256,1256-(ROW(O195)-1))</f>
        <v>2545.94</v>
      </c>
      <c r="F195" s="4">
        <f t="shared" si="8"/>
        <v>-9.3062124560361493E-3</v>
      </c>
      <c r="G195" s="4">
        <f t="shared" si="9"/>
        <v>-2.3326581892461947E-2</v>
      </c>
      <c r="H195" s="4">
        <f t="shared" si="10"/>
        <v>-2.6224369060705206E-2</v>
      </c>
      <c r="I195" s="4">
        <f t="shared" si="11"/>
        <v>-2.0773476413007853E-2</v>
      </c>
      <c r="O195" s="1">
        <v>4158.24</v>
      </c>
    </row>
    <row r="196" spans="1:15" x14ac:dyDescent="0.2">
      <c r="A196" s="43">
        <v>43452</v>
      </c>
      <c r="B196" s="44">
        <v>41.517502</v>
      </c>
      <c r="C196" s="44">
        <v>202.990005</v>
      </c>
      <c r="D196" s="44">
        <v>252.970001</v>
      </c>
      <c r="E196" s="44" cm="1">
        <f t="array" ref="E196">INDEX($O$2:$O$1256,1256-(ROW(O196)-1))</f>
        <v>2546.16</v>
      </c>
      <c r="F196" s="4">
        <f t="shared" ref="F196:F259" si="12">(B196-B195)/B195</f>
        <v>1.299258233518168E-2</v>
      </c>
      <c r="G196" s="4">
        <f t="shared" ref="G196:G259" si="13">(C196-C195)/C195</f>
        <v>3.7581417941579577E-3</v>
      </c>
      <c r="H196" s="4">
        <f t="shared" ref="H196:H259" si="14">(D196-D195)/D195</f>
        <v>-1.9762102769269037E-2</v>
      </c>
      <c r="I196" s="4">
        <f t="shared" ref="I196:I259" si="15">(E196-E195)/E195</f>
        <v>8.6412091408202824E-5</v>
      </c>
      <c r="O196" s="1">
        <v>4057.84</v>
      </c>
    </row>
    <row r="197" spans="1:15" x14ac:dyDescent="0.2">
      <c r="A197" s="43">
        <v>43453</v>
      </c>
      <c r="B197" s="44">
        <v>40.222499999999997</v>
      </c>
      <c r="C197" s="44">
        <v>201.41000399999999</v>
      </c>
      <c r="D197" s="44">
        <v>250.30999800000001</v>
      </c>
      <c r="E197" s="44" cm="1">
        <f t="array" ref="E197">INDEX($O$2:$O$1256,1256-(ROW(O197)-1))</f>
        <v>2506.96</v>
      </c>
      <c r="F197" s="4">
        <f t="shared" si="12"/>
        <v>-3.1191712834746265E-2</v>
      </c>
      <c r="G197" s="4">
        <f t="shared" si="13"/>
        <v>-7.783639396432401E-3</v>
      </c>
      <c r="H197" s="4">
        <f t="shared" si="14"/>
        <v>-1.0515092657172377E-2</v>
      </c>
      <c r="I197" s="4">
        <f t="shared" si="15"/>
        <v>-1.5395733182517917E-2</v>
      </c>
      <c r="O197" s="1">
        <v>3978.73</v>
      </c>
    </row>
    <row r="198" spans="1:15" x14ac:dyDescent="0.2">
      <c r="A198" s="43">
        <v>43454</v>
      </c>
      <c r="B198" s="44">
        <v>39.207500000000003</v>
      </c>
      <c r="C198" s="44">
        <v>197.13000500000001</v>
      </c>
      <c r="D198" s="44">
        <v>242.44000199999999</v>
      </c>
      <c r="E198" s="44" cm="1">
        <f t="array" ref="E198">INDEX($O$2:$O$1256,1256-(ROW(O198)-1))</f>
        <v>2467.42</v>
      </c>
      <c r="F198" s="4">
        <f t="shared" si="12"/>
        <v>-2.5234632357511184E-2</v>
      </c>
      <c r="G198" s="4">
        <f t="shared" si="13"/>
        <v>-2.1250180800353766E-2</v>
      </c>
      <c r="H198" s="4">
        <f t="shared" si="14"/>
        <v>-3.1440997414733766E-2</v>
      </c>
      <c r="I198" s="4">
        <f t="shared" si="15"/>
        <v>-1.5772090500047853E-2</v>
      </c>
      <c r="O198" s="1">
        <v>3941.48</v>
      </c>
    </row>
    <row r="199" spans="1:15" x14ac:dyDescent="0.2">
      <c r="A199" s="43">
        <v>43455</v>
      </c>
      <c r="B199" s="44">
        <v>37.682499</v>
      </c>
      <c r="C199" s="44">
        <v>194.520004</v>
      </c>
      <c r="D199" s="44">
        <v>238.33999600000001</v>
      </c>
      <c r="E199" s="44" cm="1">
        <f t="array" ref="E199">INDEX($O$2:$O$1256,1256-(ROW(O199)-1))</f>
        <v>2416.62</v>
      </c>
      <c r="F199" s="4">
        <f t="shared" si="12"/>
        <v>-3.8895644965886704E-2</v>
      </c>
      <c r="G199" s="4">
        <f t="shared" si="13"/>
        <v>-1.3239998649622166E-2</v>
      </c>
      <c r="H199" s="4">
        <f t="shared" si="14"/>
        <v>-1.6911425367831745E-2</v>
      </c>
      <c r="I199" s="4">
        <f t="shared" si="15"/>
        <v>-2.0588306814405405E-2</v>
      </c>
      <c r="O199" s="1">
        <v>3973.75</v>
      </c>
    </row>
    <row r="200" spans="1:15" x14ac:dyDescent="0.2">
      <c r="A200" s="43">
        <v>43458</v>
      </c>
      <c r="B200" s="44">
        <v>36.707500000000003</v>
      </c>
      <c r="C200" s="44">
        <v>189.990005</v>
      </c>
      <c r="D200" s="44">
        <v>232.94000199999999</v>
      </c>
      <c r="E200" s="44" cm="1">
        <f t="array" ref="E200">INDEX($O$2:$O$1256,1256-(ROW(O200)-1))</f>
        <v>2351.1</v>
      </c>
      <c r="F200" s="4">
        <f t="shared" si="12"/>
        <v>-2.587405362898031E-2</v>
      </c>
      <c r="G200" s="4">
        <f t="shared" si="13"/>
        <v>-2.3288088149535528E-2</v>
      </c>
      <c r="H200" s="4">
        <f t="shared" si="14"/>
        <v>-2.2656684109367949E-2</v>
      </c>
      <c r="I200" s="4">
        <f t="shared" si="15"/>
        <v>-2.7112247684782872E-2</v>
      </c>
      <c r="O200" s="1">
        <v>3901.36</v>
      </c>
    </row>
    <row r="201" spans="1:15" x14ac:dyDescent="0.2">
      <c r="A201" s="43">
        <v>43460</v>
      </c>
      <c r="B201" s="44">
        <v>39.292499999999997</v>
      </c>
      <c r="C201" s="44">
        <v>198.63000500000001</v>
      </c>
      <c r="D201" s="44">
        <v>243.35000600000001</v>
      </c>
      <c r="E201" s="44" cm="1">
        <f t="array" ref="E201">INDEX($O$2:$O$1256,1256-(ROW(O201)-1))</f>
        <v>2467.6999999999998</v>
      </c>
      <c r="F201" s="4">
        <f t="shared" si="12"/>
        <v>7.0421575972212588E-2</v>
      </c>
      <c r="G201" s="4">
        <f t="shared" si="13"/>
        <v>4.5476076491497618E-2</v>
      </c>
      <c r="H201" s="4">
        <f t="shared" si="14"/>
        <v>4.4689636432646784E-2</v>
      </c>
      <c r="I201" s="4">
        <f t="shared" si="15"/>
        <v>4.9593807154098044E-2</v>
      </c>
      <c r="O201" s="1">
        <v>3900.79</v>
      </c>
    </row>
    <row r="202" spans="1:15" x14ac:dyDescent="0.2">
      <c r="A202" s="43">
        <v>43461</v>
      </c>
      <c r="B202" s="44">
        <v>39.037497999999999</v>
      </c>
      <c r="C202" s="44">
        <v>201.08000200000001</v>
      </c>
      <c r="D202" s="44">
        <v>245.970001</v>
      </c>
      <c r="E202" s="44" cm="1">
        <f t="array" ref="E202">INDEX($O$2:$O$1256,1256-(ROW(O202)-1))</f>
        <v>2488.83</v>
      </c>
      <c r="F202" s="4">
        <f t="shared" si="12"/>
        <v>-6.4898390278042258E-3</v>
      </c>
      <c r="G202" s="4">
        <f t="shared" si="13"/>
        <v>1.2334475851218933E-2</v>
      </c>
      <c r="H202" s="4">
        <f t="shared" si="14"/>
        <v>1.0766365051990131E-2</v>
      </c>
      <c r="I202" s="4">
        <f t="shared" si="15"/>
        <v>8.5626291688617375E-3</v>
      </c>
      <c r="O202" s="1">
        <v>3923.68</v>
      </c>
    </row>
    <row r="203" spans="1:15" x14ac:dyDescent="0.2">
      <c r="A203" s="43">
        <v>43462</v>
      </c>
      <c r="B203" s="44">
        <v>39.057499</v>
      </c>
      <c r="C203" s="44">
        <v>202.03999300000001</v>
      </c>
      <c r="D203" s="44">
        <v>246.240005</v>
      </c>
      <c r="E203" s="44" cm="1">
        <f t="array" ref="E203">INDEX($O$2:$O$1256,1256-(ROW(O203)-1))</f>
        <v>2485.7399999999998</v>
      </c>
      <c r="F203" s="4">
        <f t="shared" si="12"/>
        <v>5.1235353249331204E-4</v>
      </c>
      <c r="G203" s="4">
        <f t="shared" si="13"/>
        <v>4.774174410441881E-3</v>
      </c>
      <c r="H203" s="4">
        <f t="shared" si="14"/>
        <v>1.0977110985172544E-3</v>
      </c>
      <c r="I203" s="4">
        <f t="shared" si="15"/>
        <v>-1.2415472330372687E-3</v>
      </c>
      <c r="O203" s="1">
        <v>4088.85</v>
      </c>
    </row>
    <row r="204" spans="1:15" x14ac:dyDescent="0.2">
      <c r="A204" s="43">
        <v>43465</v>
      </c>
      <c r="B204" s="44">
        <v>39.435001</v>
      </c>
      <c r="C204" s="44">
        <v>203.71000699999999</v>
      </c>
      <c r="D204" s="44">
        <v>249.11999499999999</v>
      </c>
      <c r="E204" s="44" cm="1">
        <f t="array" ref="E204">INDEX($O$2:$O$1256,1256-(ROW(O204)-1))</f>
        <v>2506.85</v>
      </c>
      <c r="F204" s="4">
        <f t="shared" si="12"/>
        <v>9.6652886043727421E-3</v>
      </c>
      <c r="G204" s="4">
        <f t="shared" si="13"/>
        <v>8.2657595419733578E-3</v>
      </c>
      <c r="H204" s="4">
        <f t="shared" si="14"/>
        <v>1.1695865584473133E-2</v>
      </c>
      <c r="I204" s="4">
        <f t="shared" si="15"/>
        <v>8.4924408827955176E-3</v>
      </c>
      <c r="O204" s="1">
        <v>4008.01</v>
      </c>
    </row>
    <row r="205" spans="1:15" x14ac:dyDescent="0.2">
      <c r="A205" s="43">
        <v>43467</v>
      </c>
      <c r="B205" s="44">
        <v>39.479999999999997</v>
      </c>
      <c r="C205" s="44">
        <v>204.759995</v>
      </c>
      <c r="D205" s="44">
        <v>243.490005</v>
      </c>
      <c r="E205" s="44" cm="1">
        <f t="array" ref="E205">INDEX($O$2:$O$1256,1256-(ROW(O205)-1))</f>
        <v>2510.0300000000002</v>
      </c>
      <c r="F205" s="4">
        <f t="shared" si="12"/>
        <v>1.1410929088095402E-3</v>
      </c>
      <c r="G205" s="4">
        <f t="shared" si="13"/>
        <v>5.154327052769741E-3</v>
      </c>
      <c r="H205" s="4">
        <f t="shared" si="14"/>
        <v>-2.2599510729758937E-2</v>
      </c>
      <c r="I205" s="4">
        <f t="shared" si="15"/>
        <v>1.2685242435727271E-3</v>
      </c>
      <c r="O205" s="1">
        <v>4023.89</v>
      </c>
    </row>
    <row r="206" spans="1:15" x14ac:dyDescent="0.2">
      <c r="A206" s="43">
        <v>43468</v>
      </c>
      <c r="B206" s="44">
        <v>35.547500999999997</v>
      </c>
      <c r="C206" s="44">
        <v>200.41999799999999</v>
      </c>
      <c r="D206" s="44">
        <v>236.85000600000001</v>
      </c>
      <c r="E206" s="44" cm="1">
        <f t="array" ref="E206">INDEX($O$2:$O$1256,1256-(ROW(O206)-1))</f>
        <v>2447.89</v>
      </c>
      <c r="F206" s="4">
        <f t="shared" si="12"/>
        <v>-9.96073708206687E-2</v>
      </c>
      <c r="G206" s="4">
        <f t="shared" si="13"/>
        <v>-2.1195531871350218E-2</v>
      </c>
      <c r="H206" s="4">
        <f t="shared" si="14"/>
        <v>-2.7270109095443112E-2</v>
      </c>
      <c r="I206" s="4">
        <f t="shared" si="15"/>
        <v>-2.4756676215025447E-2</v>
      </c>
      <c r="O206" s="1">
        <v>3930.08</v>
      </c>
    </row>
    <row r="207" spans="1:15" x14ac:dyDescent="0.2">
      <c r="A207" s="43">
        <v>43469</v>
      </c>
      <c r="B207" s="44">
        <v>37.064999</v>
      </c>
      <c r="C207" s="44">
        <v>206.240005</v>
      </c>
      <c r="D207" s="44">
        <v>239.61999499999999</v>
      </c>
      <c r="E207" s="44" cm="1">
        <f t="array" ref="E207">INDEX($O$2:$O$1256,1256-(ROW(O207)-1))</f>
        <v>2531.94</v>
      </c>
      <c r="F207" s="4">
        <f t="shared" si="12"/>
        <v>4.2689301844312584E-2</v>
      </c>
      <c r="G207" s="4">
        <f t="shared" si="13"/>
        <v>2.9039053278505693E-2</v>
      </c>
      <c r="H207" s="4">
        <f t="shared" si="14"/>
        <v>1.1695118977535432E-2</v>
      </c>
      <c r="I207" s="4">
        <f t="shared" si="15"/>
        <v>3.4335693188828002E-2</v>
      </c>
      <c r="O207" s="1">
        <v>3935.18</v>
      </c>
    </row>
    <row r="208" spans="1:15" x14ac:dyDescent="0.2">
      <c r="A208" s="43">
        <v>43472</v>
      </c>
      <c r="B208" s="44">
        <v>36.982498</v>
      </c>
      <c r="C208" s="44">
        <v>207</v>
      </c>
      <c r="D208" s="44">
        <v>240.08000200000001</v>
      </c>
      <c r="E208" s="44" cm="1">
        <f t="array" ref="E208">INDEX($O$2:$O$1256,1256-(ROW(O208)-1))</f>
        <v>2549.69</v>
      </c>
      <c r="F208" s="4">
        <f t="shared" si="12"/>
        <v>-2.2258465459556766E-3</v>
      </c>
      <c r="G208" s="4">
        <f t="shared" si="13"/>
        <v>3.6850028198942468E-3</v>
      </c>
      <c r="H208" s="4">
        <f t="shared" si="14"/>
        <v>1.9197354544641348E-3</v>
      </c>
      <c r="I208" s="4">
        <f t="shared" si="15"/>
        <v>7.0104346864459663E-3</v>
      </c>
      <c r="O208" s="1">
        <v>4001.05</v>
      </c>
    </row>
    <row r="209" spans="1:15" x14ac:dyDescent="0.2">
      <c r="A209" s="43">
        <v>43473</v>
      </c>
      <c r="B209" s="44">
        <v>37.6875</v>
      </c>
      <c r="C209" s="44">
        <v>208.550003</v>
      </c>
      <c r="D209" s="44">
        <v>243.28999300000001</v>
      </c>
      <c r="E209" s="44" cm="1">
        <f t="array" ref="E209">INDEX($O$2:$O$1256,1256-(ROW(O209)-1))</f>
        <v>2574.41</v>
      </c>
      <c r="F209" s="4">
        <f t="shared" si="12"/>
        <v>1.906312548168056E-2</v>
      </c>
      <c r="G209" s="4">
        <f t="shared" si="13"/>
        <v>7.4879371980676509E-3</v>
      </c>
      <c r="H209" s="4">
        <f t="shared" si="14"/>
        <v>1.3370505553394665E-2</v>
      </c>
      <c r="I209" s="4">
        <f t="shared" si="15"/>
        <v>9.695296290921562E-3</v>
      </c>
      <c r="O209" s="1">
        <v>3991.24</v>
      </c>
    </row>
    <row r="210" spans="1:15" x14ac:dyDescent="0.2">
      <c r="A210" s="43">
        <v>43474</v>
      </c>
      <c r="B210" s="44">
        <v>38.327499000000003</v>
      </c>
      <c r="C210" s="44">
        <v>209.89999399999999</v>
      </c>
      <c r="D210" s="44">
        <v>243.63999899999999</v>
      </c>
      <c r="E210" s="44" cm="1">
        <f t="array" ref="E210">INDEX($O$2:$O$1256,1256-(ROW(O210)-1))</f>
        <v>2584.96</v>
      </c>
      <c r="F210" s="4">
        <f t="shared" si="12"/>
        <v>1.6981731343283665E-2</v>
      </c>
      <c r="G210" s="4">
        <f t="shared" si="13"/>
        <v>6.4732245532501311E-3</v>
      </c>
      <c r="H210" s="4">
        <f t="shared" si="14"/>
        <v>1.438637058943806E-3</v>
      </c>
      <c r="I210" s="4">
        <f t="shared" si="15"/>
        <v>4.0980263439002263E-3</v>
      </c>
      <c r="O210" s="1">
        <v>4123.34</v>
      </c>
    </row>
    <row r="211" spans="1:15" x14ac:dyDescent="0.2">
      <c r="A211" s="43">
        <v>43475</v>
      </c>
      <c r="B211" s="44">
        <v>38.450001</v>
      </c>
      <c r="C211" s="44">
        <v>210.63999899999999</v>
      </c>
      <c r="D211" s="44">
        <v>244.86999499999999</v>
      </c>
      <c r="E211" s="44" cm="1">
        <f t="array" ref="E211">INDEX($O$2:$O$1256,1256-(ROW(O211)-1))</f>
        <v>2596.64</v>
      </c>
      <c r="F211" s="4">
        <f t="shared" si="12"/>
        <v>3.196190808067002E-3</v>
      </c>
      <c r="G211" s="4">
        <f t="shared" si="13"/>
        <v>3.5255122494191045E-3</v>
      </c>
      <c r="H211" s="4">
        <f t="shared" si="14"/>
        <v>5.0484157160089298E-3</v>
      </c>
      <c r="I211" s="4">
        <f t="shared" si="15"/>
        <v>4.5184451596929302E-3</v>
      </c>
      <c r="O211" s="1">
        <v>4146.87</v>
      </c>
    </row>
    <row r="212" spans="1:15" x14ac:dyDescent="0.2">
      <c r="A212" s="43">
        <v>43476</v>
      </c>
      <c r="B212" s="44">
        <v>38.072498000000003</v>
      </c>
      <c r="C212" s="44">
        <v>210.509995</v>
      </c>
      <c r="D212" s="44">
        <v>247.66999799999999</v>
      </c>
      <c r="E212" s="44" cm="1">
        <f t="array" ref="E212">INDEX($O$2:$O$1256,1256-(ROW(O212)-1))</f>
        <v>2596.2600000000002</v>
      </c>
      <c r="F212" s="4">
        <f t="shared" si="12"/>
        <v>-9.8180231516768295E-3</v>
      </c>
      <c r="G212" s="4">
        <f t="shared" si="13"/>
        <v>-6.1718572264133633E-4</v>
      </c>
      <c r="H212" s="4">
        <f t="shared" si="14"/>
        <v>1.1434651272811125E-2</v>
      </c>
      <c r="I212" s="4">
        <f t="shared" si="15"/>
        <v>-1.463429662947711E-4</v>
      </c>
      <c r="O212" s="1">
        <v>4300.17</v>
      </c>
    </row>
    <row r="213" spans="1:15" x14ac:dyDescent="0.2">
      <c r="A213" s="43">
        <v>43479</v>
      </c>
      <c r="B213" s="44">
        <v>37.5</v>
      </c>
      <c r="C213" s="44">
        <v>209</v>
      </c>
      <c r="D213" s="44">
        <v>248.05999800000001</v>
      </c>
      <c r="E213" s="44" cm="1">
        <f t="array" ref="E213">INDEX($O$2:$O$1256,1256-(ROW(O213)-1))</f>
        <v>2582.61</v>
      </c>
      <c r="F213" s="4">
        <f t="shared" si="12"/>
        <v>-1.5037048527785148E-2</v>
      </c>
      <c r="G213" s="4">
        <f t="shared" si="13"/>
        <v>-7.1730323303651382E-3</v>
      </c>
      <c r="H213" s="4">
        <f t="shared" si="14"/>
        <v>1.5746759928508369E-3</v>
      </c>
      <c r="I213" s="4">
        <f t="shared" si="15"/>
        <v>-5.2575628018765802E-3</v>
      </c>
      <c r="O213" s="1">
        <v>4175.4799999999996</v>
      </c>
    </row>
    <row r="214" spans="1:15" x14ac:dyDescent="0.2">
      <c r="A214" s="43">
        <v>43480</v>
      </c>
      <c r="B214" s="44">
        <v>38.267502</v>
      </c>
      <c r="C214" s="44">
        <v>211.029999</v>
      </c>
      <c r="D214" s="44">
        <v>256.86999500000002</v>
      </c>
      <c r="E214" s="44" cm="1">
        <f t="array" ref="E214">INDEX($O$2:$O$1256,1256-(ROW(O214)-1))</f>
        <v>2610.3000000000002</v>
      </c>
      <c r="F214" s="4">
        <f t="shared" si="12"/>
        <v>2.0466720000000008E-2</v>
      </c>
      <c r="G214" s="4">
        <f t="shared" si="13"/>
        <v>9.7129138755981028E-3</v>
      </c>
      <c r="H214" s="4">
        <f t="shared" si="14"/>
        <v>3.5515589256757185E-2</v>
      </c>
      <c r="I214" s="4">
        <f t="shared" si="15"/>
        <v>1.0721711756711255E-2</v>
      </c>
      <c r="O214" s="1">
        <v>4155.38</v>
      </c>
    </row>
    <row r="215" spans="1:15" x14ac:dyDescent="0.2">
      <c r="A215" s="43">
        <v>43481</v>
      </c>
      <c r="B215" s="44">
        <v>38.735000999999997</v>
      </c>
      <c r="C215" s="44">
        <v>210.179993</v>
      </c>
      <c r="D215" s="44">
        <v>261.459991</v>
      </c>
      <c r="E215" s="44" cm="1">
        <f t="array" ref="E215">INDEX($O$2:$O$1256,1256-(ROW(O215)-1))</f>
        <v>2616.1</v>
      </c>
      <c r="F215" s="4">
        <f t="shared" si="12"/>
        <v>1.2216606142726447E-2</v>
      </c>
      <c r="G215" s="4">
        <f t="shared" si="13"/>
        <v>-4.0278917880296611E-3</v>
      </c>
      <c r="H215" s="4">
        <f t="shared" si="14"/>
        <v>1.7868945728752729E-2</v>
      </c>
      <c r="I215" s="4">
        <f t="shared" si="15"/>
        <v>2.2219668237366307E-3</v>
      </c>
      <c r="O215" s="1">
        <v>4131.93</v>
      </c>
    </row>
    <row r="216" spans="1:15" x14ac:dyDescent="0.2">
      <c r="A216" s="43">
        <v>43482</v>
      </c>
      <c r="B216" s="44">
        <v>38.965000000000003</v>
      </c>
      <c r="C216" s="44">
        <v>211.46000699999999</v>
      </c>
      <c r="D216" s="44">
        <v>259.76998900000001</v>
      </c>
      <c r="E216" s="44" cm="1">
        <f t="array" ref="E216">INDEX($O$2:$O$1256,1256-(ROW(O216)-1))</f>
        <v>2635.96</v>
      </c>
      <c r="F216" s="4">
        <f t="shared" si="12"/>
        <v>5.9377563976313443E-3</v>
      </c>
      <c r="G216" s="4">
        <f t="shared" si="13"/>
        <v>6.0900848921428699E-3</v>
      </c>
      <c r="H216" s="4">
        <f t="shared" si="14"/>
        <v>-6.4637116888755369E-3</v>
      </c>
      <c r="I216" s="4">
        <f t="shared" si="15"/>
        <v>7.5914529261114361E-3</v>
      </c>
      <c r="O216" s="1">
        <v>4287.5</v>
      </c>
    </row>
    <row r="217" spans="1:15" x14ac:dyDescent="0.2">
      <c r="A217" s="43">
        <v>43483</v>
      </c>
      <c r="B217" s="44">
        <v>39.205002</v>
      </c>
      <c r="C217" s="44">
        <v>213.58999600000001</v>
      </c>
      <c r="D217" s="44">
        <v>265.5</v>
      </c>
      <c r="E217" s="44" cm="1">
        <f t="array" ref="E217">INDEX($O$2:$O$1256,1256-(ROW(O217)-1))</f>
        <v>2670.71</v>
      </c>
      <c r="F217" s="4">
        <f t="shared" si="12"/>
        <v>6.1594251251122015E-3</v>
      </c>
      <c r="G217" s="4">
        <f t="shared" si="13"/>
        <v>1.0072774659465624E-2</v>
      </c>
      <c r="H217" s="4">
        <f t="shared" si="14"/>
        <v>2.2058017641137097E-2</v>
      </c>
      <c r="I217" s="4">
        <f t="shared" si="15"/>
        <v>1.3183052853609311E-2</v>
      </c>
      <c r="O217" s="1">
        <v>4183.96</v>
      </c>
    </row>
    <row r="218" spans="1:15" x14ac:dyDescent="0.2">
      <c r="A218" s="43">
        <v>43487</v>
      </c>
      <c r="B218" s="44">
        <v>38.325001</v>
      </c>
      <c r="C218" s="44">
        <v>212.39999399999999</v>
      </c>
      <c r="D218" s="44">
        <v>265.69000199999999</v>
      </c>
      <c r="E218" s="44" cm="1">
        <f t="array" ref="E218">INDEX($O$2:$O$1256,1256-(ROW(O218)-1))</f>
        <v>2632.9</v>
      </c>
      <c r="F218" s="4">
        <f t="shared" si="12"/>
        <v>-2.2446140928649869E-2</v>
      </c>
      <c r="G218" s="4">
        <f t="shared" si="13"/>
        <v>-5.5714313511201199E-3</v>
      </c>
      <c r="H218" s="4">
        <f t="shared" si="14"/>
        <v>7.1563841807906843E-4</v>
      </c>
      <c r="I218" s="4">
        <f t="shared" si="15"/>
        <v>-1.4157284018107523E-2</v>
      </c>
      <c r="O218" s="1">
        <v>4175.2</v>
      </c>
    </row>
    <row r="219" spans="1:15" x14ac:dyDescent="0.2">
      <c r="A219" s="43">
        <v>43488</v>
      </c>
      <c r="B219" s="44">
        <v>38.479999999999997</v>
      </c>
      <c r="C219" s="44">
        <v>212.08999600000001</v>
      </c>
      <c r="D219" s="44">
        <v>267.01998900000001</v>
      </c>
      <c r="E219" s="44" cm="1">
        <f t="array" ref="E219">INDEX($O$2:$O$1256,1256-(ROW(O219)-1))</f>
        <v>2638.7</v>
      </c>
      <c r="F219" s="4">
        <f t="shared" si="12"/>
        <v>4.0443312708588466E-3</v>
      </c>
      <c r="G219" s="4">
        <f t="shared" si="13"/>
        <v>-1.4595009828483278E-3</v>
      </c>
      <c r="H219" s="4">
        <f t="shared" si="14"/>
        <v>5.005784899651651E-3</v>
      </c>
      <c r="I219" s="4">
        <f t="shared" si="15"/>
        <v>2.202894147138033E-3</v>
      </c>
      <c r="O219" s="1">
        <v>4296.12</v>
      </c>
    </row>
    <row r="220" spans="1:15" x14ac:dyDescent="0.2">
      <c r="A220" s="43">
        <v>43489</v>
      </c>
      <c r="B220" s="44">
        <v>38.174999</v>
      </c>
      <c r="C220" s="44">
        <v>210.30999800000001</v>
      </c>
      <c r="D220" s="44">
        <v>266.13000499999998</v>
      </c>
      <c r="E220" s="44" cm="1">
        <f t="array" ref="E220">INDEX($O$2:$O$1256,1256-(ROW(O220)-1))</f>
        <v>2642.33</v>
      </c>
      <c r="F220" s="4">
        <f t="shared" si="12"/>
        <v>-7.9262214137213408E-3</v>
      </c>
      <c r="G220" s="4">
        <f t="shared" si="13"/>
        <v>-8.3926542202396297E-3</v>
      </c>
      <c r="H220" s="4">
        <f t="shared" si="14"/>
        <v>-3.3330238808452154E-3</v>
      </c>
      <c r="I220" s="4">
        <f t="shared" si="15"/>
        <v>1.3756774169098834E-3</v>
      </c>
      <c r="O220" s="1">
        <v>4271.78</v>
      </c>
    </row>
    <row r="221" spans="1:15" x14ac:dyDescent="0.2">
      <c r="A221" s="43">
        <v>43490</v>
      </c>
      <c r="B221" s="44">
        <v>39.439999</v>
      </c>
      <c r="C221" s="44">
        <v>209.070007</v>
      </c>
      <c r="D221" s="44">
        <v>268.04998799999998</v>
      </c>
      <c r="E221" s="44" cm="1">
        <f t="array" ref="E221">INDEX($O$2:$O$1256,1256-(ROW(O221)-1))</f>
        <v>2664.76</v>
      </c>
      <c r="F221" s="4">
        <f t="shared" si="12"/>
        <v>3.3136870547134802E-2</v>
      </c>
      <c r="G221" s="4">
        <f t="shared" si="13"/>
        <v>-5.8960154618992646E-3</v>
      </c>
      <c r="H221" s="4">
        <f t="shared" si="14"/>
        <v>7.2144552058307073E-3</v>
      </c>
      <c r="I221" s="4">
        <f t="shared" si="15"/>
        <v>8.4887201825662555E-3</v>
      </c>
      <c r="O221" s="1">
        <v>4393.66</v>
      </c>
    </row>
    <row r="222" spans="1:15" x14ac:dyDescent="0.2">
      <c r="A222" s="43">
        <v>43493</v>
      </c>
      <c r="B222" s="44">
        <v>39.075001</v>
      </c>
      <c r="C222" s="44">
        <v>210.770004</v>
      </c>
      <c r="D222" s="44">
        <v>266.76998900000001</v>
      </c>
      <c r="E222" s="44" cm="1">
        <f t="array" ref="E222">INDEX($O$2:$O$1256,1256-(ROW(O222)-1))</f>
        <v>2643.85</v>
      </c>
      <c r="F222" s="4">
        <f t="shared" si="12"/>
        <v>-9.2545134192320837E-3</v>
      </c>
      <c r="G222" s="4">
        <f t="shared" si="13"/>
        <v>8.1312332858916297E-3</v>
      </c>
      <c r="H222" s="4">
        <f t="shared" si="14"/>
        <v>-4.775224985273923E-3</v>
      </c>
      <c r="I222" s="4">
        <f t="shared" si="15"/>
        <v>-7.8468605052613768E-3</v>
      </c>
      <c r="O222" s="1">
        <v>4459.45</v>
      </c>
    </row>
    <row r="223" spans="1:15" x14ac:dyDescent="0.2">
      <c r="A223" s="43">
        <v>43494</v>
      </c>
      <c r="B223" s="44">
        <v>38.669998</v>
      </c>
      <c r="C223" s="44">
        <v>210.30999800000001</v>
      </c>
      <c r="D223" s="44">
        <v>267.33999599999999</v>
      </c>
      <c r="E223" s="44" cm="1">
        <f t="array" ref="E223">INDEX($O$2:$O$1256,1256-(ROW(O223)-1))</f>
        <v>2640</v>
      </c>
      <c r="F223" s="4">
        <f t="shared" si="12"/>
        <v>-1.0364759811522479E-2</v>
      </c>
      <c r="G223" s="4">
        <f t="shared" si="13"/>
        <v>-2.1825022122217773E-3</v>
      </c>
      <c r="H223" s="4">
        <f t="shared" si="14"/>
        <v>2.1366983675213014E-3</v>
      </c>
      <c r="I223" s="4">
        <f t="shared" si="15"/>
        <v>-1.4562096941959299E-3</v>
      </c>
      <c r="O223" s="1">
        <v>4462.21</v>
      </c>
    </row>
    <row r="224" spans="1:15" x14ac:dyDescent="0.2">
      <c r="A224" s="43">
        <v>43495</v>
      </c>
      <c r="B224" s="44">
        <v>41.3125</v>
      </c>
      <c r="C224" s="44">
        <v>211.35000600000001</v>
      </c>
      <c r="D224" s="44">
        <v>270.36999500000002</v>
      </c>
      <c r="E224" s="44" cm="1">
        <f t="array" ref="E224">INDEX($O$2:$O$1256,1256-(ROW(O224)-1))</f>
        <v>2681.05</v>
      </c>
      <c r="F224" s="4">
        <f t="shared" si="12"/>
        <v>6.8334681579243953E-2</v>
      </c>
      <c r="G224" s="4">
        <f t="shared" si="13"/>
        <v>4.9451191569123603E-3</v>
      </c>
      <c r="H224" s="4">
        <f t="shared" si="14"/>
        <v>1.1333878377106104E-2</v>
      </c>
      <c r="I224" s="4">
        <f t="shared" si="15"/>
        <v>1.5549242424242493E-2</v>
      </c>
      <c r="O224" s="1">
        <v>4391.6899999999996</v>
      </c>
    </row>
    <row r="225" spans="1:15" x14ac:dyDescent="0.2">
      <c r="A225" s="43">
        <v>43496</v>
      </c>
      <c r="B225" s="44">
        <v>41.610000999999997</v>
      </c>
      <c r="C225" s="44">
        <v>214.63000500000001</v>
      </c>
      <c r="D225" s="44">
        <v>270.20001200000002</v>
      </c>
      <c r="E225" s="44" cm="1">
        <f t="array" ref="E225">INDEX($O$2:$O$1256,1256-(ROW(O225)-1))</f>
        <v>2704.1</v>
      </c>
      <c r="F225" s="4">
        <f t="shared" si="12"/>
        <v>7.2012344931920583E-3</v>
      </c>
      <c r="G225" s="4">
        <f t="shared" si="13"/>
        <v>1.5519275641752305E-2</v>
      </c>
      <c r="H225" s="4">
        <f t="shared" si="14"/>
        <v>-6.2870511944197792E-4</v>
      </c>
      <c r="I225" s="4">
        <f t="shared" si="15"/>
        <v>8.5973778929895849E-3</v>
      </c>
      <c r="O225" s="1">
        <v>4392.59</v>
      </c>
    </row>
    <row r="226" spans="1:15" x14ac:dyDescent="0.2">
      <c r="A226" s="43">
        <v>43497</v>
      </c>
      <c r="B226" s="44">
        <v>41.630001</v>
      </c>
      <c r="C226" s="44">
        <v>210.270004</v>
      </c>
      <c r="D226" s="44">
        <v>268.72000100000002</v>
      </c>
      <c r="E226" s="44" cm="1">
        <f t="array" ref="E226">INDEX($O$2:$O$1256,1256-(ROW(O226)-1))</f>
        <v>2706.53</v>
      </c>
      <c r="F226" s="4">
        <f t="shared" si="12"/>
        <v>4.8065367746574024E-4</v>
      </c>
      <c r="G226" s="4">
        <f t="shared" si="13"/>
        <v>-2.0314032979685252E-2</v>
      </c>
      <c r="H226" s="4">
        <f t="shared" si="14"/>
        <v>-5.4774645975959107E-3</v>
      </c>
      <c r="I226" s="4">
        <f t="shared" si="15"/>
        <v>8.9863540549546658E-4</v>
      </c>
      <c r="O226" s="1">
        <v>4446.59</v>
      </c>
    </row>
    <row r="227" spans="1:15" x14ac:dyDescent="0.2">
      <c r="A227" s="43">
        <v>43500</v>
      </c>
      <c r="B227" s="44">
        <v>42.8125</v>
      </c>
      <c r="C227" s="44">
        <v>211.179993</v>
      </c>
      <c r="D227" s="44">
        <v>268.209991</v>
      </c>
      <c r="E227" s="44" cm="1">
        <f t="array" ref="E227">INDEX($O$2:$O$1256,1256-(ROW(O227)-1))</f>
        <v>2724.87</v>
      </c>
      <c r="F227" s="4">
        <f t="shared" si="12"/>
        <v>2.8404971693370844E-2</v>
      </c>
      <c r="G227" s="4">
        <f t="shared" si="13"/>
        <v>4.3277166628103358E-3</v>
      </c>
      <c r="H227" s="4">
        <f t="shared" si="14"/>
        <v>-1.897923482070925E-3</v>
      </c>
      <c r="I227" s="4">
        <f t="shared" si="15"/>
        <v>6.7762042172078967E-3</v>
      </c>
      <c r="O227" s="1">
        <v>4397.45</v>
      </c>
    </row>
    <row r="228" spans="1:15" x14ac:dyDescent="0.2">
      <c r="A228" s="43">
        <v>43501</v>
      </c>
      <c r="B228" s="44">
        <v>43.544998</v>
      </c>
      <c r="C228" s="44">
        <v>211.61000100000001</v>
      </c>
      <c r="D228" s="44">
        <v>266.30999800000001</v>
      </c>
      <c r="E228" s="44" cm="1">
        <f t="array" ref="E228">INDEX($O$2:$O$1256,1256-(ROW(O228)-1))</f>
        <v>2737.7</v>
      </c>
      <c r="F228" s="4">
        <f t="shared" si="12"/>
        <v>1.7109442335766414E-2</v>
      </c>
      <c r="G228" s="4">
        <f t="shared" si="13"/>
        <v>2.0362156182096997E-3</v>
      </c>
      <c r="H228" s="4">
        <f t="shared" si="14"/>
        <v>-7.0839754809879354E-3</v>
      </c>
      <c r="I228" s="4">
        <f t="shared" si="15"/>
        <v>4.708481505539687E-3</v>
      </c>
      <c r="O228" s="1">
        <v>4412.53</v>
      </c>
    </row>
    <row r="229" spans="1:15" x14ac:dyDescent="0.2">
      <c r="A229" s="43">
        <v>43502</v>
      </c>
      <c r="B229" s="44">
        <v>43.560001</v>
      </c>
      <c r="C229" s="44">
        <v>211.60000600000001</v>
      </c>
      <c r="D229" s="44">
        <v>269.5</v>
      </c>
      <c r="E229" s="44" cm="1">
        <f t="array" ref="E229">INDEX($O$2:$O$1256,1256-(ROW(O229)-1))</f>
        <v>2731.61</v>
      </c>
      <c r="F229" s="4">
        <f t="shared" si="12"/>
        <v>3.4454014672362826E-4</v>
      </c>
      <c r="G229" s="4">
        <f t="shared" si="13"/>
        <v>-4.7233117304335387E-5</v>
      </c>
      <c r="H229" s="4">
        <f t="shared" si="14"/>
        <v>1.1978528872205513E-2</v>
      </c>
      <c r="I229" s="4">
        <f t="shared" si="15"/>
        <v>-2.2244950140627869E-3</v>
      </c>
      <c r="O229" s="1">
        <v>4488.28</v>
      </c>
    </row>
    <row r="230" spans="1:15" x14ac:dyDescent="0.2">
      <c r="A230" s="43">
        <v>43503</v>
      </c>
      <c r="B230" s="44">
        <v>42.735000999999997</v>
      </c>
      <c r="C230" s="44">
        <v>209.050003</v>
      </c>
      <c r="D230" s="44">
        <v>269</v>
      </c>
      <c r="E230" s="44" cm="1">
        <f t="array" ref="E230">INDEX($O$2:$O$1256,1256-(ROW(O230)-1))</f>
        <v>2706.05</v>
      </c>
      <c r="F230" s="4">
        <f t="shared" si="12"/>
        <v>-1.8939393504605356E-2</v>
      </c>
      <c r="G230" s="4">
        <f t="shared" si="13"/>
        <v>-1.2051053533524019E-2</v>
      </c>
      <c r="H230" s="4">
        <f t="shared" si="14"/>
        <v>-1.8552875695732839E-3</v>
      </c>
      <c r="I230" s="4">
        <f t="shared" si="15"/>
        <v>-9.3571190616522654E-3</v>
      </c>
      <c r="O230" s="1">
        <v>4500.21</v>
      </c>
    </row>
    <row r="231" spans="1:15" x14ac:dyDescent="0.2">
      <c r="A231" s="43">
        <v>43504</v>
      </c>
      <c r="B231" s="44">
        <v>42.602500999999997</v>
      </c>
      <c r="C231" s="44">
        <v>207.75</v>
      </c>
      <c r="D231" s="44">
        <v>261.89999399999999</v>
      </c>
      <c r="E231" s="44" cm="1">
        <f t="array" ref="E231">INDEX($O$2:$O$1256,1256-(ROW(O231)-1))</f>
        <v>2707.88</v>
      </c>
      <c r="F231" s="4">
        <f t="shared" si="12"/>
        <v>-3.1005030279512638E-3</v>
      </c>
      <c r="G231" s="4">
        <f t="shared" si="13"/>
        <v>-6.2186222499121596E-3</v>
      </c>
      <c r="H231" s="4">
        <f t="shared" si="14"/>
        <v>-2.6394074349442409E-2</v>
      </c>
      <c r="I231" s="4">
        <f t="shared" si="15"/>
        <v>6.7626244895693983E-4</v>
      </c>
      <c r="O231" s="1">
        <v>4481.1499999999996</v>
      </c>
    </row>
    <row r="232" spans="1:15" x14ac:dyDescent="0.2">
      <c r="A232" s="43">
        <v>43507</v>
      </c>
      <c r="B232" s="44">
        <v>42.357498</v>
      </c>
      <c r="C232" s="44">
        <v>208.720001</v>
      </c>
      <c r="D232" s="44">
        <v>257.14001500000001</v>
      </c>
      <c r="E232" s="44" cm="1">
        <f t="array" ref="E232">INDEX($O$2:$O$1256,1256-(ROW(O232)-1))</f>
        <v>2709.8</v>
      </c>
      <c r="F232" s="4">
        <f t="shared" si="12"/>
        <v>-5.7509065019444982E-3</v>
      </c>
      <c r="G232" s="4">
        <f t="shared" si="13"/>
        <v>4.6690782190132191E-3</v>
      </c>
      <c r="H232" s="4">
        <f t="shared" si="14"/>
        <v>-1.8174796139934189E-2</v>
      </c>
      <c r="I232" s="4">
        <f t="shared" si="15"/>
        <v>7.0904175960532698E-4</v>
      </c>
      <c r="O232" s="1">
        <v>4525.12</v>
      </c>
    </row>
    <row r="233" spans="1:15" x14ac:dyDescent="0.2">
      <c r="A233" s="43">
        <v>43508</v>
      </c>
      <c r="B233" s="44">
        <v>42.722499999999997</v>
      </c>
      <c r="C233" s="44">
        <v>211.89999399999999</v>
      </c>
      <c r="D233" s="44">
        <v>263.5</v>
      </c>
      <c r="E233" s="44" cm="1">
        <f t="array" ref="E233">INDEX($O$2:$O$1256,1256-(ROW(O233)-1))</f>
        <v>2744.73</v>
      </c>
      <c r="F233" s="4">
        <f t="shared" si="12"/>
        <v>8.6171756414884781E-3</v>
      </c>
      <c r="G233" s="4">
        <f t="shared" si="13"/>
        <v>1.5235688888292005E-2</v>
      </c>
      <c r="H233" s="4">
        <f t="shared" si="14"/>
        <v>2.4733548374413817E-2</v>
      </c>
      <c r="I233" s="4">
        <f t="shared" si="15"/>
        <v>1.2890250202966948E-2</v>
      </c>
      <c r="O233" s="1">
        <v>4582.6400000000003</v>
      </c>
    </row>
    <row r="234" spans="1:15" x14ac:dyDescent="0.2">
      <c r="A234" s="43">
        <v>43509</v>
      </c>
      <c r="B234" s="44">
        <v>42.544998</v>
      </c>
      <c r="C234" s="44">
        <v>212.800003</v>
      </c>
      <c r="D234" s="44">
        <v>263.79998799999998</v>
      </c>
      <c r="E234" s="44" cm="1">
        <f t="array" ref="E234">INDEX($O$2:$O$1256,1256-(ROW(O234)-1))</f>
        <v>2753.03</v>
      </c>
      <c r="F234" s="4">
        <f t="shared" si="12"/>
        <v>-4.1547662238866391E-3</v>
      </c>
      <c r="G234" s="4">
        <f t="shared" si="13"/>
        <v>4.2473290490041803E-3</v>
      </c>
      <c r="H234" s="4">
        <f t="shared" si="14"/>
        <v>1.1384743833016502E-3</v>
      </c>
      <c r="I234" s="4">
        <f t="shared" si="15"/>
        <v>3.0239768574687425E-3</v>
      </c>
      <c r="O234" s="1">
        <v>4545.8599999999997</v>
      </c>
    </row>
    <row r="235" spans="1:15" x14ac:dyDescent="0.2">
      <c r="A235" s="43">
        <v>43510</v>
      </c>
      <c r="B235" s="44">
        <v>42.700001</v>
      </c>
      <c r="C235" s="44">
        <v>213.83999600000001</v>
      </c>
      <c r="D235" s="44">
        <v>265.32998700000002</v>
      </c>
      <c r="E235" s="44" cm="1">
        <f t="array" ref="E235">INDEX($O$2:$O$1256,1256-(ROW(O235)-1))</f>
        <v>2745.73</v>
      </c>
      <c r="F235" s="4">
        <f t="shared" si="12"/>
        <v>3.6432720010940102E-3</v>
      </c>
      <c r="G235" s="4">
        <f t="shared" si="13"/>
        <v>4.8871850814776992E-3</v>
      </c>
      <c r="H235" s="4">
        <f t="shared" si="14"/>
        <v>5.7998448430559906E-3</v>
      </c>
      <c r="I235" s="4">
        <f t="shared" si="15"/>
        <v>-2.6516238471793554E-3</v>
      </c>
      <c r="O235" s="1">
        <v>4530.41</v>
      </c>
    </row>
    <row r="236" spans="1:15" x14ac:dyDescent="0.2">
      <c r="A236" s="43">
        <v>43511</v>
      </c>
      <c r="B236" s="44">
        <v>42.604999999999997</v>
      </c>
      <c r="C236" s="44">
        <v>216.470001</v>
      </c>
      <c r="D236" s="44">
        <v>271.13000499999998</v>
      </c>
      <c r="E236" s="44" cm="1">
        <f t="array" ref="E236">INDEX($O$2:$O$1256,1256-(ROW(O236)-1))</f>
        <v>2775.6</v>
      </c>
      <c r="F236" s="4">
        <f t="shared" si="12"/>
        <v>-2.2248477230715625E-3</v>
      </c>
      <c r="G236" s="4">
        <f t="shared" si="13"/>
        <v>1.2298938688719311E-2</v>
      </c>
      <c r="H236" s="4">
        <f t="shared" si="14"/>
        <v>2.185964001121353E-2</v>
      </c>
      <c r="I236" s="4">
        <f t="shared" si="15"/>
        <v>1.0878709851296338E-2</v>
      </c>
      <c r="O236" s="1">
        <v>4602.45</v>
      </c>
    </row>
    <row r="237" spans="1:15" x14ac:dyDescent="0.2">
      <c r="A237" s="43">
        <v>43515</v>
      </c>
      <c r="B237" s="44">
        <v>42.732498</v>
      </c>
      <c r="C237" s="44">
        <v>218.11999499999999</v>
      </c>
      <c r="D237" s="44">
        <v>270.41000400000001</v>
      </c>
      <c r="E237" s="44" cm="1">
        <f t="array" ref="E237">INDEX($O$2:$O$1256,1256-(ROW(O237)-1))</f>
        <v>2779.76</v>
      </c>
      <c r="F237" s="4">
        <f t="shared" si="12"/>
        <v>2.9925595587373026E-3</v>
      </c>
      <c r="G237" s="4">
        <f t="shared" si="13"/>
        <v>7.6222755687980637E-3</v>
      </c>
      <c r="H237" s="4">
        <f t="shared" si="14"/>
        <v>-2.6555563261984523E-3</v>
      </c>
      <c r="I237" s="4">
        <f t="shared" si="15"/>
        <v>1.4987750396311822E-3</v>
      </c>
      <c r="O237" s="1">
        <v>4631.6000000000004</v>
      </c>
    </row>
    <row r="238" spans="1:15" x14ac:dyDescent="0.2">
      <c r="A238" s="43">
        <v>43516</v>
      </c>
      <c r="B238" s="44">
        <v>43.0075</v>
      </c>
      <c r="C238" s="44">
        <v>217.11000100000001</v>
      </c>
      <c r="D238" s="44">
        <v>269.51001000000002</v>
      </c>
      <c r="E238" s="44" cm="1">
        <f t="array" ref="E238">INDEX($O$2:$O$1256,1256-(ROW(O238)-1))</f>
        <v>2784.7</v>
      </c>
      <c r="F238" s="4">
        <f t="shared" si="12"/>
        <v>6.4354300092636903E-3</v>
      </c>
      <c r="G238" s="4">
        <f t="shared" si="13"/>
        <v>-4.6304512339640285E-3</v>
      </c>
      <c r="H238" s="4">
        <f t="shared" si="14"/>
        <v>-3.3282570418511305E-3</v>
      </c>
      <c r="I238" s="4">
        <f t="shared" si="15"/>
        <v>1.7771318387197453E-3</v>
      </c>
      <c r="O238" s="1">
        <v>4575.5200000000004</v>
      </c>
    </row>
    <row r="239" spans="1:15" x14ac:dyDescent="0.2">
      <c r="A239" s="43">
        <v>43517</v>
      </c>
      <c r="B239" s="44">
        <v>42.764999000000003</v>
      </c>
      <c r="C239" s="44">
        <v>215.229996</v>
      </c>
      <c r="D239" s="44">
        <v>266.39999399999999</v>
      </c>
      <c r="E239" s="44" cm="1">
        <f t="array" ref="E239">INDEX($O$2:$O$1256,1256-(ROW(O239)-1))</f>
        <v>2774.88</v>
      </c>
      <c r="F239" s="4">
        <f t="shared" si="12"/>
        <v>-5.6385746672091425E-3</v>
      </c>
      <c r="G239" s="4">
        <f t="shared" si="13"/>
        <v>-8.6592280012011569E-3</v>
      </c>
      <c r="H239" s="4">
        <f t="shared" si="14"/>
        <v>-1.1539519441226061E-2</v>
      </c>
      <c r="I239" s="4">
        <f t="shared" si="15"/>
        <v>-3.526412180845229E-3</v>
      </c>
      <c r="O239" s="1">
        <v>4543.0600000000004</v>
      </c>
    </row>
    <row r="240" spans="1:15" x14ac:dyDescent="0.2">
      <c r="A240" s="43">
        <v>43518</v>
      </c>
      <c r="B240" s="44">
        <v>43.2425</v>
      </c>
      <c r="C240" s="44">
        <v>216.28999300000001</v>
      </c>
      <c r="D240" s="44">
        <v>267.10998499999999</v>
      </c>
      <c r="E240" s="44" cm="1">
        <f t="array" ref="E240">INDEX($O$2:$O$1256,1256-(ROW(O240)-1))</f>
        <v>2792.67</v>
      </c>
      <c r="F240" s="4">
        <f t="shared" si="12"/>
        <v>1.1165696508025093E-2</v>
      </c>
      <c r="G240" s="4">
        <f t="shared" si="13"/>
        <v>4.9249501449603232E-3</v>
      </c>
      <c r="H240" s="4">
        <f t="shared" si="14"/>
        <v>2.6651314414068727E-3</v>
      </c>
      <c r="I240" s="4">
        <f t="shared" si="15"/>
        <v>6.4110880470506703E-3</v>
      </c>
      <c r="O240" s="1">
        <v>4520.16</v>
      </c>
    </row>
    <row r="241" spans="1:15" x14ac:dyDescent="0.2">
      <c r="A241" s="43">
        <v>43521</v>
      </c>
      <c r="B241" s="44">
        <v>43.557499</v>
      </c>
      <c r="C241" s="44">
        <v>217.050003</v>
      </c>
      <c r="D241" s="44">
        <v>264.60000600000001</v>
      </c>
      <c r="E241" s="44" cm="1">
        <f t="array" ref="E241">INDEX($O$2:$O$1256,1256-(ROW(O241)-1))</f>
        <v>2796.11</v>
      </c>
      <c r="F241" s="4">
        <f t="shared" si="12"/>
        <v>7.2844770769497661E-3</v>
      </c>
      <c r="G241" s="4">
        <f t="shared" si="13"/>
        <v>3.5138472633821486E-3</v>
      </c>
      <c r="H241" s="4">
        <f t="shared" si="14"/>
        <v>-9.3967995992361997E-3</v>
      </c>
      <c r="I241" s="4">
        <f t="shared" si="15"/>
        <v>1.2317960947767028E-3</v>
      </c>
      <c r="O241" s="1">
        <v>4456.24</v>
      </c>
    </row>
    <row r="242" spans="1:15" x14ac:dyDescent="0.2">
      <c r="A242" s="43">
        <v>43522</v>
      </c>
      <c r="B242" s="44">
        <v>43.582500000000003</v>
      </c>
      <c r="C242" s="44">
        <v>217.61000100000001</v>
      </c>
      <c r="D242" s="44">
        <v>262.98001099999999</v>
      </c>
      <c r="E242" s="44" cm="1">
        <f t="array" ref="E242">INDEX($O$2:$O$1256,1256-(ROW(O242)-1))</f>
        <v>2793.9</v>
      </c>
      <c r="F242" s="4">
        <f t="shared" si="12"/>
        <v>5.7397694022797677E-4</v>
      </c>
      <c r="G242" s="4">
        <f t="shared" si="13"/>
        <v>2.5800414294396821E-3</v>
      </c>
      <c r="H242" s="4">
        <f t="shared" si="14"/>
        <v>-6.1224299443138229E-3</v>
      </c>
      <c r="I242" s="4">
        <f t="shared" si="15"/>
        <v>-7.9038378318450854E-4</v>
      </c>
      <c r="O242" s="1">
        <v>4511.6099999999997</v>
      </c>
    </row>
    <row r="243" spans="1:15" x14ac:dyDescent="0.2">
      <c r="A243" s="43">
        <v>43523</v>
      </c>
      <c r="B243" s="44">
        <v>43.717498999999997</v>
      </c>
      <c r="C243" s="44">
        <v>218.050003</v>
      </c>
      <c r="D243" s="44">
        <v>250.08000200000001</v>
      </c>
      <c r="E243" s="44" cm="1">
        <f t="array" ref="E243">INDEX($O$2:$O$1256,1256-(ROW(O243)-1))</f>
        <v>2792.38</v>
      </c>
      <c r="F243" s="4">
        <f t="shared" si="12"/>
        <v>3.0975506223826863E-3</v>
      </c>
      <c r="G243" s="4">
        <f t="shared" si="13"/>
        <v>2.0219750837646138E-3</v>
      </c>
      <c r="H243" s="4">
        <f t="shared" si="14"/>
        <v>-4.9053192107441135E-2</v>
      </c>
      <c r="I243" s="4">
        <f t="shared" si="15"/>
        <v>-5.4404237803786165E-4</v>
      </c>
      <c r="O243" s="1">
        <v>4461.18</v>
      </c>
    </row>
    <row r="244" spans="1:15" x14ac:dyDescent="0.2">
      <c r="A244" s="43">
        <v>43524</v>
      </c>
      <c r="B244" s="44">
        <v>43.287497999999999</v>
      </c>
      <c r="C244" s="44">
        <v>218.740005</v>
      </c>
      <c r="D244" s="44">
        <v>242.220001</v>
      </c>
      <c r="E244" s="44" cm="1">
        <f t="array" ref="E244">INDEX($O$2:$O$1256,1256-(ROW(O244)-1))</f>
        <v>2784.49</v>
      </c>
      <c r="F244" s="4">
        <f t="shared" si="12"/>
        <v>-9.8359011799828075E-3</v>
      </c>
      <c r="G244" s="4">
        <f t="shared" si="13"/>
        <v>3.1644209608196732E-3</v>
      </c>
      <c r="H244" s="4">
        <f t="shared" si="14"/>
        <v>-3.1429946165787419E-2</v>
      </c>
      <c r="I244" s="4">
        <f t="shared" si="15"/>
        <v>-2.8255466662847921E-3</v>
      </c>
      <c r="O244" s="1">
        <v>4463.12</v>
      </c>
    </row>
    <row r="245" spans="1:15" x14ac:dyDescent="0.2">
      <c r="A245" s="43">
        <v>43525</v>
      </c>
      <c r="B245" s="44">
        <v>43.7425</v>
      </c>
      <c r="C245" s="44">
        <v>219.44000199999999</v>
      </c>
      <c r="D245" s="44">
        <v>246.14999399999999</v>
      </c>
      <c r="E245" s="44" cm="1">
        <f t="array" ref="E245">INDEX($O$2:$O$1256,1256-(ROW(O245)-1))</f>
        <v>2803.69</v>
      </c>
      <c r="F245" s="4">
        <f t="shared" si="12"/>
        <v>1.0511164216513515E-2</v>
      </c>
      <c r="G245" s="4">
        <f t="shared" si="13"/>
        <v>3.2001325043400095E-3</v>
      </c>
      <c r="H245" s="4">
        <f t="shared" si="14"/>
        <v>1.6224890528342438E-2</v>
      </c>
      <c r="I245" s="4">
        <f t="shared" si="15"/>
        <v>6.8953381050031693E-3</v>
      </c>
      <c r="O245" s="1">
        <v>4411.67</v>
      </c>
    </row>
    <row r="246" spans="1:15" x14ac:dyDescent="0.2">
      <c r="A246" s="43">
        <v>43528</v>
      </c>
      <c r="B246" s="44">
        <v>43.962502000000001</v>
      </c>
      <c r="C246" s="44">
        <v>218.41000399999999</v>
      </c>
      <c r="D246" s="44">
        <v>236.020004</v>
      </c>
      <c r="E246" s="44" cm="1">
        <f t="array" ref="E246">INDEX($O$2:$O$1256,1256-(ROW(O246)-1))</f>
        <v>2792.81</v>
      </c>
      <c r="F246" s="4">
        <f t="shared" si="12"/>
        <v>5.0294793393153327E-3</v>
      </c>
      <c r="G246" s="4">
        <f t="shared" si="13"/>
        <v>-4.6937567928020995E-3</v>
      </c>
      <c r="H246" s="4">
        <f t="shared" si="14"/>
        <v>-4.1153728405128431E-2</v>
      </c>
      <c r="I246" s="4">
        <f t="shared" si="15"/>
        <v>-3.8806002090103074E-3</v>
      </c>
      <c r="O246" s="1">
        <v>4357.8599999999997</v>
      </c>
    </row>
    <row r="247" spans="1:15" x14ac:dyDescent="0.2">
      <c r="A247" s="43">
        <v>43529</v>
      </c>
      <c r="B247" s="44">
        <v>43.8825</v>
      </c>
      <c r="C247" s="44">
        <v>219.820007</v>
      </c>
      <c r="D247" s="44">
        <v>241.429993</v>
      </c>
      <c r="E247" s="44" cm="1">
        <f t="array" ref="E247">INDEX($O$2:$O$1256,1256-(ROW(O247)-1))</f>
        <v>2789.65</v>
      </c>
      <c r="F247" s="4">
        <f t="shared" si="12"/>
        <v>-1.8197781372861887E-3</v>
      </c>
      <c r="G247" s="4">
        <f t="shared" si="13"/>
        <v>6.4557619805730949E-3</v>
      </c>
      <c r="H247" s="4">
        <f t="shared" si="14"/>
        <v>2.2921739294606554E-2</v>
      </c>
      <c r="I247" s="4">
        <f t="shared" si="15"/>
        <v>-1.131476899610018E-3</v>
      </c>
      <c r="O247" s="1">
        <v>4262.45</v>
      </c>
    </row>
    <row r="248" spans="1:15" x14ac:dyDescent="0.2">
      <c r="A248" s="43">
        <v>43530</v>
      </c>
      <c r="B248" s="44">
        <v>43.630001</v>
      </c>
      <c r="C248" s="44">
        <v>219.229996</v>
      </c>
      <c r="D248" s="44">
        <v>239.070007</v>
      </c>
      <c r="E248" s="44" cm="1">
        <f t="array" ref="E248">INDEX($O$2:$O$1256,1256-(ROW(O248)-1))</f>
        <v>2771.45</v>
      </c>
      <c r="F248" s="4">
        <f t="shared" si="12"/>
        <v>-5.7539793767447216E-3</v>
      </c>
      <c r="G248" s="4">
        <f t="shared" si="13"/>
        <v>-2.684064148901624E-3</v>
      </c>
      <c r="H248" s="4">
        <f t="shared" si="14"/>
        <v>-9.7750323838181625E-3</v>
      </c>
      <c r="I248" s="4">
        <f t="shared" si="15"/>
        <v>-6.5241159285215969E-3</v>
      </c>
      <c r="O248" s="1">
        <v>4173.1099999999997</v>
      </c>
    </row>
    <row r="249" spans="1:15" x14ac:dyDescent="0.2">
      <c r="A249" s="43">
        <v>43531</v>
      </c>
      <c r="B249" s="44">
        <v>43.125</v>
      </c>
      <c r="C249" s="44">
        <v>216.78999300000001</v>
      </c>
      <c r="D249" s="44">
        <v>236.699997</v>
      </c>
      <c r="E249" s="44" cm="1">
        <f t="array" ref="E249">INDEX($O$2:$O$1256,1256-(ROW(O249)-1))</f>
        <v>2748.93</v>
      </c>
      <c r="F249" s="4">
        <f t="shared" si="12"/>
        <v>-1.1574627284560457E-2</v>
      </c>
      <c r="G249" s="4">
        <f t="shared" si="13"/>
        <v>-1.1129877500887196E-2</v>
      </c>
      <c r="H249" s="4">
        <f t="shared" si="14"/>
        <v>-9.9134560196001819E-3</v>
      </c>
      <c r="I249" s="4">
        <f t="shared" si="15"/>
        <v>-8.125710368218797E-3</v>
      </c>
      <c r="O249" s="1">
        <v>4204.3100000000004</v>
      </c>
    </row>
    <row r="250" spans="1:15" x14ac:dyDescent="0.2">
      <c r="A250" s="43">
        <v>43532</v>
      </c>
      <c r="B250" s="44">
        <v>43.227500999999997</v>
      </c>
      <c r="C250" s="44">
        <v>227.820007</v>
      </c>
      <c r="D250" s="44">
        <v>237.28999300000001</v>
      </c>
      <c r="E250" s="44" cm="1">
        <f t="array" ref="E250">INDEX($O$2:$O$1256,1256-(ROW(O250)-1))</f>
        <v>2743.07</v>
      </c>
      <c r="F250" s="4">
        <f t="shared" si="12"/>
        <v>2.3768347826086172E-3</v>
      </c>
      <c r="G250" s="4">
        <f t="shared" si="13"/>
        <v>5.0878796790218971E-2</v>
      </c>
      <c r="H250" s="4">
        <f t="shared" si="14"/>
        <v>2.4925898076796913E-3</v>
      </c>
      <c r="I250" s="4">
        <f t="shared" si="15"/>
        <v>-2.1317385309919399E-3</v>
      </c>
      <c r="O250" s="1">
        <v>4259.5200000000004</v>
      </c>
    </row>
    <row r="251" spans="1:15" x14ac:dyDescent="0.2">
      <c r="A251" s="43">
        <v>43535</v>
      </c>
      <c r="B251" s="44">
        <v>44.724997999999999</v>
      </c>
      <c r="C251" s="44">
        <v>229.69000199999999</v>
      </c>
      <c r="D251" s="44">
        <v>243.14999399999999</v>
      </c>
      <c r="E251" s="44" cm="1">
        <f t="array" ref="E251">INDEX($O$2:$O$1256,1256-(ROW(O251)-1))</f>
        <v>2783.3</v>
      </c>
      <c r="F251" s="4">
        <f t="shared" si="12"/>
        <v>3.4642229260488662E-2</v>
      </c>
      <c r="G251" s="4">
        <f t="shared" si="13"/>
        <v>8.2082123717957256E-3</v>
      </c>
      <c r="H251" s="4">
        <f t="shared" si="14"/>
        <v>2.4695525192248553E-2</v>
      </c>
      <c r="I251" s="4">
        <f t="shared" si="15"/>
        <v>1.4666049353461639E-2</v>
      </c>
      <c r="O251" s="1">
        <v>4277.88</v>
      </c>
    </row>
    <row r="252" spans="1:15" x14ac:dyDescent="0.2">
      <c r="A252" s="43">
        <v>43536</v>
      </c>
      <c r="B252" s="44">
        <v>45.227500999999997</v>
      </c>
      <c r="C252" s="44">
        <v>232.96000699999999</v>
      </c>
      <c r="D252" s="44">
        <v>245.88000500000001</v>
      </c>
      <c r="E252" s="44" cm="1">
        <f t="array" ref="E252">INDEX($O$2:$O$1256,1256-(ROW(O252)-1))</f>
        <v>2791.52</v>
      </c>
      <c r="F252" s="4">
        <f t="shared" si="12"/>
        <v>1.1235394577323341E-2</v>
      </c>
      <c r="G252" s="4">
        <f t="shared" si="13"/>
        <v>1.4236601382414537E-2</v>
      </c>
      <c r="H252" s="4">
        <f t="shared" si="14"/>
        <v>1.1227682777569878E-2</v>
      </c>
      <c r="I252" s="4">
        <f t="shared" si="15"/>
        <v>2.9533287823805552E-3</v>
      </c>
      <c r="O252" s="1">
        <v>4170.7</v>
      </c>
    </row>
    <row r="253" spans="1:15" x14ac:dyDescent="0.2">
      <c r="A253" s="43">
        <v>43537</v>
      </c>
      <c r="B253" s="44">
        <v>45.427501999999997</v>
      </c>
      <c r="C253" s="44">
        <v>236.38000500000001</v>
      </c>
      <c r="D253" s="44">
        <v>252.25</v>
      </c>
      <c r="E253" s="44" cm="1">
        <f t="array" ref="E253">INDEX($O$2:$O$1256,1256-(ROW(O253)-1))</f>
        <v>2810.92</v>
      </c>
      <c r="F253" s="4">
        <f t="shared" si="12"/>
        <v>4.4221103438812663E-3</v>
      </c>
      <c r="G253" s="4">
        <f t="shared" si="13"/>
        <v>1.468062284184264E-2</v>
      </c>
      <c r="H253" s="4">
        <f t="shared" si="14"/>
        <v>2.5906925616013342E-2</v>
      </c>
      <c r="I253" s="4">
        <f t="shared" si="15"/>
        <v>6.9496188456468488E-3</v>
      </c>
      <c r="O253" s="1">
        <v>4201.09</v>
      </c>
    </row>
    <row r="254" spans="1:15" x14ac:dyDescent="0.2">
      <c r="A254" s="43">
        <v>43538</v>
      </c>
      <c r="B254" s="44">
        <v>45.932499</v>
      </c>
      <c r="C254" s="44">
        <v>233.83999600000001</v>
      </c>
      <c r="D254" s="44">
        <v>253.270004</v>
      </c>
      <c r="E254" s="44" cm="1">
        <f t="array" ref="E254">INDEX($O$2:$O$1256,1256-(ROW(O254)-1))</f>
        <v>2808.48</v>
      </c>
      <c r="F254" s="4">
        <f t="shared" si="12"/>
        <v>1.1116547856846785E-2</v>
      </c>
      <c r="G254" s="4">
        <f t="shared" si="13"/>
        <v>-1.0745447780153815E-2</v>
      </c>
      <c r="H254" s="4">
        <f t="shared" si="14"/>
        <v>4.04362338949455E-3</v>
      </c>
      <c r="I254" s="4">
        <f t="shared" si="15"/>
        <v>-8.6804320293713605E-4</v>
      </c>
      <c r="O254" s="1">
        <v>4328.87</v>
      </c>
    </row>
    <row r="255" spans="1:15" x14ac:dyDescent="0.2">
      <c r="A255" s="43">
        <v>43539</v>
      </c>
      <c r="B255" s="44">
        <v>46.529998999999997</v>
      </c>
      <c r="C255" s="44">
        <v>233.60000600000001</v>
      </c>
      <c r="D255" s="44">
        <v>251.39999399999999</v>
      </c>
      <c r="E255" s="44" cm="1">
        <f t="array" ref="E255">INDEX($O$2:$O$1256,1256-(ROW(O255)-1))</f>
        <v>2822.48</v>
      </c>
      <c r="F255" s="4">
        <f t="shared" si="12"/>
        <v>1.3008218864817187E-2</v>
      </c>
      <c r="G255" s="4">
        <f t="shared" si="13"/>
        <v>-1.0263000517670463E-3</v>
      </c>
      <c r="H255" s="4">
        <f t="shared" si="14"/>
        <v>-7.3834641705142773E-3</v>
      </c>
      <c r="I255" s="4">
        <f t="shared" si="15"/>
        <v>4.9849028656070186E-3</v>
      </c>
      <c r="O255" s="1">
        <v>4363.49</v>
      </c>
    </row>
    <row r="256" spans="1:15" x14ac:dyDescent="0.2">
      <c r="A256" s="43">
        <v>43542</v>
      </c>
      <c r="B256" s="44">
        <v>47.005001</v>
      </c>
      <c r="C256" s="44">
        <v>236.58999600000001</v>
      </c>
      <c r="D256" s="44">
        <v>255</v>
      </c>
      <c r="E256" s="44" cm="1">
        <f t="array" ref="E256">INDEX($O$2:$O$1256,1256-(ROW(O256)-1))</f>
        <v>2832.94</v>
      </c>
      <c r="F256" s="4">
        <f t="shared" si="12"/>
        <v>1.020851085769427E-2</v>
      </c>
      <c r="G256" s="4">
        <f t="shared" si="13"/>
        <v>1.2799614397270204E-2</v>
      </c>
      <c r="H256" s="4">
        <f t="shared" si="14"/>
        <v>1.4319833277323021E-2</v>
      </c>
      <c r="I256" s="4">
        <f t="shared" si="15"/>
        <v>3.7059607153992363E-3</v>
      </c>
      <c r="O256" s="1">
        <v>4386.54</v>
      </c>
    </row>
    <row r="257" spans="1:15" x14ac:dyDescent="0.2">
      <c r="A257" s="43">
        <v>43543</v>
      </c>
      <c r="B257" s="44">
        <v>46.6325</v>
      </c>
      <c r="C257" s="44">
        <v>237.050003</v>
      </c>
      <c r="D257" s="44">
        <v>257.13000499999998</v>
      </c>
      <c r="E257" s="44" cm="1">
        <f t="array" ref="E257">INDEX($O$2:$O$1256,1256-(ROW(O257)-1))</f>
        <v>2832.57</v>
      </c>
      <c r="F257" s="4">
        <f t="shared" si="12"/>
        <v>-7.9247099686265247E-3</v>
      </c>
      <c r="G257" s="4">
        <f t="shared" si="13"/>
        <v>1.9443214327624836E-3</v>
      </c>
      <c r="H257" s="4">
        <f t="shared" si="14"/>
        <v>8.3529607843136587E-3</v>
      </c>
      <c r="I257" s="4">
        <f t="shared" si="15"/>
        <v>-1.3060636653084459E-4</v>
      </c>
      <c r="O257" s="1">
        <v>4306.26</v>
      </c>
    </row>
    <row r="258" spans="1:15" x14ac:dyDescent="0.2">
      <c r="A258" s="43">
        <v>43544</v>
      </c>
      <c r="B258" s="44">
        <v>47.040000999999997</v>
      </c>
      <c r="C258" s="44">
        <v>236.979996</v>
      </c>
      <c r="D258" s="44">
        <v>250.5</v>
      </c>
      <c r="E258" s="44" cm="1">
        <f t="array" ref="E258">INDEX($O$2:$O$1256,1256-(ROW(O258)-1))</f>
        <v>2824.23</v>
      </c>
      <c r="F258" s="4">
        <f t="shared" si="12"/>
        <v>8.7385621615825079E-3</v>
      </c>
      <c r="G258" s="4">
        <f t="shared" si="13"/>
        <v>-2.9532587687840662E-4</v>
      </c>
      <c r="H258" s="4">
        <f t="shared" si="14"/>
        <v>-2.5784641508485109E-2</v>
      </c>
      <c r="I258" s="4">
        <f t="shared" si="15"/>
        <v>-2.9443226469249286E-3</v>
      </c>
      <c r="O258" s="1">
        <v>4373.9399999999996</v>
      </c>
    </row>
    <row r="259" spans="1:15" x14ac:dyDescent="0.2">
      <c r="A259" s="43">
        <v>43545</v>
      </c>
      <c r="B259" s="44">
        <v>48.772499000000003</v>
      </c>
      <c r="C259" s="44">
        <v>239.53999300000001</v>
      </c>
      <c r="D259" s="44">
        <v>252.020004</v>
      </c>
      <c r="E259" s="44" cm="1">
        <f t="array" ref="E259">INDEX($O$2:$O$1256,1256-(ROW(O259)-1))</f>
        <v>2854.88</v>
      </c>
      <c r="F259" s="4">
        <f t="shared" si="12"/>
        <v>3.6830313842893134E-2</v>
      </c>
      <c r="G259" s="4">
        <f t="shared" si="13"/>
        <v>1.0802586898516152E-2</v>
      </c>
      <c r="H259" s="4">
        <f t="shared" si="14"/>
        <v>6.0678802395209589E-3</v>
      </c>
      <c r="I259" s="4">
        <f t="shared" si="15"/>
        <v>1.08525155529118E-2</v>
      </c>
      <c r="O259" s="1">
        <v>4384.6499999999996</v>
      </c>
    </row>
    <row r="260" spans="1:15" x14ac:dyDescent="0.2">
      <c r="A260" s="43">
        <v>43546</v>
      </c>
      <c r="B260" s="44">
        <v>47.762501</v>
      </c>
      <c r="C260" s="44">
        <v>237.55999800000001</v>
      </c>
      <c r="D260" s="44">
        <v>247.08999600000001</v>
      </c>
      <c r="E260" s="44" cm="1">
        <f t="array" ref="E260">INDEX($O$2:$O$1256,1256-(ROW(O260)-1))</f>
        <v>2800.71</v>
      </c>
      <c r="F260" s="4">
        <f t="shared" ref="F260:F323" si="16">(B260-B259)/B259</f>
        <v>-2.0708350416902013E-2</v>
      </c>
      <c r="G260" s="4">
        <f t="shared" ref="G260:G323" si="17">(C260-C259)/C259</f>
        <v>-8.2658222337010853E-3</v>
      </c>
      <c r="H260" s="4">
        <f t="shared" ref="H260:H323" si="18">(D260-D259)/D259</f>
        <v>-1.9561970961638375E-2</v>
      </c>
      <c r="I260" s="4">
        <f t="shared" ref="I260:I323" si="19">(E260-E259)/E259</f>
        <v>-1.8974527826038246E-2</v>
      </c>
      <c r="O260" s="1">
        <v>4288.7</v>
      </c>
    </row>
    <row r="261" spans="1:15" x14ac:dyDescent="0.2">
      <c r="A261" s="43">
        <v>43549</v>
      </c>
      <c r="B261" s="44">
        <v>47.185001</v>
      </c>
      <c r="C261" s="44">
        <v>236.970001</v>
      </c>
      <c r="D261" s="44">
        <v>246.86000100000001</v>
      </c>
      <c r="E261" s="44" cm="1">
        <f t="array" ref="E261">INDEX($O$2:$O$1256,1256-(ROW(O261)-1))</f>
        <v>2798.36</v>
      </c>
      <c r="F261" s="4">
        <f t="shared" si="16"/>
        <v>-1.2091075381500659E-2</v>
      </c>
      <c r="G261" s="4">
        <f t="shared" si="17"/>
        <v>-2.483570487317528E-3</v>
      </c>
      <c r="H261" s="4">
        <f t="shared" si="18"/>
        <v>-9.308146979775028E-4</v>
      </c>
      <c r="I261" s="4">
        <f t="shared" si="19"/>
        <v>-8.3907294935923712E-4</v>
      </c>
      <c r="O261" s="1">
        <v>4225.5</v>
      </c>
    </row>
    <row r="262" spans="1:15" x14ac:dyDescent="0.2">
      <c r="A262" s="43">
        <v>43550</v>
      </c>
      <c r="B262" s="44">
        <v>46.697498000000003</v>
      </c>
      <c r="C262" s="44">
        <v>239.070007</v>
      </c>
      <c r="D262" s="44">
        <v>243.38999899999999</v>
      </c>
      <c r="E262" s="44" cm="1">
        <f t="array" ref="E262">INDEX($O$2:$O$1256,1256-(ROW(O262)-1))</f>
        <v>2818.46</v>
      </c>
      <c r="F262" s="4">
        <f t="shared" si="16"/>
        <v>-1.0331736561794216E-2</v>
      </c>
      <c r="G262" s="4">
        <f t="shared" si="17"/>
        <v>8.8619065330552433E-3</v>
      </c>
      <c r="H262" s="4">
        <f t="shared" si="18"/>
        <v>-1.4056558316225648E-2</v>
      </c>
      <c r="I262" s="4">
        <f t="shared" si="19"/>
        <v>7.1827784845409125E-3</v>
      </c>
      <c r="O262" s="1">
        <v>4304.76</v>
      </c>
    </row>
    <row r="263" spans="1:15" x14ac:dyDescent="0.2">
      <c r="A263" s="43">
        <v>43551</v>
      </c>
      <c r="B263" s="44">
        <v>47.1175</v>
      </c>
      <c r="C263" s="44">
        <v>239.41000399999999</v>
      </c>
      <c r="D263" s="44">
        <v>241.71000699999999</v>
      </c>
      <c r="E263" s="44" cm="1">
        <f t="array" ref="E263">INDEX($O$2:$O$1256,1256-(ROW(O263)-1))</f>
        <v>2805.37</v>
      </c>
      <c r="F263" s="4">
        <f t="shared" si="16"/>
        <v>8.9941007117768194E-3</v>
      </c>
      <c r="G263" s="4">
        <f t="shared" si="17"/>
        <v>1.4221650146184275E-3</v>
      </c>
      <c r="H263" s="4">
        <f t="shared" si="18"/>
        <v>-6.9024693163337357E-3</v>
      </c>
      <c r="I263" s="4">
        <f t="shared" si="19"/>
        <v>-4.6443802643997591E-3</v>
      </c>
      <c r="O263" s="1">
        <v>4348.87</v>
      </c>
    </row>
    <row r="264" spans="1:15" x14ac:dyDescent="0.2">
      <c r="A264" s="43">
        <v>43552</v>
      </c>
      <c r="B264" s="44">
        <v>47.18</v>
      </c>
      <c r="C264" s="44">
        <v>241.220001</v>
      </c>
      <c r="D264" s="44">
        <v>242.229996</v>
      </c>
      <c r="E264" s="44" cm="1">
        <f t="array" ref="E264">INDEX($O$2:$O$1256,1256-(ROW(O264)-1))</f>
        <v>2815.44</v>
      </c>
      <c r="F264" s="4">
        <f t="shared" si="16"/>
        <v>1.3264710564015493E-3</v>
      </c>
      <c r="G264" s="4">
        <f t="shared" si="17"/>
        <v>7.5602396297525225E-3</v>
      </c>
      <c r="H264" s="4">
        <f t="shared" si="18"/>
        <v>2.1512928093209214E-3</v>
      </c>
      <c r="I264" s="4">
        <f t="shared" si="19"/>
        <v>3.5895443381800491E-3</v>
      </c>
      <c r="O264" s="1">
        <v>4380.26</v>
      </c>
    </row>
    <row r="265" spans="1:15" x14ac:dyDescent="0.2">
      <c r="A265" s="43">
        <v>43553</v>
      </c>
      <c r="B265" s="44">
        <v>47.487499</v>
      </c>
      <c r="C265" s="44">
        <v>242.13999899999999</v>
      </c>
      <c r="D265" s="44">
        <v>247.259995</v>
      </c>
      <c r="E265" s="44" cm="1">
        <f t="array" ref="E265">INDEX($O$2:$O$1256,1256-(ROW(O265)-1))</f>
        <v>2834.4</v>
      </c>
      <c r="F265" s="4">
        <f t="shared" si="16"/>
        <v>6.517571004662992E-3</v>
      </c>
      <c r="G265" s="4">
        <f t="shared" si="17"/>
        <v>3.8139374686429611E-3</v>
      </c>
      <c r="H265" s="4">
        <f t="shared" si="18"/>
        <v>2.0765384481945016E-2</v>
      </c>
      <c r="I265" s="4">
        <f t="shared" si="19"/>
        <v>6.7342937515983423E-3</v>
      </c>
      <c r="O265" s="1">
        <v>4475.01</v>
      </c>
    </row>
    <row r="266" spans="1:15" x14ac:dyDescent="0.2">
      <c r="A266" s="43">
        <v>43556</v>
      </c>
      <c r="B266" s="44">
        <v>47.810001</v>
      </c>
      <c r="C266" s="44">
        <v>244.19000199999999</v>
      </c>
      <c r="D266" s="44">
        <v>245.53999300000001</v>
      </c>
      <c r="E266" s="44" cm="1">
        <f t="array" ref="E266">INDEX($O$2:$O$1256,1256-(ROW(O266)-1))</f>
        <v>2867.19</v>
      </c>
      <c r="F266" s="4">
        <f t="shared" si="16"/>
        <v>6.7913031174794041E-3</v>
      </c>
      <c r="G266" s="4">
        <f t="shared" si="17"/>
        <v>8.4661890165449449E-3</v>
      </c>
      <c r="H266" s="4">
        <f t="shared" si="18"/>
        <v>-6.9562486240444749E-3</v>
      </c>
      <c r="I266" s="4">
        <f t="shared" si="19"/>
        <v>1.1568585944115143E-2</v>
      </c>
      <c r="O266" s="1">
        <v>4471.07</v>
      </c>
    </row>
    <row r="267" spans="1:15" x14ac:dyDescent="0.2">
      <c r="A267" s="43">
        <v>43557</v>
      </c>
      <c r="B267" s="44">
        <v>48.505001</v>
      </c>
      <c r="C267" s="44">
        <v>240.5</v>
      </c>
      <c r="D267" s="44">
        <v>244.41000399999999</v>
      </c>
      <c r="E267" s="44" cm="1">
        <f t="array" ref="E267">INDEX($O$2:$O$1256,1256-(ROW(O267)-1))</f>
        <v>2867.24</v>
      </c>
      <c r="F267" s="4">
        <f t="shared" si="16"/>
        <v>1.4536707497663517E-2</v>
      </c>
      <c r="G267" s="4">
        <f t="shared" si="17"/>
        <v>-1.51111919807429E-2</v>
      </c>
      <c r="H267" s="4">
        <f t="shared" si="18"/>
        <v>-4.602056822572375E-3</v>
      </c>
      <c r="I267" s="4">
        <f t="shared" si="19"/>
        <v>1.7438676892611635E-5</v>
      </c>
      <c r="O267" s="1">
        <v>4401.67</v>
      </c>
    </row>
    <row r="268" spans="1:15" x14ac:dyDescent="0.2">
      <c r="A268" s="43">
        <v>43558</v>
      </c>
      <c r="B268" s="44">
        <v>48.837502000000001</v>
      </c>
      <c r="C268" s="44">
        <v>242.479996</v>
      </c>
      <c r="D268" s="44">
        <v>245.83999600000001</v>
      </c>
      <c r="E268" s="44" cm="1">
        <f t="array" ref="E268">INDEX($O$2:$O$1256,1256-(ROW(O268)-1))</f>
        <v>2873.4</v>
      </c>
      <c r="F268" s="4">
        <f t="shared" si="16"/>
        <v>6.8549838809404537E-3</v>
      </c>
      <c r="G268" s="4">
        <f t="shared" si="17"/>
        <v>8.232831600831601E-3</v>
      </c>
      <c r="H268" s="4">
        <f t="shared" si="18"/>
        <v>5.850791606713558E-3</v>
      </c>
      <c r="I268" s="4">
        <f t="shared" si="19"/>
        <v>2.1484075277968741E-3</v>
      </c>
      <c r="O268" s="1">
        <v>4418.6400000000003</v>
      </c>
    </row>
    <row r="269" spans="1:15" x14ac:dyDescent="0.2">
      <c r="A269" s="43">
        <v>43559</v>
      </c>
      <c r="B269" s="44">
        <v>48.922500999999997</v>
      </c>
      <c r="C269" s="44">
        <v>244.39999399999999</v>
      </c>
      <c r="D269" s="44">
        <v>247.38999899999999</v>
      </c>
      <c r="E269" s="44" cm="1">
        <f t="array" ref="E269">INDEX($O$2:$O$1256,1256-(ROW(O269)-1))</f>
        <v>2879.39</v>
      </c>
      <c r="F269" s="4">
        <f t="shared" si="16"/>
        <v>1.7404452832169071E-3</v>
      </c>
      <c r="G269" s="4">
        <f t="shared" si="17"/>
        <v>7.9181707013884668E-3</v>
      </c>
      <c r="H269" s="4">
        <f t="shared" si="18"/>
        <v>6.3049260706950841E-3</v>
      </c>
      <c r="I269" s="4">
        <f t="shared" si="19"/>
        <v>2.084638407461468E-3</v>
      </c>
      <c r="O269" s="1">
        <v>4504.08</v>
      </c>
    </row>
    <row r="270" spans="1:15" x14ac:dyDescent="0.2">
      <c r="A270" s="43">
        <v>43560</v>
      </c>
      <c r="B270" s="44">
        <v>49.25</v>
      </c>
      <c r="C270" s="44">
        <v>245.86999499999999</v>
      </c>
      <c r="D270" s="44">
        <v>248.779999</v>
      </c>
      <c r="E270" s="44" cm="1">
        <f t="array" ref="E270">INDEX($O$2:$O$1256,1256-(ROW(O270)-1))</f>
        <v>2892.74</v>
      </c>
      <c r="F270" s="4">
        <f t="shared" si="16"/>
        <v>6.6942407543719631E-3</v>
      </c>
      <c r="G270" s="4">
        <f t="shared" si="17"/>
        <v>6.0147341902144092E-3</v>
      </c>
      <c r="H270" s="4">
        <f t="shared" si="18"/>
        <v>5.6186588205613553E-3</v>
      </c>
      <c r="I270" s="4">
        <f t="shared" si="19"/>
        <v>4.6363986816651825E-3</v>
      </c>
      <c r="O270" s="1">
        <v>4587.18</v>
      </c>
    </row>
    <row r="271" spans="1:15" x14ac:dyDescent="0.2">
      <c r="A271" s="43">
        <v>43563</v>
      </c>
      <c r="B271" s="44">
        <v>50.025002000000001</v>
      </c>
      <c r="C271" s="44">
        <v>246.520004</v>
      </c>
      <c r="D271" s="44">
        <v>248.75</v>
      </c>
      <c r="E271" s="44" cm="1">
        <f t="array" ref="E271">INDEX($O$2:$O$1256,1256-(ROW(O271)-1))</f>
        <v>2895.77</v>
      </c>
      <c r="F271" s="4">
        <f t="shared" si="16"/>
        <v>1.5736081218274123E-2</v>
      </c>
      <c r="G271" s="4">
        <f t="shared" si="17"/>
        <v>2.6437101444607399E-3</v>
      </c>
      <c r="H271" s="4">
        <f t="shared" si="18"/>
        <v>-1.205844526110946E-4</v>
      </c>
      <c r="I271" s="4">
        <f t="shared" si="19"/>
        <v>1.0474498226595546E-3</v>
      </c>
      <c r="O271" s="1">
        <v>4521.54</v>
      </c>
    </row>
    <row r="272" spans="1:15" x14ac:dyDescent="0.2">
      <c r="A272" s="43">
        <v>43564</v>
      </c>
      <c r="B272" s="44">
        <v>49.875</v>
      </c>
      <c r="C272" s="44">
        <v>244.91000399999999</v>
      </c>
      <c r="D272" s="44">
        <v>248.78999300000001</v>
      </c>
      <c r="E272" s="44" cm="1">
        <f t="array" ref="E272">INDEX($O$2:$O$1256,1256-(ROW(O272)-1))</f>
        <v>2878.2</v>
      </c>
      <c r="F272" s="4">
        <f t="shared" si="16"/>
        <v>-2.9985406097535116E-3</v>
      </c>
      <c r="G272" s="4">
        <f t="shared" si="17"/>
        <v>-6.5309101650023243E-3</v>
      </c>
      <c r="H272" s="4">
        <f t="shared" si="18"/>
        <v>1.6077587939702397E-4</v>
      </c>
      <c r="I272" s="4">
        <f t="shared" si="19"/>
        <v>-6.0674708281390315E-3</v>
      </c>
      <c r="O272" s="1">
        <v>4483.87</v>
      </c>
    </row>
    <row r="273" spans="1:15" x14ac:dyDescent="0.2">
      <c r="A273" s="43">
        <v>43565</v>
      </c>
      <c r="B273" s="44">
        <v>50.154998999999997</v>
      </c>
      <c r="C273" s="44">
        <v>245.61000100000001</v>
      </c>
      <c r="D273" s="44">
        <v>246.029999</v>
      </c>
      <c r="E273" s="44" cm="1">
        <f t="array" ref="E273">INDEX($O$2:$O$1256,1256-(ROW(O273)-1))</f>
        <v>2888.21</v>
      </c>
      <c r="F273" s="4">
        <f t="shared" si="16"/>
        <v>5.6140150375939158E-3</v>
      </c>
      <c r="G273" s="4">
        <f t="shared" si="17"/>
        <v>2.8581805094414383E-3</v>
      </c>
      <c r="H273" s="4">
        <f t="shared" si="18"/>
        <v>-1.1093669671834453E-2</v>
      </c>
      <c r="I273" s="4">
        <f t="shared" si="19"/>
        <v>3.4778681120145294E-3</v>
      </c>
      <c r="O273" s="1">
        <v>4500.53</v>
      </c>
    </row>
    <row r="274" spans="1:15" x14ac:dyDescent="0.2">
      <c r="A274" s="43">
        <v>43566</v>
      </c>
      <c r="B274" s="44">
        <v>49.737499</v>
      </c>
      <c r="C274" s="44">
        <v>241.240005</v>
      </c>
      <c r="D274" s="44">
        <v>235.41999799999999</v>
      </c>
      <c r="E274" s="44" cm="1">
        <f t="array" ref="E274">INDEX($O$2:$O$1256,1256-(ROW(O274)-1))</f>
        <v>2888.32</v>
      </c>
      <c r="F274" s="4">
        <f t="shared" si="16"/>
        <v>-8.324195161483243E-3</v>
      </c>
      <c r="G274" s="4">
        <f t="shared" si="17"/>
        <v>-1.7792418803011259E-2</v>
      </c>
      <c r="H274" s="4">
        <f t="shared" si="18"/>
        <v>-4.3124826415985196E-2</v>
      </c>
      <c r="I274" s="4">
        <f t="shared" si="19"/>
        <v>3.8085873257182588E-5</v>
      </c>
      <c r="O274" s="1">
        <v>4477.4399999999996</v>
      </c>
    </row>
    <row r="275" spans="1:15" x14ac:dyDescent="0.2">
      <c r="A275" s="43">
        <v>43567</v>
      </c>
      <c r="B275" s="44">
        <v>49.717498999999997</v>
      </c>
      <c r="C275" s="44">
        <v>241.949997</v>
      </c>
      <c r="D275" s="44">
        <v>223.220001</v>
      </c>
      <c r="E275" s="44" cm="1">
        <f t="array" ref="E275">INDEX($O$2:$O$1256,1256-(ROW(O275)-1))</f>
        <v>2907.41</v>
      </c>
      <c r="F275" s="4">
        <f t="shared" si="16"/>
        <v>-4.0211109127145949E-4</v>
      </c>
      <c r="G275" s="4">
        <f t="shared" si="17"/>
        <v>2.9430939532603629E-3</v>
      </c>
      <c r="H275" s="4">
        <f t="shared" si="18"/>
        <v>-5.182226277990197E-2</v>
      </c>
      <c r="I275" s="4">
        <f t="shared" si="19"/>
        <v>6.6093784622201449E-3</v>
      </c>
      <c r="O275" s="1">
        <v>4589.38</v>
      </c>
    </row>
    <row r="276" spans="1:15" x14ac:dyDescent="0.2">
      <c r="A276" s="43">
        <v>43570</v>
      </c>
      <c r="B276" s="44">
        <v>49.807499</v>
      </c>
      <c r="C276" s="44">
        <v>246.33000200000001</v>
      </c>
      <c r="D276" s="44">
        <v>230.199997</v>
      </c>
      <c r="E276" s="44" cm="1">
        <f t="array" ref="E276">INDEX($O$2:$O$1256,1256-(ROW(O276)-1))</f>
        <v>2905.58</v>
      </c>
      <c r="F276" s="4">
        <f t="shared" si="16"/>
        <v>1.8102278234068737E-3</v>
      </c>
      <c r="G276" s="4">
        <f t="shared" si="17"/>
        <v>1.81029347150602E-2</v>
      </c>
      <c r="H276" s="4">
        <f t="shared" si="18"/>
        <v>3.1269581438627445E-2</v>
      </c>
      <c r="I276" s="4">
        <f t="shared" si="19"/>
        <v>-6.2942619032056962E-4</v>
      </c>
      <c r="O276" s="1">
        <v>4546.54</v>
      </c>
    </row>
    <row r="277" spans="1:15" x14ac:dyDescent="0.2">
      <c r="A277" s="43">
        <v>43571</v>
      </c>
      <c r="B277" s="44">
        <v>49.8125</v>
      </c>
      <c r="C277" s="44">
        <v>245.33999600000001</v>
      </c>
      <c r="D277" s="44">
        <v>220.96000699999999</v>
      </c>
      <c r="E277" s="44" cm="1">
        <f t="array" ref="E277">INDEX($O$2:$O$1256,1256-(ROW(O277)-1))</f>
        <v>2907.06</v>
      </c>
      <c r="F277" s="4">
        <f t="shared" si="16"/>
        <v>1.0040656729220701E-4</v>
      </c>
      <c r="G277" s="4">
        <f t="shared" si="17"/>
        <v>-4.0190232288472676E-3</v>
      </c>
      <c r="H277" s="4">
        <f t="shared" si="18"/>
        <v>-4.0138966639517402E-2</v>
      </c>
      <c r="I277" s="4">
        <f t="shared" si="19"/>
        <v>5.0936473957007488E-4</v>
      </c>
      <c r="O277" s="1">
        <v>4515.55</v>
      </c>
    </row>
    <row r="278" spans="1:15" x14ac:dyDescent="0.2">
      <c r="A278" s="43">
        <v>43572</v>
      </c>
      <c r="B278" s="44">
        <v>50.782501000000003</v>
      </c>
      <c r="C278" s="44">
        <v>245.55999800000001</v>
      </c>
      <c r="D278" s="44">
        <v>216.83999600000001</v>
      </c>
      <c r="E278" s="44" cm="1">
        <f t="array" ref="E278">INDEX($O$2:$O$1256,1256-(ROW(O278)-1))</f>
        <v>2900.45</v>
      </c>
      <c r="F278" s="4">
        <f t="shared" si="16"/>
        <v>1.9473043914680119E-2</v>
      </c>
      <c r="G278" s="4">
        <f t="shared" si="17"/>
        <v>8.9672292975823554E-4</v>
      </c>
      <c r="H278" s="4">
        <f t="shared" si="18"/>
        <v>-1.8645957953829975E-2</v>
      </c>
      <c r="I278" s="4">
        <f t="shared" si="19"/>
        <v>-2.2737748790875069E-3</v>
      </c>
      <c r="O278" s="1">
        <v>4431.8500000000004</v>
      </c>
    </row>
    <row r="279" spans="1:15" x14ac:dyDescent="0.2">
      <c r="A279" s="43">
        <v>43573</v>
      </c>
      <c r="B279" s="44">
        <v>50.965000000000003</v>
      </c>
      <c r="C279" s="44">
        <v>245.80999800000001</v>
      </c>
      <c r="D279" s="44">
        <v>221.75</v>
      </c>
      <c r="E279" s="44" cm="1">
        <f t="array" ref="E279">INDEX($O$2:$O$1256,1256-(ROW(O279)-1))</f>
        <v>2905.03</v>
      </c>
      <c r="F279" s="4">
        <f t="shared" si="16"/>
        <v>3.5937379295281255E-3</v>
      </c>
      <c r="G279" s="4">
        <f t="shared" si="17"/>
        <v>1.018081128995611E-3</v>
      </c>
      <c r="H279" s="4">
        <f t="shared" si="18"/>
        <v>2.2643442587040014E-2</v>
      </c>
      <c r="I279" s="4">
        <f t="shared" si="19"/>
        <v>1.5790653174508722E-3</v>
      </c>
      <c r="O279" s="1">
        <v>4326.51</v>
      </c>
    </row>
    <row r="280" spans="1:15" x14ac:dyDescent="0.2">
      <c r="A280" s="43">
        <v>43577</v>
      </c>
      <c r="B280" s="44">
        <v>51.1325</v>
      </c>
      <c r="C280" s="44">
        <v>243.41999799999999</v>
      </c>
      <c r="D280" s="44">
        <v>227.11000100000001</v>
      </c>
      <c r="E280" s="44" cm="1">
        <f t="array" ref="E280">INDEX($O$2:$O$1256,1256-(ROW(O280)-1))</f>
        <v>2907.97</v>
      </c>
      <c r="F280" s="4">
        <f t="shared" si="16"/>
        <v>3.2865692141665235E-3</v>
      </c>
      <c r="G280" s="4">
        <f t="shared" si="17"/>
        <v>-9.7229568343270342E-3</v>
      </c>
      <c r="H280" s="4">
        <f t="shared" si="18"/>
        <v>2.417136865839915E-2</v>
      </c>
      <c r="I280" s="4">
        <f t="shared" si="19"/>
        <v>1.0120377414345461E-3</v>
      </c>
      <c r="O280" s="1">
        <v>4349.93</v>
      </c>
    </row>
    <row r="281" spans="1:15" x14ac:dyDescent="0.2">
      <c r="A281" s="43">
        <v>43578</v>
      </c>
      <c r="B281" s="44">
        <v>51.869999</v>
      </c>
      <c r="C281" s="44">
        <v>245.58000200000001</v>
      </c>
      <c r="D281" s="44">
        <v>230.58000200000001</v>
      </c>
      <c r="E281" s="44" cm="1">
        <f t="array" ref="E281">INDEX($O$2:$O$1256,1256-(ROW(O281)-1))</f>
        <v>2933.68</v>
      </c>
      <c r="F281" s="4">
        <f t="shared" si="16"/>
        <v>1.4423292426538888E-2</v>
      </c>
      <c r="G281" s="4">
        <f t="shared" si="17"/>
        <v>8.8735683910408005E-3</v>
      </c>
      <c r="H281" s="4">
        <f t="shared" si="18"/>
        <v>1.5278944056717239E-2</v>
      </c>
      <c r="I281" s="4">
        <f t="shared" si="19"/>
        <v>8.841219132246907E-3</v>
      </c>
      <c r="O281" s="1">
        <v>4356.45</v>
      </c>
    </row>
    <row r="282" spans="1:15" x14ac:dyDescent="0.2">
      <c r="A282" s="43">
        <v>43579</v>
      </c>
      <c r="B282" s="44">
        <v>51.790000999999997</v>
      </c>
      <c r="C282" s="44">
        <v>247.96000699999999</v>
      </c>
      <c r="D282" s="44">
        <v>230.35000600000001</v>
      </c>
      <c r="E282" s="44" cm="1">
        <f t="array" ref="E282">INDEX($O$2:$O$1256,1256-(ROW(O282)-1))</f>
        <v>2927.25</v>
      </c>
      <c r="F282" s="4">
        <f t="shared" si="16"/>
        <v>-1.5422788035913274E-3</v>
      </c>
      <c r="G282" s="4">
        <f t="shared" si="17"/>
        <v>9.6913632242741927E-3</v>
      </c>
      <c r="H282" s="4">
        <f t="shared" si="18"/>
        <v>-9.9746724783183875E-4</v>
      </c>
      <c r="I282" s="4">
        <f t="shared" si="19"/>
        <v>-2.1917864252405978E-3</v>
      </c>
      <c r="O282" s="1">
        <v>4410.13</v>
      </c>
    </row>
    <row r="283" spans="1:15" x14ac:dyDescent="0.2">
      <c r="A283" s="43">
        <v>43580</v>
      </c>
      <c r="B283" s="44">
        <v>51.32</v>
      </c>
      <c r="C283" s="44">
        <v>245.60000600000001</v>
      </c>
      <c r="D283" s="44">
        <v>230.78999300000001</v>
      </c>
      <c r="E283" s="44" cm="1">
        <f t="array" ref="E283">INDEX($O$2:$O$1256,1256-(ROW(O283)-1))</f>
        <v>2926.17</v>
      </c>
      <c r="F283" s="4">
        <f t="shared" si="16"/>
        <v>-9.0751301588118602E-3</v>
      </c>
      <c r="G283" s="4">
        <f t="shared" si="17"/>
        <v>-9.517667903598594E-3</v>
      </c>
      <c r="H283" s="4">
        <f t="shared" si="18"/>
        <v>1.9100802628153701E-3</v>
      </c>
      <c r="I283" s="4">
        <f t="shared" si="19"/>
        <v>-3.6894696387391828E-4</v>
      </c>
      <c r="O283" s="1">
        <v>4397.9399999999996</v>
      </c>
    </row>
    <row r="284" spans="1:15" x14ac:dyDescent="0.2">
      <c r="A284" s="43">
        <v>43581</v>
      </c>
      <c r="B284" s="44">
        <v>51.075001</v>
      </c>
      <c r="C284" s="44">
        <v>243.820007</v>
      </c>
      <c r="D284" s="44">
        <v>237</v>
      </c>
      <c r="E284" s="44" cm="1">
        <f t="array" ref="E284">INDEX($O$2:$O$1256,1256-(ROW(O284)-1))</f>
        <v>2939.88</v>
      </c>
      <c r="F284" s="4">
        <f t="shared" si="16"/>
        <v>-4.7739477786438028E-3</v>
      </c>
      <c r="G284" s="4">
        <f t="shared" si="17"/>
        <v>-7.2475527545386277E-3</v>
      </c>
      <c r="H284" s="4">
        <f t="shared" si="18"/>
        <v>2.6907609464678958E-2</v>
      </c>
      <c r="I284" s="4">
        <f t="shared" si="19"/>
        <v>4.6853053650334859E-3</v>
      </c>
      <c r="O284" s="1">
        <v>4482.7299999999996</v>
      </c>
    </row>
    <row r="285" spans="1:15" x14ac:dyDescent="0.2">
      <c r="A285" s="43">
        <v>43584</v>
      </c>
      <c r="B285" s="44">
        <v>51.152500000000003</v>
      </c>
      <c r="C285" s="44">
        <v>244.279999</v>
      </c>
      <c r="D285" s="44">
        <v>237.449997</v>
      </c>
      <c r="E285" s="44" cm="1">
        <f t="array" ref="E285">INDEX($O$2:$O$1256,1256-(ROW(O285)-1))</f>
        <v>2943.03</v>
      </c>
      <c r="F285" s="4">
        <f t="shared" si="16"/>
        <v>1.5173567984854879E-3</v>
      </c>
      <c r="G285" s="4">
        <f t="shared" si="17"/>
        <v>1.8866048182830202E-3</v>
      </c>
      <c r="H285" s="4">
        <f t="shared" si="18"/>
        <v>1.8987215189873257E-3</v>
      </c>
      <c r="I285" s="4">
        <f t="shared" si="19"/>
        <v>1.0714723049920715E-3</v>
      </c>
      <c r="O285" s="1">
        <v>4532.76</v>
      </c>
    </row>
    <row r="286" spans="1:15" x14ac:dyDescent="0.2">
      <c r="A286" s="43">
        <v>43585</v>
      </c>
      <c r="B286" s="44">
        <v>50.167499999999997</v>
      </c>
      <c r="C286" s="44">
        <v>245.529999</v>
      </c>
      <c r="D286" s="44">
        <v>233.070007</v>
      </c>
      <c r="E286" s="44" cm="1">
        <f t="array" ref="E286">INDEX($O$2:$O$1256,1256-(ROW(O286)-1))</f>
        <v>2945.83</v>
      </c>
      <c r="F286" s="4">
        <f t="shared" si="16"/>
        <v>-1.9256145838424447E-2</v>
      </c>
      <c r="G286" s="4">
        <f t="shared" si="17"/>
        <v>5.1170787830239015E-3</v>
      </c>
      <c r="H286" s="4">
        <f t="shared" si="18"/>
        <v>-1.8445946748106266E-2</v>
      </c>
      <c r="I286" s="4">
        <f t="shared" si="19"/>
        <v>9.5140042745052781E-4</v>
      </c>
      <c r="O286" s="1">
        <v>4577.1099999999997</v>
      </c>
    </row>
    <row r="287" spans="1:15" x14ac:dyDescent="0.2">
      <c r="A287" s="43">
        <v>43586</v>
      </c>
      <c r="B287" s="44">
        <v>52.630001</v>
      </c>
      <c r="C287" s="44">
        <v>241.58999600000001</v>
      </c>
      <c r="D287" s="44">
        <v>231.949997</v>
      </c>
      <c r="E287" s="44" cm="1">
        <f t="array" ref="E287">INDEX($O$2:$O$1256,1256-(ROW(O287)-1))</f>
        <v>2923.73</v>
      </c>
      <c r="F287" s="4">
        <f t="shared" si="16"/>
        <v>4.9085583295958607E-2</v>
      </c>
      <c r="G287" s="4">
        <f t="shared" si="17"/>
        <v>-1.6046931193935247E-2</v>
      </c>
      <c r="H287" s="4">
        <f t="shared" si="18"/>
        <v>-4.8054660246352838E-3</v>
      </c>
      <c r="I287" s="4">
        <f t="shared" si="19"/>
        <v>-7.5021301297087438E-3</v>
      </c>
      <c r="O287" s="1">
        <v>4662.8500000000004</v>
      </c>
    </row>
    <row r="288" spans="1:15" x14ac:dyDescent="0.2">
      <c r="A288" s="43">
        <v>43587</v>
      </c>
      <c r="B288" s="44">
        <v>52.287497999999999</v>
      </c>
      <c r="C288" s="44">
        <v>242.69000199999999</v>
      </c>
      <c r="D288" s="44">
        <v>232.449997</v>
      </c>
      <c r="E288" s="44" cm="1">
        <f t="array" ref="E288">INDEX($O$2:$O$1256,1256-(ROW(O288)-1))</f>
        <v>2917.52</v>
      </c>
      <c r="F288" s="4">
        <f t="shared" si="16"/>
        <v>-6.5077521089159903E-3</v>
      </c>
      <c r="G288" s="4">
        <f t="shared" si="17"/>
        <v>4.5531935022672838E-3</v>
      </c>
      <c r="H288" s="4">
        <f t="shared" si="18"/>
        <v>2.1556370186113865E-3</v>
      </c>
      <c r="I288" s="4">
        <f t="shared" si="19"/>
        <v>-2.1239991380873186E-3</v>
      </c>
      <c r="O288" s="1">
        <v>4659.03</v>
      </c>
    </row>
    <row r="289" spans="1:15" x14ac:dyDescent="0.2">
      <c r="A289" s="43">
        <v>43588</v>
      </c>
      <c r="B289" s="44">
        <v>52.9375</v>
      </c>
      <c r="C289" s="44">
        <v>244.61999499999999</v>
      </c>
      <c r="D289" s="44">
        <v>231.949997</v>
      </c>
      <c r="E289" s="44" cm="1">
        <f t="array" ref="E289">INDEX($O$2:$O$1256,1256-(ROW(O289)-1))</f>
        <v>2945.64</v>
      </c>
      <c r="F289" s="4">
        <f t="shared" si="16"/>
        <v>1.2431308149416533E-2</v>
      </c>
      <c r="G289" s="4">
        <f t="shared" si="17"/>
        <v>7.9525031278379413E-3</v>
      </c>
      <c r="H289" s="4">
        <f t="shared" si="18"/>
        <v>-2.1510002428608336E-3</v>
      </c>
      <c r="I289" s="4">
        <f t="shared" si="19"/>
        <v>9.6383229592256064E-3</v>
      </c>
      <c r="O289" s="1">
        <v>4726.3500000000004</v>
      </c>
    </row>
    <row r="290" spans="1:15" x14ac:dyDescent="0.2">
      <c r="A290" s="43">
        <v>43591</v>
      </c>
      <c r="B290" s="44">
        <v>52.119999</v>
      </c>
      <c r="C290" s="44">
        <v>244.229996</v>
      </c>
      <c r="D290" s="44">
        <v>240.5</v>
      </c>
      <c r="E290" s="44" cm="1">
        <f t="array" ref="E290">INDEX($O$2:$O$1256,1256-(ROW(O290)-1))</f>
        <v>2932.47</v>
      </c>
      <c r="F290" s="4">
        <f t="shared" si="16"/>
        <v>-1.5442757969303424E-2</v>
      </c>
      <c r="G290" s="4">
        <f t="shared" si="17"/>
        <v>-1.594305485943571E-3</v>
      </c>
      <c r="H290" s="4">
        <f t="shared" si="18"/>
        <v>3.6861405952076834E-2</v>
      </c>
      <c r="I290" s="4">
        <f t="shared" si="19"/>
        <v>-4.4710147879578202E-3</v>
      </c>
      <c r="O290" s="1">
        <v>4713.07</v>
      </c>
    </row>
    <row r="291" spans="1:15" x14ac:dyDescent="0.2">
      <c r="A291" s="43">
        <v>43592</v>
      </c>
      <c r="B291" s="44">
        <v>50.715000000000003</v>
      </c>
      <c r="C291" s="44">
        <v>240.179993</v>
      </c>
      <c r="D291" s="44">
        <v>238.050003</v>
      </c>
      <c r="E291" s="44" cm="1">
        <f t="array" ref="E291">INDEX($O$2:$O$1256,1256-(ROW(O291)-1))</f>
        <v>2884.05</v>
      </c>
      <c r="F291" s="4">
        <f t="shared" si="16"/>
        <v>-2.6957003587049121E-2</v>
      </c>
      <c r="G291" s="4">
        <f t="shared" si="17"/>
        <v>-1.6582741949518781E-2</v>
      </c>
      <c r="H291" s="4">
        <f t="shared" si="18"/>
        <v>-1.0187097713097698E-2</v>
      </c>
      <c r="I291" s="4">
        <f t="shared" si="19"/>
        <v>-1.6511677868827172E-2</v>
      </c>
      <c r="O291" s="1">
        <v>4670.29</v>
      </c>
    </row>
    <row r="292" spans="1:15" x14ac:dyDescent="0.2">
      <c r="A292" s="43">
        <v>43593</v>
      </c>
      <c r="B292" s="44">
        <v>50.724997999999999</v>
      </c>
      <c r="C292" s="44">
        <v>241.33999600000001</v>
      </c>
      <c r="D292" s="44">
        <v>239.14999399999999</v>
      </c>
      <c r="E292" s="44" cm="1">
        <f t="array" ref="E292">INDEX($O$2:$O$1256,1256-(ROW(O292)-1))</f>
        <v>2879.42</v>
      </c>
      <c r="F292" s="4">
        <f t="shared" si="16"/>
        <v>1.9714088533956333E-4</v>
      </c>
      <c r="G292" s="4">
        <f t="shared" si="17"/>
        <v>4.8297236814392672E-3</v>
      </c>
      <c r="H292" s="4">
        <f t="shared" si="18"/>
        <v>4.6208401013966326E-3</v>
      </c>
      <c r="I292" s="4">
        <f t="shared" si="19"/>
        <v>-1.6053813214056999E-3</v>
      </c>
      <c r="O292" s="1">
        <v>4677.03</v>
      </c>
    </row>
    <row r="293" spans="1:15" x14ac:dyDescent="0.2">
      <c r="A293" s="43">
        <v>43594</v>
      </c>
      <c r="B293" s="44">
        <v>50.18</v>
      </c>
      <c r="C293" s="44">
        <v>243.470001</v>
      </c>
      <c r="D293" s="44">
        <v>237.970001</v>
      </c>
      <c r="E293" s="44" cm="1">
        <f t="array" ref="E293">INDEX($O$2:$O$1256,1256-(ROW(O293)-1))</f>
        <v>2870.72</v>
      </c>
      <c r="F293" s="4">
        <f t="shared" si="16"/>
        <v>-1.0744169965270372E-2</v>
      </c>
      <c r="G293" s="4">
        <f t="shared" si="17"/>
        <v>8.8257439102633565E-3</v>
      </c>
      <c r="H293" s="4">
        <f t="shared" si="18"/>
        <v>-4.9341126054972687E-3</v>
      </c>
      <c r="I293" s="4">
        <f t="shared" si="19"/>
        <v>-3.0214418181440266E-3</v>
      </c>
      <c r="O293" s="1">
        <v>4696.05</v>
      </c>
    </row>
    <row r="294" spans="1:15" x14ac:dyDescent="0.2">
      <c r="A294" s="43">
        <v>43595</v>
      </c>
      <c r="B294" s="44">
        <v>49.294998</v>
      </c>
      <c r="C294" s="44">
        <v>247.020004</v>
      </c>
      <c r="D294" s="44">
        <v>240.58999600000001</v>
      </c>
      <c r="E294" s="44" cm="1">
        <f t="array" ref="E294">INDEX($O$2:$O$1256,1256-(ROW(O294)-1))</f>
        <v>2881.4</v>
      </c>
      <c r="F294" s="4">
        <f t="shared" si="16"/>
        <v>-1.7636548425667597E-2</v>
      </c>
      <c r="G294" s="4">
        <f t="shared" si="17"/>
        <v>1.4580864112289562E-2</v>
      </c>
      <c r="H294" s="4">
        <f t="shared" si="18"/>
        <v>1.1009770092827866E-2</v>
      </c>
      <c r="I294" s="4">
        <f t="shared" si="19"/>
        <v>3.7203210344444221E-3</v>
      </c>
      <c r="O294" s="1">
        <v>4700.58</v>
      </c>
    </row>
    <row r="295" spans="1:15" x14ac:dyDescent="0.2">
      <c r="A295" s="43">
        <v>43598</v>
      </c>
      <c r="B295" s="44">
        <v>46.43</v>
      </c>
      <c r="C295" s="44">
        <v>241.91999799999999</v>
      </c>
      <c r="D295" s="44">
        <v>239.550003</v>
      </c>
      <c r="E295" s="44" cm="1">
        <f t="array" ref="E295">INDEX($O$2:$O$1256,1256-(ROW(O295)-1))</f>
        <v>2811.87</v>
      </c>
      <c r="F295" s="4">
        <f t="shared" si="16"/>
        <v>-5.8119446520720014E-2</v>
      </c>
      <c r="G295" s="4">
        <f t="shared" si="17"/>
        <v>-2.0646125485448568E-2</v>
      </c>
      <c r="H295" s="4">
        <f t="shared" si="18"/>
        <v>-4.32267765613999E-3</v>
      </c>
      <c r="I295" s="4">
        <f t="shared" si="19"/>
        <v>-2.4130630943291525E-2</v>
      </c>
      <c r="O295" s="1">
        <v>4793.54</v>
      </c>
    </row>
    <row r="296" spans="1:15" x14ac:dyDescent="0.2">
      <c r="A296" s="43">
        <v>43599</v>
      </c>
      <c r="B296" s="44">
        <v>47.165000999999997</v>
      </c>
      <c r="C296" s="44">
        <v>242.729996</v>
      </c>
      <c r="D296" s="44">
        <v>236.429993</v>
      </c>
      <c r="E296" s="44" cm="1">
        <f t="array" ref="E296">INDEX($O$2:$O$1256,1256-(ROW(O296)-1))</f>
        <v>2834.41</v>
      </c>
      <c r="F296" s="4">
        <f t="shared" si="16"/>
        <v>1.5830303682963533E-2</v>
      </c>
      <c r="G296" s="4">
        <f t="shared" si="17"/>
        <v>3.3482060461988237E-3</v>
      </c>
      <c r="H296" s="4">
        <f t="shared" si="18"/>
        <v>-1.3024462370806181E-2</v>
      </c>
      <c r="I296" s="4">
        <f t="shared" si="19"/>
        <v>8.0160178102116966E-3</v>
      </c>
      <c r="O296" s="1">
        <v>4796.5600000000004</v>
      </c>
    </row>
    <row r="297" spans="1:15" x14ac:dyDescent="0.2">
      <c r="A297" s="43">
        <v>43600</v>
      </c>
      <c r="B297" s="44">
        <v>47.73</v>
      </c>
      <c r="C297" s="44">
        <v>244.66999799999999</v>
      </c>
      <c r="D297" s="44">
        <v>236.08000200000001</v>
      </c>
      <c r="E297" s="44" cm="1">
        <f t="array" ref="E297">INDEX($O$2:$O$1256,1256-(ROW(O297)-1))</f>
        <v>2850.96</v>
      </c>
      <c r="F297" s="4">
        <f t="shared" si="16"/>
        <v>1.1979200424484254E-2</v>
      </c>
      <c r="G297" s="4">
        <f t="shared" si="17"/>
        <v>7.9924279321456123E-3</v>
      </c>
      <c r="H297" s="4">
        <f t="shared" si="18"/>
        <v>-1.4803155706221613E-3</v>
      </c>
      <c r="I297" s="4">
        <f t="shared" si="19"/>
        <v>5.8389576666749632E-3</v>
      </c>
      <c r="O297" s="1">
        <v>4766.18</v>
      </c>
    </row>
    <row r="298" spans="1:15" x14ac:dyDescent="0.2">
      <c r="A298" s="43">
        <v>43601</v>
      </c>
      <c r="B298" s="44">
        <v>47.52</v>
      </c>
      <c r="C298" s="44">
        <v>247.44000199999999</v>
      </c>
      <c r="D298" s="44">
        <v>236.78999300000001</v>
      </c>
      <c r="E298" s="44" cm="1">
        <f t="array" ref="E298">INDEX($O$2:$O$1256,1256-(ROW(O298)-1))</f>
        <v>2876.32</v>
      </c>
      <c r="F298" s="4">
        <f t="shared" si="16"/>
        <v>-4.3997485857949666E-3</v>
      </c>
      <c r="G298" s="4">
        <f t="shared" si="17"/>
        <v>1.1321388084533356E-2</v>
      </c>
      <c r="H298" s="4">
        <f t="shared" si="18"/>
        <v>3.0074169518178938E-3</v>
      </c>
      <c r="I298" s="4">
        <f t="shared" si="19"/>
        <v>8.8952493195275026E-3</v>
      </c>
      <c r="O298" s="1">
        <v>4778.7299999999996</v>
      </c>
    </row>
    <row r="299" spans="1:15" x14ac:dyDescent="0.2">
      <c r="A299" s="43">
        <v>43602</v>
      </c>
      <c r="B299" s="44">
        <v>47.25</v>
      </c>
      <c r="C299" s="44">
        <v>248.35000600000001</v>
      </c>
      <c r="D299" s="44">
        <v>241.38000500000001</v>
      </c>
      <c r="E299" s="44" cm="1">
        <f t="array" ref="E299">INDEX($O$2:$O$1256,1256-(ROW(O299)-1))</f>
        <v>2859.53</v>
      </c>
      <c r="F299" s="4">
        <f t="shared" si="16"/>
        <v>-5.681818181818247E-3</v>
      </c>
      <c r="G299" s="4">
        <f t="shared" si="17"/>
        <v>3.6776753663298749E-3</v>
      </c>
      <c r="H299" s="4">
        <f t="shared" si="18"/>
        <v>1.9384315789054488E-2</v>
      </c>
      <c r="I299" s="4">
        <f t="shared" si="19"/>
        <v>-5.8373199087723071E-3</v>
      </c>
      <c r="O299" s="1">
        <v>4793.0600000000004</v>
      </c>
    </row>
    <row r="300" spans="1:15" x14ac:dyDescent="0.2">
      <c r="A300" s="43">
        <v>43605</v>
      </c>
      <c r="B300" s="44">
        <v>45.772499000000003</v>
      </c>
      <c r="C300" s="44">
        <v>248.89999399999999</v>
      </c>
      <c r="D300" s="44">
        <v>245.990005</v>
      </c>
      <c r="E300" s="44" cm="1">
        <f t="array" ref="E300">INDEX($O$2:$O$1256,1256-(ROW(O300)-1))</f>
        <v>2840.23</v>
      </c>
      <c r="F300" s="4">
        <f t="shared" si="16"/>
        <v>-3.1269862433862365E-2</v>
      </c>
      <c r="G300" s="4">
        <f t="shared" si="17"/>
        <v>2.2145680962857911E-3</v>
      </c>
      <c r="H300" s="4">
        <f t="shared" si="18"/>
        <v>1.9098516465769339E-2</v>
      </c>
      <c r="I300" s="4">
        <f t="shared" si="19"/>
        <v>-6.7493609089606266E-3</v>
      </c>
      <c r="O300" s="1">
        <v>4786.3500000000004</v>
      </c>
    </row>
    <row r="301" spans="1:15" x14ac:dyDescent="0.2">
      <c r="A301" s="43">
        <v>43606</v>
      </c>
      <c r="B301" s="44">
        <v>46.650002000000001</v>
      </c>
      <c r="C301" s="44">
        <v>249.929993</v>
      </c>
      <c r="D301" s="44">
        <v>249.94000199999999</v>
      </c>
      <c r="E301" s="44" cm="1">
        <f t="array" ref="E301">INDEX($O$2:$O$1256,1256-(ROW(O301)-1))</f>
        <v>2864.36</v>
      </c>
      <c r="F301" s="4">
        <f t="shared" si="16"/>
        <v>1.9170965517963028E-2</v>
      </c>
      <c r="G301" s="4">
        <f t="shared" si="17"/>
        <v>4.1382041977871794E-3</v>
      </c>
      <c r="H301" s="4">
        <f t="shared" si="18"/>
        <v>1.6057550793577961E-2</v>
      </c>
      <c r="I301" s="4">
        <f t="shared" si="19"/>
        <v>8.4957908338409594E-3</v>
      </c>
      <c r="O301" s="1">
        <v>4791.1899999999996</v>
      </c>
    </row>
    <row r="302" spans="1:15" x14ac:dyDescent="0.2">
      <c r="A302" s="43">
        <v>43607</v>
      </c>
      <c r="B302" s="44">
        <v>45.695</v>
      </c>
      <c r="C302" s="44">
        <v>249.509995</v>
      </c>
      <c r="D302" s="44">
        <v>249.33999600000001</v>
      </c>
      <c r="E302" s="44" cm="1">
        <f t="array" ref="E302">INDEX($O$2:$O$1256,1256-(ROW(O302)-1))</f>
        <v>2856.27</v>
      </c>
      <c r="F302" s="4">
        <f t="shared" si="16"/>
        <v>-2.0471638993713234E-2</v>
      </c>
      <c r="G302" s="4">
        <f t="shared" si="17"/>
        <v>-1.6804625765743631E-3</v>
      </c>
      <c r="H302" s="4">
        <f t="shared" si="18"/>
        <v>-2.4006001248250736E-3</v>
      </c>
      <c r="I302" s="4">
        <f t="shared" si="19"/>
        <v>-2.8243656523621839E-3</v>
      </c>
      <c r="O302" s="1">
        <v>4725.79</v>
      </c>
    </row>
    <row r="303" spans="1:15" x14ac:dyDescent="0.2">
      <c r="A303" s="43">
        <v>43608</v>
      </c>
      <c r="B303" s="44">
        <v>44.915000999999997</v>
      </c>
      <c r="C303" s="44">
        <v>248.529999</v>
      </c>
      <c r="D303" s="44">
        <v>246.5</v>
      </c>
      <c r="E303" s="44" cm="1">
        <f t="array" ref="E303">INDEX($O$2:$O$1256,1256-(ROW(O303)-1))</f>
        <v>2822.24</v>
      </c>
      <c r="F303" s="4">
        <f t="shared" si="16"/>
        <v>-1.7069679395995265E-2</v>
      </c>
      <c r="G303" s="4">
        <f t="shared" si="17"/>
        <v>-3.927682335932073E-3</v>
      </c>
      <c r="H303" s="4">
        <f t="shared" si="18"/>
        <v>-1.1390053924601864E-2</v>
      </c>
      <c r="I303" s="4">
        <f t="shared" si="19"/>
        <v>-1.1914139769699713E-2</v>
      </c>
      <c r="O303" s="1">
        <v>4696.5600000000004</v>
      </c>
    </row>
    <row r="304" spans="1:15" x14ac:dyDescent="0.2">
      <c r="A304" s="43">
        <v>43609</v>
      </c>
      <c r="B304" s="44">
        <v>44.7425</v>
      </c>
      <c r="C304" s="44">
        <v>247.300003</v>
      </c>
      <c r="D304" s="44">
        <v>247.63000500000001</v>
      </c>
      <c r="E304" s="44" cm="1">
        <f t="array" ref="E304">INDEX($O$2:$O$1256,1256-(ROW(O304)-1))</f>
        <v>2826.06</v>
      </c>
      <c r="F304" s="4">
        <f t="shared" si="16"/>
        <v>-3.8406099556804402E-3</v>
      </c>
      <c r="G304" s="4">
        <f t="shared" si="17"/>
        <v>-4.94908463746463E-3</v>
      </c>
      <c r="H304" s="4">
        <f t="shared" si="18"/>
        <v>4.5841987829615058E-3</v>
      </c>
      <c r="I304" s="4">
        <f t="shared" si="19"/>
        <v>1.353534780883328E-3</v>
      </c>
      <c r="O304" s="1">
        <v>4649.2299999999996</v>
      </c>
    </row>
    <row r="305" spans="1:15" x14ac:dyDescent="0.2">
      <c r="A305" s="43">
        <v>43613</v>
      </c>
      <c r="B305" s="44">
        <v>44.557499</v>
      </c>
      <c r="C305" s="44">
        <v>246.30999800000001</v>
      </c>
      <c r="D305" s="44">
        <v>242.05999800000001</v>
      </c>
      <c r="E305" s="44" cm="1">
        <f t="array" ref="E305">INDEX($O$2:$O$1256,1256-(ROW(O305)-1))</f>
        <v>2802.39</v>
      </c>
      <c r="F305" s="4">
        <f t="shared" si="16"/>
        <v>-4.1347935408168907E-3</v>
      </c>
      <c r="G305" s="4">
        <f t="shared" si="17"/>
        <v>-4.0032551071177971E-3</v>
      </c>
      <c r="H305" s="4">
        <f t="shared" si="18"/>
        <v>-2.2493263689915135E-2</v>
      </c>
      <c r="I305" s="4">
        <f t="shared" si="19"/>
        <v>-8.375618352052E-3</v>
      </c>
      <c r="O305" s="1">
        <v>4568.0200000000004</v>
      </c>
    </row>
    <row r="306" spans="1:15" x14ac:dyDescent="0.2">
      <c r="A306" s="43">
        <v>43614</v>
      </c>
      <c r="B306" s="44">
        <v>44.345001000000003</v>
      </c>
      <c r="C306" s="44">
        <v>240.69000199999999</v>
      </c>
      <c r="D306" s="44">
        <v>242.39999399999999</v>
      </c>
      <c r="E306" s="44" cm="1">
        <f t="array" ref="E306">INDEX($O$2:$O$1256,1256-(ROW(O306)-1))</f>
        <v>2783.02</v>
      </c>
      <c r="F306" s="4">
        <f t="shared" si="16"/>
        <v>-4.7690737758866704E-3</v>
      </c>
      <c r="G306" s="4">
        <f t="shared" si="17"/>
        <v>-2.2816759553544449E-2</v>
      </c>
      <c r="H306" s="4">
        <f t="shared" si="18"/>
        <v>1.4045939139435385E-3</v>
      </c>
      <c r="I306" s="4">
        <f t="shared" si="19"/>
        <v>-6.9119572935957847E-3</v>
      </c>
      <c r="O306" s="1">
        <v>4620.6400000000003</v>
      </c>
    </row>
    <row r="307" spans="1:15" x14ac:dyDescent="0.2">
      <c r="A307" s="43">
        <v>43615</v>
      </c>
      <c r="B307" s="44">
        <v>44.575001</v>
      </c>
      <c r="C307" s="44">
        <v>241.53999300000001</v>
      </c>
      <c r="D307" s="44">
        <v>243.5</v>
      </c>
      <c r="E307" s="44" cm="1">
        <f t="array" ref="E307">INDEX($O$2:$O$1256,1256-(ROW(O307)-1))</f>
        <v>2788.86</v>
      </c>
      <c r="F307" s="4">
        <f t="shared" si="16"/>
        <v>5.1866049117914523E-3</v>
      </c>
      <c r="G307" s="4">
        <f t="shared" si="17"/>
        <v>3.5314761433257085E-3</v>
      </c>
      <c r="H307" s="4">
        <f t="shared" si="18"/>
        <v>4.5379786601810216E-3</v>
      </c>
      <c r="I307" s="4">
        <f t="shared" si="19"/>
        <v>2.0984398243635138E-3</v>
      </c>
      <c r="O307" s="1">
        <v>4668.67</v>
      </c>
    </row>
    <row r="308" spans="1:15" x14ac:dyDescent="0.2">
      <c r="A308" s="43">
        <v>43616</v>
      </c>
      <c r="B308" s="44">
        <v>43.767502</v>
      </c>
      <c r="C308" s="44">
        <v>239.58000200000001</v>
      </c>
      <c r="D308" s="44">
        <v>241.800003</v>
      </c>
      <c r="E308" s="44" cm="1">
        <f t="array" ref="E308">INDEX($O$2:$O$1256,1256-(ROW(O308)-1))</f>
        <v>2752.06</v>
      </c>
      <c r="F308" s="4">
        <f t="shared" si="16"/>
        <v>-1.8115512773628429E-2</v>
      </c>
      <c r="G308" s="4">
        <f t="shared" si="17"/>
        <v>-8.1145609704476648E-3</v>
      </c>
      <c r="H308" s="4">
        <f t="shared" si="18"/>
        <v>-6.981507186858301E-3</v>
      </c>
      <c r="I308" s="4">
        <f t="shared" si="19"/>
        <v>-1.3195355808466607E-2</v>
      </c>
      <c r="O308" s="1">
        <v>4709.8500000000004</v>
      </c>
    </row>
    <row r="309" spans="1:15" x14ac:dyDescent="0.2">
      <c r="A309" s="43">
        <v>43619</v>
      </c>
      <c r="B309" s="44">
        <v>43.325001</v>
      </c>
      <c r="C309" s="44">
        <v>241.070007</v>
      </c>
      <c r="D309" s="44">
        <v>236.55999800000001</v>
      </c>
      <c r="E309" s="44" cm="1">
        <f t="array" ref="E309">INDEX($O$2:$O$1256,1256-(ROW(O309)-1))</f>
        <v>2744.45</v>
      </c>
      <c r="F309" s="4">
        <f t="shared" si="16"/>
        <v>-1.0110264003643617E-2</v>
      </c>
      <c r="G309" s="4">
        <f t="shared" si="17"/>
        <v>6.2192377809563437E-3</v>
      </c>
      <c r="H309" s="4">
        <f t="shared" si="18"/>
        <v>-2.1670822725341307E-2</v>
      </c>
      <c r="I309" s="4">
        <f t="shared" si="19"/>
        <v>-2.7652013400871083E-3</v>
      </c>
      <c r="O309" s="1">
        <v>4634.09</v>
      </c>
    </row>
    <row r="310" spans="1:15" x14ac:dyDescent="0.2">
      <c r="A310" s="43">
        <v>43620</v>
      </c>
      <c r="B310" s="44">
        <v>44.91</v>
      </c>
      <c r="C310" s="44">
        <v>245.61000100000001</v>
      </c>
      <c r="D310" s="44">
        <v>240.759995</v>
      </c>
      <c r="E310" s="44" cm="1">
        <f t="array" ref="E310">INDEX($O$2:$O$1256,1256-(ROW(O310)-1))</f>
        <v>2803.27</v>
      </c>
      <c r="F310" s="4">
        <f t="shared" si="16"/>
        <v>3.6583934527779846E-2</v>
      </c>
      <c r="G310" s="4">
        <f t="shared" si="17"/>
        <v>1.8832678757917849E-2</v>
      </c>
      <c r="H310" s="4">
        <f t="shared" si="18"/>
        <v>1.7754468361130083E-2</v>
      </c>
      <c r="I310" s="4">
        <f t="shared" si="19"/>
        <v>2.1432345278653342E-2</v>
      </c>
      <c r="O310" s="1">
        <v>4668.97</v>
      </c>
    </row>
    <row r="311" spans="1:15" x14ac:dyDescent="0.2">
      <c r="A311" s="43">
        <v>43621</v>
      </c>
      <c r="B311" s="44">
        <v>45.634998000000003</v>
      </c>
      <c r="C311" s="44">
        <v>247.96000699999999</v>
      </c>
      <c r="D311" s="44">
        <v>242.770004</v>
      </c>
      <c r="E311" s="44" cm="1">
        <f t="array" ref="E311">INDEX($O$2:$O$1256,1256-(ROW(O311)-1))</f>
        <v>2826.15</v>
      </c>
      <c r="F311" s="4">
        <f t="shared" si="16"/>
        <v>1.6143353373413639E-2</v>
      </c>
      <c r="G311" s="4">
        <f t="shared" si="17"/>
        <v>9.5680387216804698E-3</v>
      </c>
      <c r="H311" s="4">
        <f t="shared" si="18"/>
        <v>8.3486004392050121E-3</v>
      </c>
      <c r="I311" s="4">
        <f t="shared" si="19"/>
        <v>8.1618966421358307E-3</v>
      </c>
      <c r="O311" s="1">
        <v>4712.0200000000004</v>
      </c>
    </row>
    <row r="312" spans="1:15" x14ac:dyDescent="0.2">
      <c r="A312" s="43">
        <v>43622</v>
      </c>
      <c r="B312" s="44">
        <v>46.305</v>
      </c>
      <c r="C312" s="44">
        <v>251.21000699999999</v>
      </c>
      <c r="D312" s="44">
        <v>241.820007</v>
      </c>
      <c r="E312" s="44" cm="1">
        <f t="array" ref="E312">INDEX($O$2:$O$1256,1256-(ROW(O312)-1))</f>
        <v>2843.49</v>
      </c>
      <c r="F312" s="4">
        <f t="shared" si="16"/>
        <v>1.468175806647338E-2</v>
      </c>
      <c r="G312" s="4">
        <f t="shared" si="17"/>
        <v>1.3106952364298007E-2</v>
      </c>
      <c r="H312" s="4">
        <f t="shared" si="18"/>
        <v>-3.9131564210873274E-3</v>
      </c>
      <c r="I312" s="4">
        <f t="shared" si="19"/>
        <v>6.1355554376093593E-3</v>
      </c>
      <c r="O312" s="1">
        <v>4667.45</v>
      </c>
    </row>
    <row r="313" spans="1:15" x14ac:dyDescent="0.2">
      <c r="A313" s="43">
        <v>43623</v>
      </c>
      <c r="B313" s="44">
        <v>47.537497999999999</v>
      </c>
      <c r="C313" s="44">
        <v>256.01001000000002</v>
      </c>
      <c r="D313" s="44">
        <v>246.770004</v>
      </c>
      <c r="E313" s="44" cm="1">
        <f t="array" ref="E313">INDEX($O$2:$O$1256,1256-(ROW(O313)-1))</f>
        <v>2873.34</v>
      </c>
      <c r="F313" s="4">
        <f t="shared" si="16"/>
        <v>2.6616952812871172E-2</v>
      </c>
      <c r="G313" s="4">
        <f t="shared" si="17"/>
        <v>1.9107531014877256E-2</v>
      </c>
      <c r="H313" s="4">
        <f t="shared" si="18"/>
        <v>2.046975790551522E-2</v>
      </c>
      <c r="I313" s="4">
        <f t="shared" si="19"/>
        <v>1.0497663083042447E-2</v>
      </c>
      <c r="O313" s="1">
        <v>4701.21</v>
      </c>
    </row>
    <row r="314" spans="1:15" x14ac:dyDescent="0.2">
      <c r="A314" s="43">
        <v>43626</v>
      </c>
      <c r="B314" s="44">
        <v>48.145000000000003</v>
      </c>
      <c r="C314" s="44">
        <v>256.85000600000001</v>
      </c>
      <c r="D314" s="44">
        <v>248.13999899999999</v>
      </c>
      <c r="E314" s="44" cm="1">
        <f t="array" ref="E314">INDEX($O$2:$O$1256,1256-(ROW(O314)-1))</f>
        <v>2886.73</v>
      </c>
      <c r="F314" s="4">
        <f t="shared" si="16"/>
        <v>1.2779427305997546E-2</v>
      </c>
      <c r="G314" s="4">
        <f t="shared" si="17"/>
        <v>3.281106078625539E-3</v>
      </c>
      <c r="H314" s="4">
        <f t="shared" si="18"/>
        <v>5.5517079782516389E-3</v>
      </c>
      <c r="I314" s="4">
        <f t="shared" si="19"/>
        <v>4.6600819951693401E-3</v>
      </c>
      <c r="O314" s="1">
        <v>4686.75</v>
      </c>
    </row>
    <row r="315" spans="1:15" x14ac:dyDescent="0.2">
      <c r="A315" s="43">
        <v>43627</v>
      </c>
      <c r="B315" s="44">
        <v>48.702499000000003</v>
      </c>
      <c r="C315" s="44">
        <v>257.10998499999999</v>
      </c>
      <c r="D315" s="44">
        <v>245.86999499999999</v>
      </c>
      <c r="E315" s="44" cm="1">
        <f t="array" ref="E315">INDEX($O$2:$O$1256,1256-(ROW(O315)-1))</f>
        <v>2885.72</v>
      </c>
      <c r="F315" s="4">
        <f t="shared" si="16"/>
        <v>1.1579582511164191E-2</v>
      </c>
      <c r="G315" s="4">
        <f t="shared" si="17"/>
        <v>1.0121821838695502E-3</v>
      </c>
      <c r="H315" s="4">
        <f t="shared" si="18"/>
        <v>-9.1480777349402676E-3</v>
      </c>
      <c r="I315" s="4">
        <f t="shared" si="19"/>
        <v>-3.4987685027703259E-4</v>
      </c>
      <c r="O315" s="1">
        <v>4591.67</v>
      </c>
    </row>
    <row r="316" spans="1:15" x14ac:dyDescent="0.2">
      <c r="A316" s="43">
        <v>43628</v>
      </c>
      <c r="B316" s="44">
        <v>48.547500999999997</v>
      </c>
      <c r="C316" s="44">
        <v>257.23001099999999</v>
      </c>
      <c r="D316" s="44">
        <v>244.5</v>
      </c>
      <c r="E316" s="44" cm="1">
        <f t="array" ref="E316">INDEX($O$2:$O$1256,1256-(ROW(O316)-1))</f>
        <v>2879.84</v>
      </c>
      <c r="F316" s="4">
        <f t="shared" si="16"/>
        <v>-3.1825471625184197E-3</v>
      </c>
      <c r="G316" s="4">
        <f t="shared" si="17"/>
        <v>4.6682745518419189E-4</v>
      </c>
      <c r="H316" s="4">
        <f t="shared" si="18"/>
        <v>-5.5720300478307198E-3</v>
      </c>
      <c r="I316" s="4">
        <f t="shared" si="19"/>
        <v>-2.0376197274855684E-3</v>
      </c>
      <c r="O316" s="1">
        <v>4538.43</v>
      </c>
    </row>
    <row r="317" spans="1:15" x14ac:dyDescent="0.2">
      <c r="A317" s="43">
        <v>43629</v>
      </c>
      <c r="B317" s="44">
        <v>48.537497999999999</v>
      </c>
      <c r="C317" s="44">
        <v>259.709991</v>
      </c>
      <c r="D317" s="44">
        <v>244.96000699999999</v>
      </c>
      <c r="E317" s="44" cm="1">
        <f t="array" ref="E317">INDEX($O$2:$O$1256,1256-(ROW(O317)-1))</f>
        <v>2891.64</v>
      </c>
      <c r="F317" s="4">
        <f t="shared" si="16"/>
        <v>-2.0604562117414741E-4</v>
      </c>
      <c r="G317" s="4">
        <f t="shared" si="17"/>
        <v>9.6410989929165448E-3</v>
      </c>
      <c r="H317" s="4">
        <f t="shared" si="18"/>
        <v>1.8814192229038458E-3</v>
      </c>
      <c r="I317" s="4">
        <f t="shared" si="19"/>
        <v>4.0974498583253678E-3</v>
      </c>
      <c r="O317" s="1">
        <v>4577.1000000000004</v>
      </c>
    </row>
    <row r="318" spans="1:15" x14ac:dyDescent="0.2">
      <c r="A318" s="43">
        <v>43630</v>
      </c>
      <c r="B318" s="44">
        <v>48.185001</v>
      </c>
      <c r="C318" s="44">
        <v>260.14999399999999</v>
      </c>
      <c r="D318" s="44">
        <v>245.36999499999999</v>
      </c>
      <c r="E318" s="44" cm="1">
        <f t="array" ref="E318">INDEX($O$2:$O$1256,1256-(ROW(O318)-1))</f>
        <v>2886.98</v>
      </c>
      <c r="F318" s="4">
        <f t="shared" si="16"/>
        <v>-7.2623644506768685E-3</v>
      </c>
      <c r="G318" s="4">
        <f t="shared" si="17"/>
        <v>1.6942089840509453E-3</v>
      </c>
      <c r="H318" s="4">
        <f t="shared" si="18"/>
        <v>1.6736936164440854E-3</v>
      </c>
      <c r="I318" s="4">
        <f t="shared" si="19"/>
        <v>-1.6115422390061884E-3</v>
      </c>
      <c r="O318" s="1">
        <v>4513.04</v>
      </c>
    </row>
    <row r="319" spans="1:15" x14ac:dyDescent="0.2">
      <c r="A319" s="43">
        <v>43633</v>
      </c>
      <c r="B319" s="44">
        <v>48.472499999999997</v>
      </c>
      <c r="C319" s="44">
        <v>261.42999300000002</v>
      </c>
      <c r="D319" s="44">
        <v>245.970001</v>
      </c>
      <c r="E319" s="44" cm="1">
        <f t="array" ref="E319">INDEX($O$2:$O$1256,1256-(ROW(O319)-1))</f>
        <v>2889.67</v>
      </c>
      <c r="F319" s="4">
        <f t="shared" si="16"/>
        <v>5.9665662349990788E-3</v>
      </c>
      <c r="G319" s="4">
        <f t="shared" si="17"/>
        <v>4.920234593586161E-3</v>
      </c>
      <c r="H319" s="4">
        <f t="shared" si="18"/>
        <v>2.4453112125629199E-3</v>
      </c>
      <c r="I319" s="4">
        <f t="shared" si="19"/>
        <v>9.3176953078997929E-4</v>
      </c>
      <c r="O319" s="1">
        <v>4567</v>
      </c>
    </row>
    <row r="320" spans="1:15" x14ac:dyDescent="0.2">
      <c r="A320" s="43">
        <v>43634</v>
      </c>
      <c r="B320" s="44">
        <v>49.612499</v>
      </c>
      <c r="C320" s="44">
        <v>262.73998999999998</v>
      </c>
      <c r="D320" s="44">
        <v>245.699997</v>
      </c>
      <c r="E320" s="44" cm="1">
        <f t="array" ref="E320">INDEX($O$2:$O$1256,1256-(ROW(O320)-1))</f>
        <v>2917.75</v>
      </c>
      <c r="F320" s="4">
        <f t="shared" si="16"/>
        <v>2.3518469235133389E-2</v>
      </c>
      <c r="G320" s="4">
        <f t="shared" si="17"/>
        <v>5.0108902385961234E-3</v>
      </c>
      <c r="H320" s="4">
        <f t="shared" si="18"/>
        <v>-1.0977110985172544E-3</v>
      </c>
      <c r="I320" s="4">
        <f t="shared" si="19"/>
        <v>9.7173725719545568E-3</v>
      </c>
      <c r="O320" s="1">
        <v>4655.2700000000004</v>
      </c>
    </row>
    <row r="321" spans="1:15" x14ac:dyDescent="0.2">
      <c r="A321" s="43">
        <v>43635</v>
      </c>
      <c r="B321" s="44">
        <v>49.467498999999997</v>
      </c>
      <c r="C321" s="44">
        <v>263.66000400000001</v>
      </c>
      <c r="D321" s="44">
        <v>250.19000199999999</v>
      </c>
      <c r="E321" s="44" cm="1">
        <f t="array" ref="E321">INDEX($O$2:$O$1256,1256-(ROW(O321)-1))</f>
        <v>2926.46</v>
      </c>
      <c r="F321" s="4">
        <f t="shared" si="16"/>
        <v>-2.922650600607785E-3</v>
      </c>
      <c r="G321" s="4">
        <f t="shared" si="17"/>
        <v>3.5016138959282047E-3</v>
      </c>
      <c r="H321" s="4">
        <f t="shared" si="18"/>
        <v>1.827433884746851E-2</v>
      </c>
      <c r="I321" s="4">
        <f t="shared" si="19"/>
        <v>2.9851769342815648E-3</v>
      </c>
      <c r="O321" s="1">
        <v>4594.62</v>
      </c>
    </row>
    <row r="322" spans="1:15" x14ac:dyDescent="0.2">
      <c r="A322" s="43">
        <v>43636</v>
      </c>
      <c r="B322" s="44">
        <v>49.865001999999997</v>
      </c>
      <c r="C322" s="44">
        <v>267.35000600000001</v>
      </c>
      <c r="D322" s="44">
        <v>247.759995</v>
      </c>
      <c r="E322" s="44" cm="1">
        <f t="array" ref="E322">INDEX($O$2:$O$1256,1256-(ROW(O322)-1))</f>
        <v>2954.18</v>
      </c>
      <c r="F322" s="4">
        <f t="shared" si="16"/>
        <v>8.035639723770964E-3</v>
      </c>
      <c r="G322" s="4">
        <f t="shared" si="17"/>
        <v>1.3995304346578074E-2</v>
      </c>
      <c r="H322" s="4">
        <f t="shared" si="18"/>
        <v>-9.7126463111023489E-3</v>
      </c>
      <c r="I322" s="4">
        <f t="shared" si="19"/>
        <v>9.4721950752785951E-3</v>
      </c>
      <c r="O322" s="1">
        <v>4701.46</v>
      </c>
    </row>
    <row r="323" spans="1:15" x14ac:dyDescent="0.2">
      <c r="A323" s="43">
        <v>43637</v>
      </c>
      <c r="B323" s="44">
        <v>49.695</v>
      </c>
      <c r="C323" s="44">
        <v>266.13000499999998</v>
      </c>
      <c r="D323" s="44">
        <v>252.279999</v>
      </c>
      <c r="E323" s="44" cm="1">
        <f t="array" ref="E323">INDEX($O$2:$O$1256,1256-(ROW(O323)-1))</f>
        <v>2950.46</v>
      </c>
      <c r="F323" s="4">
        <f t="shared" si="16"/>
        <v>-3.4092448246567137E-3</v>
      </c>
      <c r="G323" s="4">
        <f t="shared" si="17"/>
        <v>-4.5633101650277303E-3</v>
      </c>
      <c r="H323" s="4">
        <f t="shared" si="18"/>
        <v>1.8243477927096342E-2</v>
      </c>
      <c r="I323" s="4">
        <f t="shared" si="19"/>
        <v>-1.2592326804730246E-3</v>
      </c>
      <c r="O323" s="1">
        <v>4690.7</v>
      </c>
    </row>
    <row r="324" spans="1:15" x14ac:dyDescent="0.2">
      <c r="A324" s="43">
        <v>43640</v>
      </c>
      <c r="B324" s="44">
        <v>49.645000000000003</v>
      </c>
      <c r="C324" s="44">
        <v>266.76998900000001</v>
      </c>
      <c r="D324" s="44">
        <v>249.63999899999999</v>
      </c>
      <c r="E324" s="44" cm="1">
        <f t="array" ref="E324">INDEX($O$2:$O$1256,1256-(ROW(O324)-1))</f>
        <v>2945.35</v>
      </c>
      <c r="F324" s="4">
        <f t="shared" ref="F324:F387" si="20">(B324-B323)/B323</f>
        <v>-1.0061374383740246E-3</v>
      </c>
      <c r="G324" s="4">
        <f t="shared" ref="G324:G387" si="21">(C324-C323)/C323</f>
        <v>2.4047795738027615E-3</v>
      </c>
      <c r="H324" s="4">
        <f t="shared" ref="H324:H387" si="22">(D324-D323)/D323</f>
        <v>-1.0464563225244085E-2</v>
      </c>
      <c r="I324" s="4">
        <f t="shared" ref="I324:I387" si="23">(E324-E323)/E323</f>
        <v>-1.7319333256509586E-3</v>
      </c>
      <c r="O324" s="1">
        <v>4682.9399999999996</v>
      </c>
    </row>
    <row r="325" spans="1:15" x14ac:dyDescent="0.2">
      <c r="A325" s="43">
        <v>43641</v>
      </c>
      <c r="B325" s="44">
        <v>48.892502</v>
      </c>
      <c r="C325" s="44">
        <v>266.35998499999999</v>
      </c>
      <c r="D325" s="44">
        <v>247.66000399999999</v>
      </c>
      <c r="E325" s="44" cm="1">
        <f t="array" ref="E325">INDEX($O$2:$O$1256,1256-(ROW(O325)-1))</f>
        <v>2917.38</v>
      </c>
      <c r="F325" s="4">
        <f t="shared" si="20"/>
        <v>-1.5157578809547845E-2</v>
      </c>
      <c r="G325" s="4">
        <f t="shared" si="21"/>
        <v>-1.5369195070889885E-3</v>
      </c>
      <c r="H325" s="4">
        <f t="shared" si="22"/>
        <v>-7.9314012495249313E-3</v>
      </c>
      <c r="I325" s="4">
        <f t="shared" si="23"/>
        <v>-9.4963247152290223E-3</v>
      </c>
      <c r="O325" s="1">
        <v>4697.96</v>
      </c>
    </row>
    <row r="326" spans="1:15" x14ac:dyDescent="0.2">
      <c r="A326" s="43">
        <v>43642</v>
      </c>
      <c r="B326" s="44">
        <v>49.950001</v>
      </c>
      <c r="C326" s="44">
        <v>264.41000400000001</v>
      </c>
      <c r="D326" s="44">
        <v>243.470001</v>
      </c>
      <c r="E326" s="44" cm="1">
        <f t="array" ref="E326">INDEX($O$2:$O$1256,1256-(ROW(O326)-1))</f>
        <v>2913.78</v>
      </c>
      <c r="F326" s="4">
        <f t="shared" si="20"/>
        <v>2.1629062877575787E-2</v>
      </c>
      <c r="G326" s="4">
        <f t="shared" si="21"/>
        <v>-7.3208481371553604E-3</v>
      </c>
      <c r="H326" s="4">
        <f t="shared" si="22"/>
        <v>-1.6918367650514899E-2</v>
      </c>
      <c r="I326" s="4">
        <f t="shared" si="23"/>
        <v>-1.2339839170762495E-3</v>
      </c>
      <c r="O326" s="1">
        <v>4704.54</v>
      </c>
    </row>
    <row r="327" spans="1:15" x14ac:dyDescent="0.2">
      <c r="A327" s="43">
        <v>43643</v>
      </c>
      <c r="B327" s="44">
        <v>49.935001</v>
      </c>
      <c r="C327" s="44">
        <v>265.57998700000002</v>
      </c>
      <c r="D327" s="44">
        <v>246.33999600000001</v>
      </c>
      <c r="E327" s="44" cm="1">
        <f t="array" ref="E327">INDEX($O$2:$O$1256,1256-(ROW(O327)-1))</f>
        <v>2924.92</v>
      </c>
      <c r="F327" s="4">
        <f t="shared" si="20"/>
        <v>-3.003002942882938E-4</v>
      </c>
      <c r="G327" s="4">
        <f t="shared" si="21"/>
        <v>4.4248817453972052E-3</v>
      </c>
      <c r="H327" s="4">
        <f t="shared" si="22"/>
        <v>1.1787879361778199E-2</v>
      </c>
      <c r="I327" s="4">
        <f t="shared" si="23"/>
        <v>3.8232124594169332E-3</v>
      </c>
      <c r="O327" s="1">
        <v>4688.67</v>
      </c>
    </row>
    <row r="328" spans="1:15" x14ac:dyDescent="0.2">
      <c r="A328" s="43">
        <v>43644</v>
      </c>
      <c r="B328" s="44">
        <v>49.48</v>
      </c>
      <c r="C328" s="44">
        <v>264.26001000000002</v>
      </c>
      <c r="D328" s="44">
        <v>244.009995</v>
      </c>
      <c r="E328" s="44" cm="1">
        <f t="array" ref="E328">INDEX($O$2:$O$1256,1256-(ROW(O328)-1))</f>
        <v>2941.76</v>
      </c>
      <c r="F328" s="4">
        <f t="shared" si="20"/>
        <v>-9.1118652425781037E-3</v>
      </c>
      <c r="G328" s="4">
        <f t="shared" si="21"/>
        <v>-4.9701674245506847E-3</v>
      </c>
      <c r="H328" s="4">
        <f t="shared" si="22"/>
        <v>-9.4584762435411009E-3</v>
      </c>
      <c r="I328" s="4">
        <f t="shared" si="23"/>
        <v>5.757422425228774E-3</v>
      </c>
      <c r="O328" s="1">
        <v>4700.8999999999996</v>
      </c>
    </row>
    <row r="329" spans="1:15" x14ac:dyDescent="0.2">
      <c r="A329" s="43">
        <v>43647</v>
      </c>
      <c r="B329" s="44">
        <v>50.387501</v>
      </c>
      <c r="C329" s="44">
        <v>263.54998799999998</v>
      </c>
      <c r="D329" s="44">
        <v>242.63999899999999</v>
      </c>
      <c r="E329" s="44" cm="1">
        <f t="array" ref="E329">INDEX($O$2:$O$1256,1256-(ROW(O329)-1))</f>
        <v>2964.33</v>
      </c>
      <c r="F329" s="4">
        <f t="shared" si="20"/>
        <v>1.8340763945028364E-2</v>
      </c>
      <c r="G329" s="4">
        <f t="shared" si="21"/>
        <v>-2.686831049465402E-3</v>
      </c>
      <c r="H329" s="4">
        <f t="shared" si="22"/>
        <v>-5.6145077171941855E-3</v>
      </c>
      <c r="I329" s="4">
        <f t="shared" si="23"/>
        <v>7.6722778200803967E-3</v>
      </c>
      <c r="O329" s="1">
        <v>4682.8</v>
      </c>
    </row>
    <row r="330" spans="1:15" x14ac:dyDescent="0.2">
      <c r="A330" s="43">
        <v>43648</v>
      </c>
      <c r="B330" s="44">
        <v>50.682499</v>
      </c>
      <c r="C330" s="44">
        <v>265.47000100000002</v>
      </c>
      <c r="D330" s="44">
        <v>243.970001</v>
      </c>
      <c r="E330" s="44" cm="1">
        <f t="array" ref="E330">INDEX($O$2:$O$1256,1256-(ROW(O330)-1))</f>
        <v>2973.01</v>
      </c>
      <c r="F330" s="4">
        <f t="shared" si="20"/>
        <v>5.8545868349374908E-3</v>
      </c>
      <c r="G330" s="4">
        <f t="shared" si="21"/>
        <v>7.2851947919650066E-3</v>
      </c>
      <c r="H330" s="4">
        <f t="shared" si="22"/>
        <v>5.4813798445490745E-3</v>
      </c>
      <c r="I330" s="4">
        <f t="shared" si="23"/>
        <v>2.9281490252435764E-3</v>
      </c>
      <c r="O330" s="1">
        <v>4682.8500000000004</v>
      </c>
    </row>
    <row r="331" spans="1:15" x14ac:dyDescent="0.2">
      <c r="A331" s="43">
        <v>43649</v>
      </c>
      <c r="B331" s="44">
        <v>51.102500999999997</v>
      </c>
      <c r="C331" s="44">
        <v>269.14001500000001</v>
      </c>
      <c r="D331" s="44">
        <v>245.21000699999999</v>
      </c>
      <c r="E331" s="44" cm="1">
        <f t="array" ref="E331">INDEX($O$2:$O$1256,1256-(ROW(O331)-1))</f>
        <v>2995.82</v>
      </c>
      <c r="F331" s="4">
        <f t="shared" si="20"/>
        <v>8.2869236578093086E-3</v>
      </c>
      <c r="G331" s="4">
        <f t="shared" si="21"/>
        <v>1.382459029711602E-2</v>
      </c>
      <c r="H331" s="4">
        <f t="shared" si="22"/>
        <v>5.0826166943369151E-3</v>
      </c>
      <c r="I331" s="4">
        <f t="shared" si="23"/>
        <v>7.6723589897107454E-3</v>
      </c>
      <c r="O331" s="1">
        <v>4649.2700000000004</v>
      </c>
    </row>
    <row r="332" spans="1:15" x14ac:dyDescent="0.2">
      <c r="A332" s="43">
        <v>43651</v>
      </c>
      <c r="B332" s="44">
        <v>51.057499</v>
      </c>
      <c r="C332" s="44">
        <v>268.25</v>
      </c>
      <c r="D332" s="44">
        <v>246.990005</v>
      </c>
      <c r="E332" s="44" cm="1">
        <f t="array" ref="E332">INDEX($O$2:$O$1256,1256-(ROW(O332)-1))</f>
        <v>2990.41</v>
      </c>
      <c r="F332" s="4">
        <f t="shared" si="20"/>
        <v>-8.8062226152095101E-4</v>
      </c>
      <c r="G332" s="4">
        <f t="shared" si="21"/>
        <v>-3.3068847083181046E-3</v>
      </c>
      <c r="H332" s="4">
        <f t="shared" si="22"/>
        <v>7.2590756869070445E-3</v>
      </c>
      <c r="I332" s="4">
        <f t="shared" si="23"/>
        <v>-1.8058494836139384E-3</v>
      </c>
      <c r="O332" s="1">
        <v>4646.71</v>
      </c>
    </row>
    <row r="333" spans="1:15" x14ac:dyDescent="0.2">
      <c r="A333" s="43">
        <v>43654</v>
      </c>
      <c r="B333" s="44">
        <v>50.005001</v>
      </c>
      <c r="C333" s="44">
        <v>269.39999399999999</v>
      </c>
      <c r="D333" s="44">
        <v>247.83999600000001</v>
      </c>
      <c r="E333" s="44" cm="1">
        <f t="array" ref="E333">INDEX($O$2:$O$1256,1256-(ROW(O333)-1))</f>
        <v>2975.95</v>
      </c>
      <c r="F333" s="4">
        <f t="shared" si="20"/>
        <v>-2.0613974844322085E-2</v>
      </c>
      <c r="G333" s="4">
        <f t="shared" si="21"/>
        <v>4.2870232991612019E-3</v>
      </c>
      <c r="H333" s="4">
        <f t="shared" si="22"/>
        <v>3.4413983675170056E-3</v>
      </c>
      <c r="I333" s="4">
        <f t="shared" si="23"/>
        <v>-4.8354573453138656E-3</v>
      </c>
      <c r="O333" s="1">
        <v>4685.25</v>
      </c>
    </row>
    <row r="334" spans="1:15" x14ac:dyDescent="0.2">
      <c r="A334" s="43">
        <v>43655</v>
      </c>
      <c r="B334" s="44">
        <v>50.310001</v>
      </c>
      <c r="C334" s="44">
        <v>269.97000100000002</v>
      </c>
      <c r="D334" s="44">
        <v>246</v>
      </c>
      <c r="E334" s="44" cm="1">
        <f t="array" ref="E334">INDEX($O$2:$O$1256,1256-(ROW(O334)-1))</f>
        <v>2979.63</v>
      </c>
      <c r="F334" s="4">
        <f t="shared" si="20"/>
        <v>6.0993899390182939E-3</v>
      </c>
      <c r="G334" s="4">
        <f t="shared" si="21"/>
        <v>2.115838948385546E-3</v>
      </c>
      <c r="H334" s="4">
        <f t="shared" si="22"/>
        <v>-7.4241285898020001E-3</v>
      </c>
      <c r="I334" s="4">
        <f t="shared" si="23"/>
        <v>1.2365799156572829E-3</v>
      </c>
      <c r="O334" s="1">
        <v>4701.7</v>
      </c>
    </row>
    <row r="335" spans="1:15" x14ac:dyDescent="0.2">
      <c r="A335" s="43">
        <v>43656</v>
      </c>
      <c r="B335" s="44">
        <v>50.807499</v>
      </c>
      <c r="C335" s="44">
        <v>271.42001299999998</v>
      </c>
      <c r="D335" s="44">
        <v>247.479996</v>
      </c>
      <c r="E335" s="44" cm="1">
        <f t="array" ref="E335">INDEX($O$2:$O$1256,1256-(ROW(O335)-1))</f>
        <v>2993.07</v>
      </c>
      <c r="F335" s="4">
        <f t="shared" si="20"/>
        <v>9.8886501711657731E-3</v>
      </c>
      <c r="G335" s="4">
        <f t="shared" si="21"/>
        <v>5.3710115739858009E-3</v>
      </c>
      <c r="H335" s="4">
        <f t="shared" si="22"/>
        <v>6.0162439024390238E-3</v>
      </c>
      <c r="I335" s="4">
        <f t="shared" si="23"/>
        <v>4.5106271584055922E-3</v>
      </c>
      <c r="O335" s="1">
        <v>4697.53</v>
      </c>
    </row>
    <row r="336" spans="1:15" x14ac:dyDescent="0.2">
      <c r="A336" s="43">
        <v>43657</v>
      </c>
      <c r="B336" s="44">
        <v>50.4375</v>
      </c>
      <c r="C336" s="44">
        <v>276.540009</v>
      </c>
      <c r="D336" s="44">
        <v>261.16000400000001</v>
      </c>
      <c r="E336" s="44" cm="1">
        <f t="array" ref="E336">INDEX($O$2:$O$1256,1256-(ROW(O336)-1))</f>
        <v>2999.91</v>
      </c>
      <c r="F336" s="4">
        <f t="shared" si="20"/>
        <v>-7.2823698722111864E-3</v>
      </c>
      <c r="G336" s="4">
        <f t="shared" si="21"/>
        <v>1.8863737951408967E-2</v>
      </c>
      <c r="H336" s="4">
        <f t="shared" si="22"/>
        <v>5.52772273359824E-2</v>
      </c>
      <c r="I336" s="4">
        <f t="shared" si="23"/>
        <v>2.2852789944771391E-3</v>
      </c>
      <c r="O336" s="1">
        <v>4680.0600000000004</v>
      </c>
    </row>
    <row r="337" spans="1:15" x14ac:dyDescent="0.2">
      <c r="A337" s="43">
        <v>43658</v>
      </c>
      <c r="B337" s="44">
        <v>50.825001</v>
      </c>
      <c r="C337" s="44">
        <v>279.44000199999999</v>
      </c>
      <c r="D337" s="44">
        <v>265.89999399999999</v>
      </c>
      <c r="E337" s="44" cm="1">
        <f t="array" ref="E337">INDEX($O$2:$O$1256,1256-(ROW(O337)-1))</f>
        <v>3013.77</v>
      </c>
      <c r="F337" s="4">
        <f t="shared" si="20"/>
        <v>7.6827955390334638E-3</v>
      </c>
      <c r="G337" s="4">
        <f t="shared" si="21"/>
        <v>1.048670320973337E-2</v>
      </c>
      <c r="H337" s="4">
        <f t="shared" si="22"/>
        <v>1.8149754661513855E-2</v>
      </c>
      <c r="I337" s="4">
        <f t="shared" si="23"/>
        <v>4.6201386041581673E-3</v>
      </c>
      <c r="O337" s="1">
        <v>4660.57</v>
      </c>
    </row>
    <row r="338" spans="1:15" x14ac:dyDescent="0.2">
      <c r="A338" s="43">
        <v>43661</v>
      </c>
      <c r="B338" s="44">
        <v>51.302501999999997</v>
      </c>
      <c r="C338" s="44">
        <v>280.57998700000002</v>
      </c>
      <c r="D338" s="44">
        <v>265.959991</v>
      </c>
      <c r="E338" s="44" cm="1">
        <f t="array" ref="E338">INDEX($O$2:$O$1256,1256-(ROW(O338)-1))</f>
        <v>3014.3</v>
      </c>
      <c r="F338" s="4">
        <f t="shared" si="20"/>
        <v>9.3950022745694899E-3</v>
      </c>
      <c r="G338" s="4">
        <f t="shared" si="21"/>
        <v>4.0795340389384351E-3</v>
      </c>
      <c r="H338" s="4">
        <f t="shared" si="22"/>
        <v>2.256374627823792E-4</v>
      </c>
      <c r="I338" s="4">
        <f t="shared" si="23"/>
        <v>1.7585947169166861E-4</v>
      </c>
      <c r="O338" s="1">
        <v>4630.6499999999996</v>
      </c>
    </row>
    <row r="339" spans="1:15" x14ac:dyDescent="0.2">
      <c r="A339" s="43">
        <v>43662</v>
      </c>
      <c r="B339" s="44">
        <v>51.125</v>
      </c>
      <c r="C339" s="44">
        <v>280.64999399999999</v>
      </c>
      <c r="D339" s="44">
        <v>264.66000400000001</v>
      </c>
      <c r="E339" s="44" cm="1">
        <f t="array" ref="E339">INDEX($O$2:$O$1256,1256-(ROW(O339)-1))</f>
        <v>3004.04</v>
      </c>
      <c r="F339" s="4">
        <f t="shared" si="20"/>
        <v>-3.4599092262595096E-3</v>
      </c>
      <c r="G339" s="4">
        <f t="shared" si="21"/>
        <v>2.4950817322539649E-4</v>
      </c>
      <c r="H339" s="4">
        <f t="shared" si="22"/>
        <v>-4.8879043615247652E-3</v>
      </c>
      <c r="I339" s="4">
        <f t="shared" si="23"/>
        <v>-3.4037753375577139E-3</v>
      </c>
      <c r="O339" s="1">
        <v>4613.67</v>
      </c>
    </row>
    <row r="340" spans="1:15" x14ac:dyDescent="0.2">
      <c r="A340" s="43">
        <v>43663</v>
      </c>
      <c r="B340" s="44">
        <v>50.837502000000001</v>
      </c>
      <c r="C340" s="44">
        <v>281.55999800000001</v>
      </c>
      <c r="D340" s="44">
        <v>266.64999399999999</v>
      </c>
      <c r="E340" s="44" cm="1">
        <f t="array" ref="E340">INDEX($O$2:$O$1256,1256-(ROW(O340)-1))</f>
        <v>2984.42</v>
      </c>
      <c r="F340" s="4">
        <f t="shared" si="20"/>
        <v>-5.6234327628361738E-3</v>
      </c>
      <c r="G340" s="4">
        <f t="shared" si="21"/>
        <v>3.2424871528770279E-3</v>
      </c>
      <c r="H340" s="4">
        <f t="shared" si="22"/>
        <v>7.5190431871979321E-3</v>
      </c>
      <c r="I340" s="4">
        <f t="shared" si="23"/>
        <v>-6.5312046444121552E-3</v>
      </c>
      <c r="O340" s="1">
        <v>4605.38</v>
      </c>
    </row>
    <row r="341" spans="1:15" x14ac:dyDescent="0.2">
      <c r="A341" s="43">
        <v>43664</v>
      </c>
      <c r="B341" s="44">
        <v>51.415000999999997</v>
      </c>
      <c r="C341" s="44">
        <v>282.91000400000001</v>
      </c>
      <c r="D341" s="44">
        <v>260.60000600000001</v>
      </c>
      <c r="E341" s="44" cm="1">
        <f t="array" ref="E341">INDEX($O$2:$O$1256,1256-(ROW(O341)-1))</f>
        <v>2995.11</v>
      </c>
      <c r="F341" s="4">
        <f t="shared" si="20"/>
        <v>1.1359704495315211E-2</v>
      </c>
      <c r="G341" s="4">
        <f t="shared" si="21"/>
        <v>4.7947365023067214E-3</v>
      </c>
      <c r="H341" s="4">
        <f t="shared" si="22"/>
        <v>-2.2688873565097419E-2</v>
      </c>
      <c r="I341" s="4">
        <f t="shared" si="23"/>
        <v>3.5819355184592162E-3</v>
      </c>
      <c r="O341" s="1">
        <v>4596.42</v>
      </c>
    </row>
    <row r="342" spans="1:15" x14ac:dyDescent="0.2">
      <c r="A342" s="43">
        <v>43665</v>
      </c>
      <c r="B342" s="44">
        <v>50.647499000000003</v>
      </c>
      <c r="C342" s="44">
        <v>281.51001000000002</v>
      </c>
      <c r="D342" s="44">
        <v>256.64999399999999</v>
      </c>
      <c r="E342" s="44" cm="1">
        <f t="array" ref="E342">INDEX($O$2:$O$1256,1256-(ROW(O342)-1))</f>
        <v>2976.61</v>
      </c>
      <c r="F342" s="4">
        <f t="shared" si="20"/>
        <v>-1.4927588934598937E-2</v>
      </c>
      <c r="G342" s="4">
        <f t="shared" si="21"/>
        <v>-4.9485489385521775E-3</v>
      </c>
      <c r="H342" s="4">
        <f t="shared" si="22"/>
        <v>-1.5157374938817213E-2</v>
      </c>
      <c r="I342" s="4">
        <f t="shared" si="23"/>
        <v>-6.1767347442998749E-3</v>
      </c>
      <c r="O342" s="1">
        <v>4551.68</v>
      </c>
    </row>
    <row r="343" spans="1:15" x14ac:dyDescent="0.2">
      <c r="A343" s="43">
        <v>43668</v>
      </c>
      <c r="B343" s="44">
        <v>51.805</v>
      </c>
      <c r="C343" s="44">
        <v>280.17001299999998</v>
      </c>
      <c r="D343" s="44">
        <v>255.320007</v>
      </c>
      <c r="E343" s="44" cm="1">
        <f t="array" ref="E343">INDEX($O$2:$O$1256,1256-(ROW(O343)-1))</f>
        <v>2985.03</v>
      </c>
      <c r="F343" s="4">
        <f t="shared" si="20"/>
        <v>2.2854060375222009E-2</v>
      </c>
      <c r="G343" s="4">
        <f t="shared" si="21"/>
        <v>-4.7600332222645985E-3</v>
      </c>
      <c r="H343" s="4">
        <f t="shared" si="22"/>
        <v>-5.182104153877317E-3</v>
      </c>
      <c r="I343" s="4">
        <f t="shared" si="23"/>
        <v>2.8287212634507284E-3</v>
      </c>
      <c r="O343" s="1">
        <v>4574.79</v>
      </c>
    </row>
    <row r="344" spans="1:15" x14ac:dyDescent="0.2">
      <c r="A344" s="43">
        <v>43669</v>
      </c>
      <c r="B344" s="44">
        <v>52.209999000000003</v>
      </c>
      <c r="C344" s="44">
        <v>280.10000600000001</v>
      </c>
      <c r="D344" s="44">
        <v>255.009995</v>
      </c>
      <c r="E344" s="44" cm="1">
        <f t="array" ref="E344">INDEX($O$2:$O$1256,1256-(ROW(O344)-1))</f>
        <v>3005.47</v>
      </c>
      <c r="F344" s="4">
        <f t="shared" si="20"/>
        <v>7.8177589035808067E-3</v>
      </c>
      <c r="G344" s="4">
        <f t="shared" si="21"/>
        <v>-2.4987327962173994E-4</v>
      </c>
      <c r="H344" s="4">
        <f t="shared" si="22"/>
        <v>-1.214209586011802E-3</v>
      </c>
      <c r="I344" s="4">
        <f t="shared" si="23"/>
        <v>6.8475023701602992E-3</v>
      </c>
      <c r="O344" s="1">
        <v>4566.4799999999996</v>
      </c>
    </row>
    <row r="345" spans="1:15" x14ac:dyDescent="0.2">
      <c r="A345" s="43">
        <v>43670</v>
      </c>
      <c r="B345" s="44">
        <v>52.167499999999997</v>
      </c>
      <c r="C345" s="44">
        <v>280.82998700000002</v>
      </c>
      <c r="D345" s="44">
        <v>251.13000500000001</v>
      </c>
      <c r="E345" s="44" cm="1">
        <f t="array" ref="E345">INDEX($O$2:$O$1256,1256-(ROW(O345)-1))</f>
        <v>3019.56</v>
      </c>
      <c r="F345" s="4">
        <f t="shared" si="20"/>
        <v>-8.140011647961629E-4</v>
      </c>
      <c r="G345" s="4">
        <f t="shared" si="21"/>
        <v>2.6061441783760951E-3</v>
      </c>
      <c r="H345" s="4">
        <f t="shared" si="22"/>
        <v>-1.5215050688503375E-2</v>
      </c>
      <c r="I345" s="4">
        <f t="shared" si="23"/>
        <v>4.6881186636366845E-3</v>
      </c>
      <c r="O345" s="1">
        <v>4544.8999999999996</v>
      </c>
    </row>
    <row r="346" spans="1:15" x14ac:dyDescent="0.2">
      <c r="A346" s="43">
        <v>43671</v>
      </c>
      <c r="B346" s="44">
        <v>51.755001</v>
      </c>
      <c r="C346" s="44">
        <v>279.79998799999998</v>
      </c>
      <c r="D346" s="44">
        <v>248.699997</v>
      </c>
      <c r="E346" s="44" cm="1">
        <f t="array" ref="E346">INDEX($O$2:$O$1256,1256-(ROW(O346)-1))</f>
        <v>3003.67</v>
      </c>
      <c r="F346" s="4">
        <f t="shared" si="20"/>
        <v>-7.9072027603392311E-3</v>
      </c>
      <c r="G346" s="4">
        <f t="shared" si="21"/>
        <v>-3.6676959287828192E-3</v>
      </c>
      <c r="H346" s="4">
        <f t="shared" si="22"/>
        <v>-9.6762949532853103E-3</v>
      </c>
      <c r="I346" s="4">
        <f t="shared" si="23"/>
        <v>-5.262356104862918E-3</v>
      </c>
      <c r="O346" s="1">
        <v>4549.78</v>
      </c>
    </row>
    <row r="347" spans="1:15" x14ac:dyDescent="0.2">
      <c r="A347" s="43">
        <v>43672</v>
      </c>
      <c r="B347" s="44">
        <v>51.935001</v>
      </c>
      <c r="C347" s="44">
        <v>281.36999500000002</v>
      </c>
      <c r="D347" s="44">
        <v>252.94000199999999</v>
      </c>
      <c r="E347" s="44" cm="1">
        <f t="array" ref="E347">INDEX($O$2:$O$1256,1256-(ROW(O347)-1))</f>
        <v>3025.86</v>
      </c>
      <c r="F347" s="4">
        <f t="shared" si="20"/>
        <v>3.4779247709800973E-3</v>
      </c>
      <c r="G347" s="4">
        <f t="shared" si="21"/>
        <v>5.6111760805366171E-3</v>
      </c>
      <c r="H347" s="4">
        <f t="shared" si="22"/>
        <v>1.704867330577409E-2</v>
      </c>
      <c r="I347" s="4">
        <f t="shared" si="23"/>
        <v>7.3876291336931335E-3</v>
      </c>
      <c r="O347" s="1">
        <v>4536.1899999999996</v>
      </c>
    </row>
    <row r="348" spans="1:15" x14ac:dyDescent="0.2">
      <c r="A348" s="43">
        <v>43675</v>
      </c>
      <c r="B348" s="44">
        <v>52.419998</v>
      </c>
      <c r="C348" s="44">
        <v>280.13000499999998</v>
      </c>
      <c r="D348" s="44">
        <v>253.820007</v>
      </c>
      <c r="E348" s="44" cm="1">
        <f t="array" ref="E348">INDEX($O$2:$O$1256,1256-(ROW(O348)-1))</f>
        <v>3020.97</v>
      </c>
      <c r="F348" s="4">
        <f t="shared" si="20"/>
        <v>9.3385383780006069E-3</v>
      </c>
      <c r="G348" s="4">
        <f t="shared" si="21"/>
        <v>-4.4069731031556305E-3</v>
      </c>
      <c r="H348" s="4">
        <f t="shared" si="22"/>
        <v>3.4791056892614844E-3</v>
      </c>
      <c r="I348" s="4">
        <f t="shared" si="23"/>
        <v>-1.6160694810732575E-3</v>
      </c>
      <c r="O348" s="1">
        <v>4519.63</v>
      </c>
    </row>
    <row r="349" spans="1:15" x14ac:dyDescent="0.2">
      <c r="A349" s="43">
        <v>43676</v>
      </c>
      <c r="B349" s="44">
        <v>52.195</v>
      </c>
      <c r="C349" s="44">
        <v>279.5</v>
      </c>
      <c r="D349" s="44">
        <v>254.929993</v>
      </c>
      <c r="E349" s="44" cm="1">
        <f t="array" ref="E349">INDEX($O$2:$O$1256,1256-(ROW(O349)-1))</f>
        <v>3013.18</v>
      </c>
      <c r="F349" s="4">
        <f t="shared" si="20"/>
        <v>-4.292216874941494E-3</v>
      </c>
      <c r="G349" s="4">
        <f t="shared" si="21"/>
        <v>-2.248973650644753E-3</v>
      </c>
      <c r="H349" s="4">
        <f t="shared" si="22"/>
        <v>4.3731225647629587E-3</v>
      </c>
      <c r="I349" s="4">
        <f t="shared" si="23"/>
        <v>-2.5786419593706537E-3</v>
      </c>
      <c r="O349" s="1">
        <v>4486.46</v>
      </c>
    </row>
    <row r="350" spans="1:15" x14ac:dyDescent="0.2">
      <c r="A350" s="43">
        <v>43677</v>
      </c>
      <c r="B350" s="44">
        <v>53.259998000000003</v>
      </c>
      <c r="C350" s="44">
        <v>275.63000499999998</v>
      </c>
      <c r="D350" s="44">
        <v>249.009995</v>
      </c>
      <c r="E350" s="44" cm="1">
        <f t="array" ref="E350">INDEX($O$2:$O$1256,1256-(ROW(O350)-1))</f>
        <v>2980.38</v>
      </c>
      <c r="F350" s="4">
        <f t="shared" si="20"/>
        <v>2.0404214963119126E-2</v>
      </c>
      <c r="G350" s="4">
        <f t="shared" si="21"/>
        <v>-1.3846135957066252E-2</v>
      </c>
      <c r="H350" s="4">
        <f t="shared" si="22"/>
        <v>-2.3222053750262303E-2</v>
      </c>
      <c r="I350" s="4">
        <f t="shared" si="23"/>
        <v>-1.0885509660889733E-2</v>
      </c>
      <c r="O350" s="1">
        <v>4471.37</v>
      </c>
    </row>
    <row r="351" spans="1:15" x14ac:dyDescent="0.2">
      <c r="A351" s="43">
        <v>43678</v>
      </c>
      <c r="B351" s="44">
        <v>52.107498</v>
      </c>
      <c r="C351" s="44">
        <v>274.57000699999998</v>
      </c>
      <c r="D351" s="44">
        <v>249.25</v>
      </c>
      <c r="E351" s="44" cm="1">
        <f t="array" ref="E351">INDEX($O$2:$O$1256,1256-(ROW(O351)-1))</f>
        <v>2953.56</v>
      </c>
      <c r="F351" s="4">
        <f t="shared" si="20"/>
        <v>-2.163912961468762E-2</v>
      </c>
      <c r="G351" s="4">
        <f t="shared" si="21"/>
        <v>-3.8457278988911509E-3</v>
      </c>
      <c r="H351" s="4">
        <f t="shared" si="22"/>
        <v>9.638368130564256E-4</v>
      </c>
      <c r="I351" s="4">
        <f t="shared" si="23"/>
        <v>-8.9988524953194433E-3</v>
      </c>
      <c r="O351" s="1">
        <v>4438.26</v>
      </c>
    </row>
    <row r="352" spans="1:15" x14ac:dyDescent="0.2">
      <c r="A352" s="43">
        <v>43679</v>
      </c>
      <c r="B352" s="44">
        <v>51.005001</v>
      </c>
      <c r="C352" s="44">
        <v>272.5</v>
      </c>
      <c r="D352" s="44">
        <v>250.050003</v>
      </c>
      <c r="E352" s="44" cm="1">
        <f t="array" ref="E352">INDEX($O$2:$O$1256,1256-(ROW(O352)-1))</f>
        <v>2932.05</v>
      </c>
      <c r="F352" s="4">
        <f t="shared" si="20"/>
        <v>-2.11581258420813E-2</v>
      </c>
      <c r="G352" s="4">
        <f t="shared" si="21"/>
        <v>-7.5390863795256986E-3</v>
      </c>
      <c r="H352" s="4">
        <f t="shared" si="22"/>
        <v>3.2096409227683202E-3</v>
      </c>
      <c r="I352" s="4">
        <f t="shared" si="23"/>
        <v>-7.2827367651240411E-3</v>
      </c>
      <c r="O352" s="1">
        <v>4363.8</v>
      </c>
    </row>
    <row r="353" spans="1:15" x14ac:dyDescent="0.2">
      <c r="A353" s="43">
        <v>43682</v>
      </c>
      <c r="B353" s="44">
        <v>48.334999000000003</v>
      </c>
      <c r="C353" s="44">
        <v>265.10000600000001</v>
      </c>
      <c r="D353" s="44">
        <v>245.05999800000001</v>
      </c>
      <c r="E353" s="44" cm="1">
        <f t="array" ref="E353">INDEX($O$2:$O$1256,1256-(ROW(O353)-1))</f>
        <v>2844.74</v>
      </c>
      <c r="F353" s="4">
        <f t="shared" si="20"/>
        <v>-5.2347847223843731E-2</v>
      </c>
      <c r="G353" s="4">
        <f t="shared" si="21"/>
        <v>-2.7155941284403642E-2</v>
      </c>
      <c r="H353" s="4">
        <f t="shared" si="22"/>
        <v>-1.9956028554816679E-2</v>
      </c>
      <c r="I353" s="4">
        <f t="shared" si="23"/>
        <v>-2.9777800514998173E-2</v>
      </c>
      <c r="O353" s="1">
        <v>4350.6499999999996</v>
      </c>
    </row>
    <row r="354" spans="1:15" x14ac:dyDescent="0.2">
      <c r="A354" s="43">
        <v>43683</v>
      </c>
      <c r="B354" s="44">
        <v>49.25</v>
      </c>
      <c r="C354" s="44">
        <v>269.30999800000001</v>
      </c>
      <c r="D354" s="44">
        <v>248.279999</v>
      </c>
      <c r="E354" s="44" cm="1">
        <f t="array" ref="E354">INDEX($O$2:$O$1256,1256-(ROW(O354)-1))</f>
        <v>2881.77</v>
      </c>
      <c r="F354" s="4">
        <f t="shared" si="20"/>
        <v>1.8930402791567175E-2</v>
      </c>
      <c r="G354" s="4">
        <f t="shared" si="21"/>
        <v>1.5880769161506544E-2</v>
      </c>
      <c r="H354" s="4">
        <f t="shared" si="22"/>
        <v>1.3139643459884449E-2</v>
      </c>
      <c r="I354" s="4">
        <f t="shared" si="23"/>
        <v>1.3017006826634491E-2</v>
      </c>
      <c r="O354" s="1">
        <v>4361.1899999999996</v>
      </c>
    </row>
    <row r="355" spans="1:15" x14ac:dyDescent="0.2">
      <c r="A355" s="43">
        <v>43684</v>
      </c>
      <c r="B355" s="44">
        <v>49.759998000000003</v>
      </c>
      <c r="C355" s="44">
        <v>274.29998799999998</v>
      </c>
      <c r="D355" s="44">
        <v>246.449997</v>
      </c>
      <c r="E355" s="44" cm="1">
        <f t="array" ref="E355">INDEX($O$2:$O$1256,1256-(ROW(O355)-1))</f>
        <v>2883.98</v>
      </c>
      <c r="F355" s="4">
        <f t="shared" si="20"/>
        <v>1.0355289340101584E-2</v>
      </c>
      <c r="G355" s="4">
        <f t="shared" si="21"/>
        <v>1.8528795949120231E-2</v>
      </c>
      <c r="H355" s="4">
        <f t="shared" si="22"/>
        <v>-7.3707185732669808E-3</v>
      </c>
      <c r="I355" s="4">
        <f t="shared" si="23"/>
        <v>7.6688979342558097E-4</v>
      </c>
      <c r="O355" s="1">
        <v>4391.34</v>
      </c>
    </row>
    <row r="356" spans="1:15" x14ac:dyDescent="0.2">
      <c r="A356" s="43">
        <v>43685</v>
      </c>
      <c r="B356" s="44">
        <v>50.857498</v>
      </c>
      <c r="C356" s="44">
        <v>274.79998799999998</v>
      </c>
      <c r="D356" s="44">
        <v>247.61999499999999</v>
      </c>
      <c r="E356" s="44" cm="1">
        <f t="array" ref="E356">INDEX($O$2:$O$1256,1256-(ROW(O356)-1))</f>
        <v>2938.09</v>
      </c>
      <c r="F356" s="4">
        <f t="shared" si="20"/>
        <v>2.2055869053692417E-2</v>
      </c>
      <c r="G356" s="4">
        <f t="shared" si="21"/>
        <v>1.822821807779299E-3</v>
      </c>
      <c r="H356" s="4">
        <f t="shared" si="22"/>
        <v>4.7474052109645294E-3</v>
      </c>
      <c r="I356" s="4">
        <f t="shared" si="23"/>
        <v>1.876226603513205E-2</v>
      </c>
      <c r="O356" s="1">
        <v>4399.76</v>
      </c>
    </row>
    <row r="357" spans="1:15" x14ac:dyDescent="0.2">
      <c r="A357" s="43">
        <v>43686</v>
      </c>
      <c r="B357" s="44">
        <v>50.247501</v>
      </c>
      <c r="C357" s="44">
        <v>273.94000199999999</v>
      </c>
      <c r="D357" s="44">
        <v>248.63000500000001</v>
      </c>
      <c r="E357" s="44" cm="1">
        <f t="array" ref="E357">INDEX($O$2:$O$1256,1256-(ROW(O357)-1))</f>
        <v>2918.65</v>
      </c>
      <c r="F357" s="4">
        <f t="shared" si="20"/>
        <v>-1.199423927618303E-2</v>
      </c>
      <c r="G357" s="4">
        <f t="shared" si="21"/>
        <v>-3.1294979532531571E-3</v>
      </c>
      <c r="H357" s="4">
        <f t="shared" si="22"/>
        <v>4.0788709328583202E-3</v>
      </c>
      <c r="I357" s="4">
        <f t="shared" si="23"/>
        <v>-6.6165434006446545E-3</v>
      </c>
      <c r="O357" s="1">
        <v>4363.55</v>
      </c>
    </row>
    <row r="358" spans="1:15" x14ac:dyDescent="0.2">
      <c r="A358" s="43">
        <v>43689</v>
      </c>
      <c r="B358" s="44">
        <v>50.119999</v>
      </c>
      <c r="C358" s="44">
        <v>271.30999800000001</v>
      </c>
      <c r="D358" s="44">
        <v>243.199997</v>
      </c>
      <c r="E358" s="44" cm="1">
        <f t="array" ref="E358">INDEX($O$2:$O$1256,1256-(ROW(O358)-1))</f>
        <v>2883.09</v>
      </c>
      <c r="F358" s="4">
        <f t="shared" si="20"/>
        <v>-2.5374794260912556E-3</v>
      </c>
      <c r="G358" s="4">
        <f t="shared" si="21"/>
        <v>-9.6006570080991137E-3</v>
      </c>
      <c r="H358" s="4">
        <f t="shared" si="22"/>
        <v>-2.1839713191495188E-2</v>
      </c>
      <c r="I358" s="4">
        <f t="shared" si="23"/>
        <v>-1.218371507374983E-2</v>
      </c>
      <c r="O358" s="1">
        <v>4345.72</v>
      </c>
    </row>
    <row r="359" spans="1:15" x14ac:dyDescent="0.2">
      <c r="A359" s="43">
        <v>43690</v>
      </c>
      <c r="B359" s="44">
        <v>52.2425</v>
      </c>
      <c r="C359" s="44">
        <v>276.26001000000002</v>
      </c>
      <c r="D359" s="44">
        <v>249.220001</v>
      </c>
      <c r="E359" s="44" cm="1">
        <f t="array" ref="E359">INDEX($O$2:$O$1256,1256-(ROW(O359)-1))</f>
        <v>2926.32</v>
      </c>
      <c r="F359" s="4">
        <f t="shared" si="20"/>
        <v>4.2348384723630977E-2</v>
      </c>
      <c r="G359" s="4">
        <f t="shared" si="21"/>
        <v>1.8244856571780356E-2</v>
      </c>
      <c r="H359" s="4">
        <f t="shared" si="22"/>
        <v>2.4753306226397691E-2</v>
      </c>
      <c r="I359" s="4">
        <f t="shared" si="23"/>
        <v>1.4994329001175827E-2</v>
      </c>
      <c r="O359" s="1">
        <v>4300.46</v>
      </c>
    </row>
    <row r="360" spans="1:15" x14ac:dyDescent="0.2">
      <c r="A360" s="43">
        <v>43691</v>
      </c>
      <c r="B360" s="44">
        <v>50.6875</v>
      </c>
      <c r="C360" s="44">
        <v>268.14999399999999</v>
      </c>
      <c r="D360" s="44">
        <v>243.199997</v>
      </c>
      <c r="E360" s="44" cm="1">
        <f t="array" ref="E360">INDEX($O$2:$O$1256,1256-(ROW(O360)-1))</f>
        <v>2840.6</v>
      </c>
      <c r="F360" s="4">
        <f t="shared" si="20"/>
        <v>-2.976503804373833E-2</v>
      </c>
      <c r="G360" s="4">
        <f t="shared" si="21"/>
        <v>-2.9356460241929439E-2</v>
      </c>
      <c r="H360" s="4">
        <f t="shared" si="22"/>
        <v>-2.415538069113482E-2</v>
      </c>
      <c r="I360" s="4">
        <f t="shared" si="23"/>
        <v>-2.9292763607534463E-2</v>
      </c>
      <c r="O360" s="1">
        <v>4357.04</v>
      </c>
    </row>
    <row r="361" spans="1:15" x14ac:dyDescent="0.2">
      <c r="A361" s="43">
        <v>43692</v>
      </c>
      <c r="B361" s="44">
        <v>50.435001</v>
      </c>
      <c r="C361" s="44">
        <v>271.51998900000001</v>
      </c>
      <c r="D361" s="44">
        <v>244.25</v>
      </c>
      <c r="E361" s="44" cm="1">
        <f t="array" ref="E361">INDEX($O$2:$O$1256,1256-(ROW(O361)-1))</f>
        <v>2847.6</v>
      </c>
      <c r="F361" s="4">
        <f t="shared" si="20"/>
        <v>-4.9814845869297214E-3</v>
      </c>
      <c r="G361" s="4">
        <f t="shared" si="21"/>
        <v>1.2567574400169545E-2</v>
      </c>
      <c r="H361" s="4">
        <f t="shared" si="22"/>
        <v>4.3174465993106237E-3</v>
      </c>
      <c r="I361" s="4">
        <f t="shared" si="23"/>
        <v>2.4642681123706262E-3</v>
      </c>
      <c r="O361" s="1">
        <v>4307.54</v>
      </c>
    </row>
    <row r="362" spans="1:15" x14ac:dyDescent="0.2">
      <c r="A362" s="43">
        <v>43693</v>
      </c>
      <c r="B362" s="44">
        <v>51.625</v>
      </c>
      <c r="C362" s="44">
        <v>274.10000600000001</v>
      </c>
      <c r="D362" s="44">
        <v>245.69000199999999</v>
      </c>
      <c r="E362" s="44" cm="1">
        <f t="array" ref="E362">INDEX($O$2:$O$1256,1256-(ROW(O362)-1))</f>
        <v>2888.68</v>
      </c>
      <c r="F362" s="4">
        <f t="shared" si="20"/>
        <v>2.359470558947744E-2</v>
      </c>
      <c r="G362" s="4">
        <f t="shared" si="21"/>
        <v>9.502125458615859E-3</v>
      </c>
      <c r="H362" s="4">
        <f t="shared" si="22"/>
        <v>5.8956069600818537E-3</v>
      </c>
      <c r="I362" s="4">
        <f t="shared" si="23"/>
        <v>1.44261834527321E-2</v>
      </c>
      <c r="O362" s="1">
        <v>4359.46</v>
      </c>
    </row>
    <row r="363" spans="1:15" x14ac:dyDescent="0.2">
      <c r="A363" s="43">
        <v>43696</v>
      </c>
      <c r="B363" s="44">
        <v>52.587502000000001</v>
      </c>
      <c r="C363" s="44">
        <v>275.60998499999999</v>
      </c>
      <c r="D363" s="44">
        <v>244.71000699999999</v>
      </c>
      <c r="E363" s="44" cm="1">
        <f t="array" ref="E363">INDEX($O$2:$O$1256,1256-(ROW(O363)-1))</f>
        <v>2923.65</v>
      </c>
      <c r="F363" s="4">
        <f t="shared" si="20"/>
        <v>1.8644106537530278E-2</v>
      </c>
      <c r="G363" s="4">
        <f t="shared" si="21"/>
        <v>5.5088616087078345E-3</v>
      </c>
      <c r="H363" s="4">
        <f t="shared" si="22"/>
        <v>-3.9887459482376595E-3</v>
      </c>
      <c r="I363" s="4">
        <f t="shared" si="23"/>
        <v>1.2105875347909861E-2</v>
      </c>
      <c r="O363" s="1">
        <v>4352.63</v>
      </c>
    </row>
    <row r="364" spans="1:15" x14ac:dyDescent="0.2">
      <c r="A364" s="43">
        <v>43697</v>
      </c>
      <c r="B364" s="44">
        <v>52.59</v>
      </c>
      <c r="C364" s="44">
        <v>272.97000100000002</v>
      </c>
      <c r="D364" s="44">
        <v>240.16000399999999</v>
      </c>
      <c r="E364" s="44" cm="1">
        <f t="array" ref="E364">INDEX($O$2:$O$1256,1256-(ROW(O364)-1))</f>
        <v>2900.51</v>
      </c>
      <c r="F364" s="4">
        <f t="shared" si="20"/>
        <v>4.7501780936519402E-5</v>
      </c>
      <c r="G364" s="4">
        <f t="shared" si="21"/>
        <v>-9.5786950534465214E-3</v>
      </c>
      <c r="H364" s="4">
        <f t="shared" si="22"/>
        <v>-1.8593448857201839E-2</v>
      </c>
      <c r="I364" s="4">
        <f t="shared" si="23"/>
        <v>-7.9147640791475977E-3</v>
      </c>
      <c r="O364" s="1">
        <v>4443.1099999999997</v>
      </c>
    </row>
    <row r="365" spans="1:15" x14ac:dyDescent="0.2">
      <c r="A365" s="43">
        <v>43698</v>
      </c>
      <c r="B365" s="44">
        <v>53.16</v>
      </c>
      <c r="C365" s="44">
        <v>275.67999300000002</v>
      </c>
      <c r="D365" s="44">
        <v>240.35000600000001</v>
      </c>
      <c r="E365" s="44" cm="1">
        <f t="array" ref="E365">INDEX($O$2:$O$1256,1256-(ROW(O365)-1))</f>
        <v>2924.43</v>
      </c>
      <c r="F365" s="4">
        <f t="shared" si="20"/>
        <v>1.0838562464346703E-2</v>
      </c>
      <c r="G365" s="4">
        <f t="shared" si="21"/>
        <v>9.9278015535487346E-3</v>
      </c>
      <c r="H365" s="4">
        <f t="shared" si="22"/>
        <v>7.911475551108881E-4</v>
      </c>
      <c r="I365" s="4">
        <f t="shared" si="23"/>
        <v>8.2468255582637592E-3</v>
      </c>
      <c r="O365" s="1">
        <v>4455.4799999999996</v>
      </c>
    </row>
    <row r="366" spans="1:15" x14ac:dyDescent="0.2">
      <c r="A366" s="43">
        <v>43699</v>
      </c>
      <c r="B366" s="44">
        <v>53.115001999999997</v>
      </c>
      <c r="C366" s="44">
        <v>279.92001299999998</v>
      </c>
      <c r="D366" s="44">
        <v>232.94000199999999</v>
      </c>
      <c r="E366" s="44" cm="1">
        <f t="array" ref="E366">INDEX($O$2:$O$1256,1256-(ROW(O366)-1))</f>
        <v>2922.95</v>
      </c>
      <c r="F366" s="4">
        <f t="shared" si="20"/>
        <v>-8.4646350639577979E-4</v>
      </c>
      <c r="G366" s="4">
        <f t="shared" si="21"/>
        <v>1.5380223838006113E-2</v>
      </c>
      <c r="H366" s="4">
        <f t="shared" si="22"/>
        <v>-3.0830055398459257E-2</v>
      </c>
      <c r="I366" s="4">
        <f t="shared" si="23"/>
        <v>-5.0608152699842983E-4</v>
      </c>
      <c r="O366" s="1">
        <v>4448.9799999999996</v>
      </c>
    </row>
    <row r="367" spans="1:15" x14ac:dyDescent="0.2">
      <c r="A367" s="43">
        <v>43700</v>
      </c>
      <c r="B367" s="44">
        <v>50.66</v>
      </c>
      <c r="C367" s="44">
        <v>274.01001000000002</v>
      </c>
      <c r="D367" s="44">
        <v>230.66000399999999</v>
      </c>
      <c r="E367" s="44" cm="1">
        <f t="array" ref="E367">INDEX($O$2:$O$1256,1256-(ROW(O367)-1))</f>
        <v>2847.11</v>
      </c>
      <c r="F367" s="4">
        <f t="shared" si="20"/>
        <v>-4.6220500942464438E-2</v>
      </c>
      <c r="G367" s="4">
        <f t="shared" si="21"/>
        <v>-2.1113184929724766E-2</v>
      </c>
      <c r="H367" s="4">
        <f t="shared" si="22"/>
        <v>-9.787919551919667E-3</v>
      </c>
      <c r="I367" s="4">
        <f t="shared" si="23"/>
        <v>-2.594638977745076E-2</v>
      </c>
      <c r="O367" s="1">
        <v>4395.6400000000003</v>
      </c>
    </row>
    <row r="368" spans="1:15" x14ac:dyDescent="0.2">
      <c r="A368" s="43">
        <v>43703</v>
      </c>
      <c r="B368" s="44">
        <v>51.622501</v>
      </c>
      <c r="C368" s="44">
        <v>278.459991</v>
      </c>
      <c r="D368" s="44">
        <v>231.08000200000001</v>
      </c>
      <c r="E368" s="44" cm="1">
        <f t="array" ref="E368">INDEX($O$2:$O$1256,1256-(ROW(O368)-1))</f>
        <v>2878.38</v>
      </c>
      <c r="F368" s="4">
        <f t="shared" si="20"/>
        <v>1.8999230161863466E-2</v>
      </c>
      <c r="G368" s="4">
        <f t="shared" si="21"/>
        <v>1.6240213268121043E-2</v>
      </c>
      <c r="H368" s="4">
        <f t="shared" si="22"/>
        <v>1.8208531722735122E-3</v>
      </c>
      <c r="I368" s="4">
        <f t="shared" si="23"/>
        <v>1.098306703991064E-2</v>
      </c>
      <c r="O368" s="1">
        <v>4354.1899999999996</v>
      </c>
    </row>
    <row r="369" spans="1:15" x14ac:dyDescent="0.2">
      <c r="A369" s="43">
        <v>43704</v>
      </c>
      <c r="B369" s="44">
        <v>51.040000999999997</v>
      </c>
      <c r="C369" s="44">
        <v>292.38000499999998</v>
      </c>
      <c r="D369" s="44">
        <v>222.929993</v>
      </c>
      <c r="E369" s="44" cm="1">
        <f t="array" ref="E369">INDEX($O$2:$O$1256,1256-(ROW(O369)-1))</f>
        <v>2869.16</v>
      </c>
      <c r="F369" s="4">
        <f t="shared" si="20"/>
        <v>-1.1283839192525817E-2</v>
      </c>
      <c r="G369" s="4">
        <f t="shared" si="21"/>
        <v>4.9989278352019988E-2</v>
      </c>
      <c r="H369" s="4">
        <f t="shared" si="22"/>
        <v>-3.5269209492217381E-2</v>
      </c>
      <c r="I369" s="4">
        <f t="shared" si="23"/>
        <v>-3.2031906836485296E-3</v>
      </c>
      <c r="O369" s="1">
        <v>4357.7299999999996</v>
      </c>
    </row>
    <row r="370" spans="1:15" x14ac:dyDescent="0.2">
      <c r="A370" s="43">
        <v>43705</v>
      </c>
      <c r="B370" s="44">
        <v>51.3825</v>
      </c>
      <c r="C370" s="44">
        <v>294.48998999999998</v>
      </c>
      <c r="D370" s="44">
        <v>227.35000600000001</v>
      </c>
      <c r="E370" s="44" cm="1">
        <f t="array" ref="E370">INDEX($O$2:$O$1256,1256-(ROW(O370)-1))</f>
        <v>2887.94</v>
      </c>
      <c r="F370" s="4">
        <f t="shared" si="20"/>
        <v>6.7104034735423236E-3</v>
      </c>
      <c r="G370" s="4">
        <f t="shared" si="21"/>
        <v>7.2165844582976688E-3</v>
      </c>
      <c r="H370" s="4">
        <f t="shared" si="22"/>
        <v>1.9826910414876348E-2</v>
      </c>
      <c r="I370" s="4">
        <f t="shared" si="23"/>
        <v>6.5454697542138467E-3</v>
      </c>
      <c r="O370" s="1">
        <v>4432.99</v>
      </c>
    </row>
    <row r="371" spans="1:15" x14ac:dyDescent="0.2">
      <c r="A371" s="43">
        <v>43706</v>
      </c>
      <c r="B371" s="44">
        <v>52.252499</v>
      </c>
      <c r="C371" s="44">
        <v>296.57000699999998</v>
      </c>
      <c r="D371" s="44">
        <v>230.61999499999999</v>
      </c>
      <c r="E371" s="44" cm="1">
        <f t="array" ref="E371">INDEX($O$2:$O$1256,1256-(ROW(O371)-1))</f>
        <v>2924.58</v>
      </c>
      <c r="F371" s="4">
        <f t="shared" si="20"/>
        <v>1.6931815306767867E-2</v>
      </c>
      <c r="G371" s="4">
        <f t="shared" si="21"/>
        <v>7.0631161351188817E-3</v>
      </c>
      <c r="H371" s="4">
        <f t="shared" si="22"/>
        <v>1.4383060979554059E-2</v>
      </c>
      <c r="I371" s="4">
        <f t="shared" si="23"/>
        <v>1.2687244194823947E-2</v>
      </c>
      <c r="O371" s="1">
        <v>4473.75</v>
      </c>
    </row>
    <row r="372" spans="1:15" x14ac:dyDescent="0.2">
      <c r="A372" s="43">
        <v>43707</v>
      </c>
      <c r="B372" s="44">
        <v>52.185001</v>
      </c>
      <c r="C372" s="44">
        <v>294.76001000000002</v>
      </c>
      <c r="D372" s="44">
        <v>234</v>
      </c>
      <c r="E372" s="44" cm="1">
        <f t="array" ref="E372">INDEX($O$2:$O$1256,1256-(ROW(O372)-1))</f>
        <v>2926.46</v>
      </c>
      <c r="F372" s="4">
        <f t="shared" si="20"/>
        <v>-1.2917659689348159E-3</v>
      </c>
      <c r="G372" s="4">
        <f t="shared" si="21"/>
        <v>-6.1031019903504714E-3</v>
      </c>
      <c r="H372" s="4">
        <f t="shared" si="22"/>
        <v>1.465616630509428E-2</v>
      </c>
      <c r="I372" s="4">
        <f t="shared" si="23"/>
        <v>6.4282734614888603E-4</v>
      </c>
      <c r="O372" s="1">
        <v>4480.7</v>
      </c>
    </row>
    <row r="373" spans="1:15" x14ac:dyDescent="0.2">
      <c r="A373" s="43">
        <v>43711</v>
      </c>
      <c r="B373" s="44">
        <v>51.424999</v>
      </c>
      <c r="C373" s="44">
        <v>292.04998799999998</v>
      </c>
      <c r="D373" s="44">
        <v>230.61999499999999</v>
      </c>
      <c r="E373" s="44" cm="1">
        <f t="array" ref="E373">INDEX($O$2:$O$1256,1256-(ROW(O373)-1))</f>
        <v>2906.27</v>
      </c>
      <c r="F373" s="4">
        <f t="shared" si="20"/>
        <v>-1.4563609953748972E-2</v>
      </c>
      <c r="G373" s="4">
        <f t="shared" si="21"/>
        <v>-9.1939948027550868E-3</v>
      </c>
      <c r="H373" s="4">
        <f t="shared" si="22"/>
        <v>-1.4444465811965859E-2</v>
      </c>
      <c r="I373" s="4">
        <f t="shared" si="23"/>
        <v>-6.899120439028743E-3</v>
      </c>
      <c r="O373" s="1">
        <v>4443.05</v>
      </c>
    </row>
    <row r="374" spans="1:15" x14ac:dyDescent="0.2">
      <c r="A374" s="43">
        <v>43712</v>
      </c>
      <c r="B374" s="44">
        <v>52.297500999999997</v>
      </c>
      <c r="C374" s="44">
        <v>296.11999500000002</v>
      </c>
      <c r="D374" s="44">
        <v>226.729996</v>
      </c>
      <c r="E374" s="44" cm="1">
        <f t="array" ref="E374">INDEX($O$2:$O$1256,1256-(ROW(O374)-1))</f>
        <v>2937.78</v>
      </c>
      <c r="F374" s="4">
        <f t="shared" si="20"/>
        <v>1.6966495225405786E-2</v>
      </c>
      <c r="G374" s="4">
        <f t="shared" si="21"/>
        <v>1.3935994409285963E-2</v>
      </c>
      <c r="H374" s="4">
        <f t="shared" si="22"/>
        <v>-1.6867570394318972E-2</v>
      </c>
      <c r="I374" s="4">
        <f t="shared" si="23"/>
        <v>1.0842075925499083E-2</v>
      </c>
      <c r="O374" s="1">
        <v>4468.7299999999996</v>
      </c>
    </row>
    <row r="375" spans="1:15" x14ac:dyDescent="0.2">
      <c r="A375" s="43">
        <v>43713</v>
      </c>
      <c r="B375" s="44">
        <v>53.32</v>
      </c>
      <c r="C375" s="44">
        <v>296.97000100000002</v>
      </c>
      <c r="D375" s="44">
        <v>229.58999600000001</v>
      </c>
      <c r="E375" s="44" cm="1">
        <f t="array" ref="E375">INDEX($O$2:$O$1256,1256-(ROW(O375)-1))</f>
        <v>2976</v>
      </c>
      <c r="F375" s="4">
        <f t="shared" si="20"/>
        <v>1.9551584309927227E-2</v>
      </c>
      <c r="G375" s="4">
        <f t="shared" si="21"/>
        <v>2.8704782329879736E-3</v>
      </c>
      <c r="H375" s="4">
        <f t="shared" si="22"/>
        <v>1.2614122747128764E-2</v>
      </c>
      <c r="I375" s="4">
        <f t="shared" si="23"/>
        <v>1.3009823744460034E-2</v>
      </c>
      <c r="O375" s="1">
        <v>4458.58</v>
      </c>
    </row>
    <row r="376" spans="1:15" x14ac:dyDescent="0.2">
      <c r="A376" s="43">
        <v>43714</v>
      </c>
      <c r="B376" s="44">
        <v>53.314999</v>
      </c>
      <c r="C376" s="44">
        <v>303.76001000000002</v>
      </c>
      <c r="D376" s="44">
        <v>229</v>
      </c>
      <c r="E376" s="44" cm="1">
        <f t="array" ref="E376">INDEX($O$2:$O$1256,1256-(ROW(O376)-1))</f>
        <v>2978.71</v>
      </c>
      <c r="F376" s="4">
        <f t="shared" si="20"/>
        <v>-9.3792198049513E-5</v>
      </c>
      <c r="G376" s="4">
        <f t="shared" si="21"/>
        <v>2.2864292612505319E-2</v>
      </c>
      <c r="H376" s="4">
        <f t="shared" si="22"/>
        <v>-2.5697809585745776E-3</v>
      </c>
      <c r="I376" s="4">
        <f t="shared" si="23"/>
        <v>9.1061827956990474E-4</v>
      </c>
      <c r="O376" s="1">
        <v>4493.28</v>
      </c>
    </row>
    <row r="377" spans="1:15" x14ac:dyDescent="0.2">
      <c r="A377" s="43">
        <v>43717</v>
      </c>
      <c r="B377" s="44">
        <v>53.542499999999997</v>
      </c>
      <c r="C377" s="44">
        <v>299</v>
      </c>
      <c r="D377" s="44">
        <v>230.679993</v>
      </c>
      <c r="E377" s="44" cm="1">
        <f t="array" ref="E377">INDEX($O$2:$O$1256,1256-(ROW(O377)-1))</f>
        <v>2978.43</v>
      </c>
      <c r="F377" s="4">
        <f t="shared" si="20"/>
        <v>4.2671106492939564E-3</v>
      </c>
      <c r="G377" s="4">
        <f t="shared" si="21"/>
        <v>-1.5670298404322616E-2</v>
      </c>
      <c r="H377" s="4">
        <f t="shared" si="22"/>
        <v>7.3362139737991093E-3</v>
      </c>
      <c r="I377" s="4">
        <f t="shared" si="23"/>
        <v>-9.4000423001970685E-5</v>
      </c>
      <c r="O377" s="1">
        <v>4514.07</v>
      </c>
    </row>
    <row r="378" spans="1:15" x14ac:dyDescent="0.2">
      <c r="A378" s="43">
        <v>43718</v>
      </c>
      <c r="B378" s="44">
        <v>54.174999</v>
      </c>
      <c r="C378" s="44">
        <v>297</v>
      </c>
      <c r="D378" s="44">
        <v>232.46000699999999</v>
      </c>
      <c r="E378" s="44" cm="1">
        <f t="array" ref="E378">INDEX($O$2:$O$1256,1256-(ROW(O378)-1))</f>
        <v>2979.39</v>
      </c>
      <c r="F378" s="4">
        <f t="shared" si="20"/>
        <v>1.1813027034598736E-2</v>
      </c>
      <c r="G378" s="4">
        <f t="shared" si="21"/>
        <v>-6.688963210702341E-3</v>
      </c>
      <c r="H378" s="4">
        <f t="shared" si="22"/>
        <v>7.7163779001848424E-3</v>
      </c>
      <c r="I378" s="4">
        <f t="shared" si="23"/>
        <v>3.2231746255578824E-4</v>
      </c>
      <c r="O378" s="1">
        <v>4520.03</v>
      </c>
    </row>
    <row r="379" spans="1:15" x14ac:dyDescent="0.2">
      <c r="A379" s="43">
        <v>43719</v>
      </c>
      <c r="B379" s="44">
        <v>55.897499000000003</v>
      </c>
      <c r="C379" s="44">
        <v>290.69000199999999</v>
      </c>
      <c r="D379" s="44">
        <v>234.21000699999999</v>
      </c>
      <c r="E379" s="44" cm="1">
        <f t="array" ref="E379">INDEX($O$2:$O$1256,1256-(ROW(O379)-1))</f>
        <v>3000.93</v>
      </c>
      <c r="F379" s="4">
        <f t="shared" si="20"/>
        <v>3.1795109031751041E-2</v>
      </c>
      <c r="G379" s="4">
        <f t="shared" si="21"/>
        <v>-2.1245784511784535E-2</v>
      </c>
      <c r="H379" s="4">
        <f t="shared" si="22"/>
        <v>7.5281766639540715E-3</v>
      </c>
      <c r="I379" s="4">
        <f t="shared" si="23"/>
        <v>7.229667817909023E-3</v>
      </c>
      <c r="O379" s="1">
        <v>4535.43</v>
      </c>
    </row>
    <row r="380" spans="1:15" x14ac:dyDescent="0.2">
      <c r="A380" s="43">
        <v>43720</v>
      </c>
      <c r="B380" s="44">
        <v>55.772499000000003</v>
      </c>
      <c r="C380" s="44">
        <v>289.89001500000001</v>
      </c>
      <c r="D380" s="44">
        <v>230.10000600000001</v>
      </c>
      <c r="E380" s="44" cm="1">
        <f t="array" ref="E380">INDEX($O$2:$O$1256,1256-(ROW(O380)-1))</f>
        <v>3009.57</v>
      </c>
      <c r="F380" s="4">
        <f t="shared" si="20"/>
        <v>-2.2362360076253144E-3</v>
      </c>
      <c r="G380" s="4">
        <f t="shared" si="21"/>
        <v>-2.75202791460295E-3</v>
      </c>
      <c r="H380" s="4">
        <f t="shared" si="22"/>
        <v>-1.7548357786437294E-2</v>
      </c>
      <c r="I380" s="4">
        <f t="shared" si="23"/>
        <v>2.8791074766823378E-3</v>
      </c>
      <c r="O380" s="1">
        <v>4536.95</v>
      </c>
    </row>
    <row r="381" spans="1:15" x14ac:dyDescent="0.2">
      <c r="A381" s="43">
        <v>43721</v>
      </c>
      <c r="B381" s="44">
        <v>54.6875</v>
      </c>
      <c r="C381" s="44">
        <v>291.89999399999999</v>
      </c>
      <c r="D381" s="44">
        <v>233.61000100000001</v>
      </c>
      <c r="E381" s="44" cm="1">
        <f t="array" ref="E381">INDEX($O$2:$O$1256,1256-(ROW(O381)-1))</f>
        <v>3007.39</v>
      </c>
      <c r="F381" s="4">
        <f t="shared" si="20"/>
        <v>-1.9454014423847196E-2</v>
      </c>
      <c r="G381" s="4">
        <f t="shared" si="21"/>
        <v>6.9335916933875317E-3</v>
      </c>
      <c r="H381" s="4">
        <f t="shared" si="22"/>
        <v>1.5254215160689755E-2</v>
      </c>
      <c r="I381" s="4">
        <f t="shared" si="23"/>
        <v>-7.2435597111889438E-4</v>
      </c>
      <c r="O381" s="1">
        <v>4524.09</v>
      </c>
    </row>
    <row r="382" spans="1:15" x14ac:dyDescent="0.2">
      <c r="A382" s="43">
        <v>43724</v>
      </c>
      <c r="B382" s="44">
        <v>54.974997999999999</v>
      </c>
      <c r="C382" s="44">
        <v>288.69000199999999</v>
      </c>
      <c r="D382" s="44">
        <v>234.429993</v>
      </c>
      <c r="E382" s="44" cm="1">
        <f t="array" ref="E382">INDEX($O$2:$O$1256,1256-(ROW(O382)-1))</f>
        <v>2997.96</v>
      </c>
      <c r="F382" s="4">
        <f t="shared" si="20"/>
        <v>5.2571062857142744E-3</v>
      </c>
      <c r="G382" s="4">
        <f t="shared" si="21"/>
        <v>-1.0996889571707219E-2</v>
      </c>
      <c r="H382" s="4">
        <f t="shared" si="22"/>
        <v>3.5100894503227406E-3</v>
      </c>
      <c r="I382" s="4">
        <f t="shared" si="23"/>
        <v>-3.1356092824674675E-3</v>
      </c>
      <c r="O382" s="1">
        <v>4522.68</v>
      </c>
    </row>
    <row r="383" spans="1:15" x14ac:dyDescent="0.2">
      <c r="A383" s="43">
        <v>43725</v>
      </c>
      <c r="B383" s="44">
        <v>55.174999</v>
      </c>
      <c r="C383" s="44">
        <v>291.41000400000001</v>
      </c>
      <c r="D383" s="44">
        <v>232.520004</v>
      </c>
      <c r="E383" s="44" cm="1">
        <f t="array" ref="E383">INDEX($O$2:$O$1256,1256-(ROW(O383)-1))</f>
        <v>3005.7</v>
      </c>
      <c r="F383" s="4">
        <f t="shared" si="20"/>
        <v>3.6380356030208554E-3</v>
      </c>
      <c r="G383" s="4">
        <f t="shared" si="21"/>
        <v>9.4218780739071875E-3</v>
      </c>
      <c r="H383" s="4">
        <f t="shared" si="22"/>
        <v>-8.1473747260658574E-3</v>
      </c>
      <c r="I383" s="4">
        <f t="shared" si="23"/>
        <v>2.5817555938037139E-3</v>
      </c>
      <c r="O383" s="1">
        <v>4528.79</v>
      </c>
    </row>
    <row r="384" spans="1:15" x14ac:dyDescent="0.2">
      <c r="A384" s="43">
        <v>43726</v>
      </c>
      <c r="B384" s="44">
        <v>55.692501</v>
      </c>
      <c r="C384" s="44">
        <v>292.42999300000002</v>
      </c>
      <c r="D384" s="44">
        <v>230.61000100000001</v>
      </c>
      <c r="E384" s="44" cm="1">
        <f t="array" ref="E384">INDEX($O$2:$O$1256,1256-(ROW(O384)-1))</f>
        <v>3006.73</v>
      </c>
      <c r="F384" s="4">
        <f t="shared" si="20"/>
        <v>9.3792842660495625E-3</v>
      </c>
      <c r="G384" s="4">
        <f t="shared" si="21"/>
        <v>3.5001852578815705E-3</v>
      </c>
      <c r="H384" s="4">
        <f t="shared" si="22"/>
        <v>-8.2143599137388147E-3</v>
      </c>
      <c r="I384" s="4">
        <f t="shared" si="23"/>
        <v>3.4268223708294244E-4</v>
      </c>
      <c r="O384" s="1">
        <v>4509.37</v>
      </c>
    </row>
    <row r="385" spans="1:15" x14ac:dyDescent="0.2">
      <c r="A385" s="43">
        <v>43727</v>
      </c>
      <c r="B385" s="44">
        <v>55.240001999999997</v>
      </c>
      <c r="C385" s="44">
        <v>287.82998700000002</v>
      </c>
      <c r="D385" s="44">
        <v>232.85000600000001</v>
      </c>
      <c r="E385" s="44" cm="1">
        <f t="array" ref="E385">INDEX($O$2:$O$1256,1256-(ROW(O385)-1))</f>
        <v>3006.79</v>
      </c>
      <c r="F385" s="4">
        <f t="shared" si="20"/>
        <v>-8.1249538425290525E-3</v>
      </c>
      <c r="G385" s="4">
        <f t="shared" si="21"/>
        <v>-1.5730281127490253E-2</v>
      </c>
      <c r="H385" s="4">
        <f t="shared" si="22"/>
        <v>9.7133905307081464E-3</v>
      </c>
      <c r="I385" s="4">
        <f t="shared" si="23"/>
        <v>1.9955233758915976E-5</v>
      </c>
      <c r="O385" s="1">
        <v>4470</v>
      </c>
    </row>
    <row r="386" spans="1:15" x14ac:dyDescent="0.2">
      <c r="A386" s="43">
        <v>43728</v>
      </c>
      <c r="B386" s="44">
        <v>54.432499</v>
      </c>
      <c r="C386" s="44">
        <v>286.35998499999999</v>
      </c>
      <c r="D386" s="44">
        <v>232.88999899999999</v>
      </c>
      <c r="E386" s="44" cm="1">
        <f t="array" ref="E386">INDEX($O$2:$O$1256,1256-(ROW(O386)-1))</f>
        <v>2992.07</v>
      </c>
      <c r="F386" s="4">
        <f t="shared" si="20"/>
        <v>-1.4618084191959244E-2</v>
      </c>
      <c r="G386" s="4">
        <f t="shared" si="21"/>
        <v>-5.1071885015233735E-3</v>
      </c>
      <c r="H386" s="4">
        <f t="shared" si="22"/>
        <v>1.7175434386710426E-4</v>
      </c>
      <c r="I386" s="4">
        <f t="shared" si="23"/>
        <v>-4.8955863229556435E-3</v>
      </c>
      <c r="O386" s="1">
        <v>4496.1899999999996</v>
      </c>
    </row>
    <row r="387" spans="1:15" x14ac:dyDescent="0.2">
      <c r="A387" s="43">
        <v>43731</v>
      </c>
      <c r="B387" s="44">
        <v>54.68</v>
      </c>
      <c r="C387" s="44">
        <v>287.57000699999998</v>
      </c>
      <c r="D387" s="44">
        <v>228.770004</v>
      </c>
      <c r="E387" s="44" cm="1">
        <f t="array" ref="E387">INDEX($O$2:$O$1256,1256-(ROW(O387)-1))</f>
        <v>2991.78</v>
      </c>
      <c r="F387" s="4">
        <f t="shared" si="20"/>
        <v>4.5469343599308151E-3</v>
      </c>
      <c r="G387" s="4">
        <f t="shared" si="21"/>
        <v>4.2255275296231801E-3</v>
      </c>
      <c r="H387" s="4">
        <f t="shared" si="22"/>
        <v>-1.7690733898796527E-2</v>
      </c>
      <c r="I387" s="4">
        <f t="shared" si="23"/>
        <v>-9.6922866109403724E-5</v>
      </c>
      <c r="O387" s="1">
        <v>4486.2299999999996</v>
      </c>
    </row>
    <row r="388" spans="1:15" x14ac:dyDescent="0.2">
      <c r="A388" s="43">
        <v>43732</v>
      </c>
      <c r="B388" s="44">
        <v>54.419998</v>
      </c>
      <c r="C388" s="44">
        <v>287.91000400000001</v>
      </c>
      <c r="D388" s="44">
        <v>225</v>
      </c>
      <c r="E388" s="44" cm="1">
        <f t="array" ref="E388">INDEX($O$2:$O$1256,1256-(ROW(O388)-1))</f>
        <v>2966.6</v>
      </c>
      <c r="F388" s="4">
        <f t="shared" ref="F388:F451" si="24">(B388-B387)/B387</f>
        <v>-4.7549743964886626E-3</v>
      </c>
      <c r="G388" s="4">
        <f t="shared" ref="G388:G451" si="25">(C388-C387)/C387</f>
        <v>1.1823103652114854E-3</v>
      </c>
      <c r="H388" s="4">
        <f t="shared" ref="H388:H451" si="26">(D388-D387)/D387</f>
        <v>-1.6479450688823699E-2</v>
      </c>
      <c r="I388" s="4">
        <f t="shared" ref="I388:I451" si="27">(E388-E387)/E387</f>
        <v>-8.4163942535882622E-3</v>
      </c>
      <c r="O388" s="1">
        <v>4479.53</v>
      </c>
    </row>
    <row r="389" spans="1:15" x14ac:dyDescent="0.2">
      <c r="A389" s="43">
        <v>43733</v>
      </c>
      <c r="B389" s="44">
        <v>55.2575</v>
      </c>
      <c r="C389" s="44">
        <v>288.51001000000002</v>
      </c>
      <c r="D389" s="44">
        <v>222.16999799999999</v>
      </c>
      <c r="E389" s="44" cm="1">
        <f t="array" ref="E389">INDEX($O$2:$O$1256,1256-(ROW(O389)-1))</f>
        <v>2984.87</v>
      </c>
      <c r="F389" s="4">
        <f t="shared" si="24"/>
        <v>1.5389599977567081E-2</v>
      </c>
      <c r="G389" s="4">
        <f t="shared" si="25"/>
        <v>2.0840053894063629E-3</v>
      </c>
      <c r="H389" s="4">
        <f t="shared" si="26"/>
        <v>-1.25777866666667E-2</v>
      </c>
      <c r="I389" s="4">
        <f t="shared" si="27"/>
        <v>6.1585653610193424E-3</v>
      </c>
      <c r="O389" s="1">
        <v>4441.67</v>
      </c>
    </row>
    <row r="390" spans="1:15" x14ac:dyDescent="0.2">
      <c r="A390" s="43">
        <v>43734</v>
      </c>
      <c r="B390" s="44">
        <v>54.972499999999997</v>
      </c>
      <c r="C390" s="44">
        <v>288.26001000000002</v>
      </c>
      <c r="D390" s="44">
        <v>215.479996</v>
      </c>
      <c r="E390" s="44" cm="1">
        <f t="array" ref="E390">INDEX($O$2:$O$1256,1256-(ROW(O390)-1))</f>
        <v>2977.62</v>
      </c>
      <c r="F390" s="4">
        <f t="shared" si="24"/>
        <v>-5.1576709044021838E-3</v>
      </c>
      <c r="G390" s="4">
        <f t="shared" si="25"/>
        <v>-8.6652106108900688E-4</v>
      </c>
      <c r="H390" s="4">
        <f t="shared" si="26"/>
        <v>-3.0112085611127354E-2</v>
      </c>
      <c r="I390" s="4">
        <f t="shared" si="27"/>
        <v>-2.4289165022262278E-3</v>
      </c>
      <c r="O390" s="1">
        <v>4405.8</v>
      </c>
    </row>
    <row r="391" spans="1:15" x14ac:dyDescent="0.2">
      <c r="A391" s="43">
        <v>43735</v>
      </c>
      <c r="B391" s="44">
        <v>54.705002</v>
      </c>
      <c r="C391" s="44">
        <v>285.95001200000002</v>
      </c>
      <c r="D391" s="44">
        <v>215.259995</v>
      </c>
      <c r="E391" s="44" cm="1">
        <f t="array" ref="E391">INDEX($O$2:$O$1256,1256-(ROW(O391)-1))</f>
        <v>2961.79</v>
      </c>
      <c r="F391" s="4">
        <f t="shared" si="24"/>
        <v>-4.866033016508186E-3</v>
      </c>
      <c r="G391" s="4">
        <f t="shared" si="25"/>
        <v>-8.0135916182061014E-3</v>
      </c>
      <c r="H391" s="4">
        <f t="shared" si="26"/>
        <v>-1.0209810844807902E-3</v>
      </c>
      <c r="I391" s="4">
        <f t="shared" si="27"/>
        <v>-5.3163264620737123E-3</v>
      </c>
      <c r="O391" s="1">
        <v>4400.2700000000004</v>
      </c>
    </row>
    <row r="392" spans="1:15" x14ac:dyDescent="0.2">
      <c r="A392" s="43">
        <v>43738</v>
      </c>
      <c r="B392" s="44">
        <v>55.9925</v>
      </c>
      <c r="C392" s="44">
        <v>288.10998499999999</v>
      </c>
      <c r="D392" s="44">
        <v>217.320007</v>
      </c>
      <c r="E392" s="44" cm="1">
        <f t="array" ref="E392">INDEX($O$2:$O$1256,1256-(ROW(O392)-1))</f>
        <v>2976.74</v>
      </c>
      <c r="F392" s="4">
        <f t="shared" si="24"/>
        <v>2.3535288418415547E-2</v>
      </c>
      <c r="G392" s="4">
        <f t="shared" si="25"/>
        <v>7.553673402188839E-3</v>
      </c>
      <c r="H392" s="4">
        <f t="shared" si="26"/>
        <v>9.5698785090095363E-3</v>
      </c>
      <c r="I392" s="4">
        <f t="shared" si="27"/>
        <v>5.047623227845262E-3</v>
      </c>
      <c r="O392" s="1">
        <v>4448.08</v>
      </c>
    </row>
    <row r="393" spans="1:15" x14ac:dyDescent="0.2">
      <c r="A393" s="43">
        <v>43739</v>
      </c>
      <c r="B393" s="44">
        <v>56.147499000000003</v>
      </c>
      <c r="C393" s="44">
        <v>283.92999300000002</v>
      </c>
      <c r="D393" s="44">
        <v>217.21000699999999</v>
      </c>
      <c r="E393" s="44" cm="1">
        <f t="array" ref="E393">INDEX($O$2:$O$1256,1256-(ROW(O393)-1))</f>
        <v>2940.25</v>
      </c>
      <c r="F393" s="4">
        <f t="shared" si="24"/>
        <v>2.7682100281288327E-3</v>
      </c>
      <c r="G393" s="4">
        <f t="shared" si="25"/>
        <v>-1.4508320494341666E-2</v>
      </c>
      <c r="H393" s="4">
        <f t="shared" si="26"/>
        <v>-5.0616600615153507E-4</v>
      </c>
      <c r="I393" s="4">
        <f t="shared" si="27"/>
        <v>-1.225837661334204E-2</v>
      </c>
      <c r="O393" s="1">
        <v>4479.71</v>
      </c>
    </row>
    <row r="394" spans="1:15" x14ac:dyDescent="0.2">
      <c r="A394" s="43">
        <v>43740</v>
      </c>
      <c r="B394" s="44">
        <v>54.740001999999997</v>
      </c>
      <c r="C394" s="44">
        <v>285.10998499999999</v>
      </c>
      <c r="D394" s="44">
        <v>216.75</v>
      </c>
      <c r="E394" s="44" cm="1">
        <f t="array" ref="E394">INDEX($O$2:$O$1256,1256-(ROW(O394)-1))</f>
        <v>2887.61</v>
      </c>
      <c r="F394" s="4">
        <f t="shared" si="24"/>
        <v>-2.5067848525185538E-2</v>
      </c>
      <c r="G394" s="4">
        <f t="shared" si="25"/>
        <v>4.1559258588083365E-3</v>
      </c>
      <c r="H394" s="4">
        <f t="shared" si="26"/>
        <v>-2.1177983756521415E-3</v>
      </c>
      <c r="I394" s="4">
        <f t="shared" si="27"/>
        <v>-1.7903239520448897E-2</v>
      </c>
      <c r="O394" s="1">
        <v>4468</v>
      </c>
    </row>
    <row r="395" spans="1:15" x14ac:dyDescent="0.2">
      <c r="A395" s="43">
        <v>43741</v>
      </c>
      <c r="B395" s="44">
        <v>55.205002</v>
      </c>
      <c r="C395" s="44">
        <v>289</v>
      </c>
      <c r="D395" s="44">
        <v>215.36000100000001</v>
      </c>
      <c r="E395" s="44" cm="1">
        <f t="array" ref="E395">INDEX($O$2:$O$1256,1256-(ROW(O395)-1))</f>
        <v>2910.63</v>
      </c>
      <c r="F395" s="4">
        <f t="shared" si="24"/>
        <v>8.4947019183522036E-3</v>
      </c>
      <c r="G395" s="4">
        <f t="shared" si="25"/>
        <v>1.364391008613748E-2</v>
      </c>
      <c r="H395" s="4">
        <f t="shared" si="26"/>
        <v>-6.412913494809637E-3</v>
      </c>
      <c r="I395" s="4">
        <f t="shared" si="27"/>
        <v>7.9719906774114169E-3</v>
      </c>
      <c r="O395" s="1">
        <v>4460.83</v>
      </c>
    </row>
    <row r="396" spans="1:15" x14ac:dyDescent="0.2">
      <c r="A396" s="43">
        <v>43742</v>
      </c>
      <c r="B396" s="44">
        <v>56.752499</v>
      </c>
      <c r="C396" s="44">
        <v>291.67001299999998</v>
      </c>
      <c r="D396" s="44">
        <v>219.800003</v>
      </c>
      <c r="E396" s="44" cm="1">
        <f t="array" ref="E396">INDEX($O$2:$O$1256,1256-(ROW(O396)-1))</f>
        <v>2952.01</v>
      </c>
      <c r="F396" s="4">
        <f t="shared" si="24"/>
        <v>2.8031825811726262E-2</v>
      </c>
      <c r="G396" s="4">
        <f t="shared" si="25"/>
        <v>9.2387993079584198E-3</v>
      </c>
      <c r="H396" s="4">
        <f t="shared" si="26"/>
        <v>2.061665109297614E-2</v>
      </c>
      <c r="I396" s="4">
        <f t="shared" si="27"/>
        <v>1.4216853396000215E-2</v>
      </c>
      <c r="O396" s="1">
        <v>4447.7</v>
      </c>
    </row>
    <row r="397" spans="1:15" x14ac:dyDescent="0.2">
      <c r="A397" s="43">
        <v>43745</v>
      </c>
      <c r="B397" s="44">
        <v>56.764999000000003</v>
      </c>
      <c r="C397" s="44">
        <v>293.41000400000001</v>
      </c>
      <c r="D397" s="44">
        <v>221.240005</v>
      </c>
      <c r="E397" s="44" cm="1">
        <f t="array" ref="E397">INDEX($O$2:$O$1256,1256-(ROW(O397)-1))</f>
        <v>2938.79</v>
      </c>
      <c r="F397" s="4">
        <f t="shared" si="24"/>
        <v>2.2025461821518805E-4</v>
      </c>
      <c r="G397" s="4">
        <f t="shared" si="25"/>
        <v>5.9656149842185931E-3</v>
      </c>
      <c r="H397" s="4">
        <f t="shared" si="26"/>
        <v>6.551419382828637E-3</v>
      </c>
      <c r="I397" s="4">
        <f t="shared" si="27"/>
        <v>-4.4783046127893382E-3</v>
      </c>
      <c r="O397" s="1">
        <v>4436.75</v>
      </c>
    </row>
    <row r="398" spans="1:15" x14ac:dyDescent="0.2">
      <c r="A398" s="43">
        <v>43746</v>
      </c>
      <c r="B398" s="44">
        <v>56.099997999999999</v>
      </c>
      <c r="C398" s="44">
        <v>291.89001500000001</v>
      </c>
      <c r="D398" s="44">
        <v>220.11000100000001</v>
      </c>
      <c r="E398" s="44" cm="1">
        <f t="array" ref="E398">INDEX($O$2:$O$1256,1256-(ROW(O398)-1))</f>
        <v>2893.06</v>
      </c>
      <c r="F398" s="4">
        <f t="shared" si="24"/>
        <v>-1.1714983030300127E-2</v>
      </c>
      <c r="G398" s="4">
        <f t="shared" si="25"/>
        <v>-5.1804266360325245E-3</v>
      </c>
      <c r="H398" s="4">
        <f t="shared" si="26"/>
        <v>-5.107593448119771E-3</v>
      </c>
      <c r="I398" s="4">
        <f t="shared" si="27"/>
        <v>-1.5560826054260433E-2</v>
      </c>
      <c r="O398" s="1">
        <v>4432.3500000000004</v>
      </c>
    </row>
    <row r="399" spans="1:15" x14ac:dyDescent="0.2">
      <c r="A399" s="43">
        <v>43747</v>
      </c>
      <c r="B399" s="44">
        <v>56.7575</v>
      </c>
      <c r="C399" s="44">
        <v>296.89999399999999</v>
      </c>
      <c r="D399" s="44">
        <v>222.08000200000001</v>
      </c>
      <c r="E399" s="44" cm="1">
        <f t="array" ref="E399">INDEX($O$2:$O$1256,1256-(ROW(O399)-1))</f>
        <v>2919.4</v>
      </c>
      <c r="F399" s="4">
        <f t="shared" si="24"/>
        <v>1.1720178670951127E-2</v>
      </c>
      <c r="G399" s="4">
        <f t="shared" si="25"/>
        <v>1.7163927310086258E-2</v>
      </c>
      <c r="H399" s="4">
        <f t="shared" si="26"/>
        <v>8.9500749218568952E-3</v>
      </c>
      <c r="I399" s="4">
        <f t="shared" si="27"/>
        <v>9.1045467428951168E-3</v>
      </c>
      <c r="O399" s="1">
        <v>4436.5200000000004</v>
      </c>
    </row>
    <row r="400" spans="1:15" x14ac:dyDescent="0.2">
      <c r="A400" s="43">
        <v>43748</v>
      </c>
      <c r="B400" s="44">
        <v>57.522499000000003</v>
      </c>
      <c r="C400" s="44">
        <v>297.14001500000001</v>
      </c>
      <c r="D400" s="44">
        <v>223.729996</v>
      </c>
      <c r="E400" s="44" cm="1">
        <f t="array" ref="E400">INDEX($O$2:$O$1256,1256-(ROW(O400)-1))</f>
        <v>2938.13</v>
      </c>
      <c r="F400" s="4">
        <f t="shared" si="24"/>
        <v>1.3478377306963892E-2</v>
      </c>
      <c r="G400" s="4">
        <f t="shared" si="25"/>
        <v>8.0842372802477367E-4</v>
      </c>
      <c r="H400" s="4">
        <f t="shared" si="26"/>
        <v>7.4297279590261906E-3</v>
      </c>
      <c r="I400" s="4">
        <f t="shared" si="27"/>
        <v>6.4157018565458718E-3</v>
      </c>
      <c r="O400" s="1">
        <v>4429.1000000000004</v>
      </c>
    </row>
    <row r="401" spans="1:15" x14ac:dyDescent="0.2">
      <c r="A401" s="43">
        <v>43749</v>
      </c>
      <c r="B401" s="44">
        <v>59.052501999999997</v>
      </c>
      <c r="C401" s="44">
        <v>297.60000600000001</v>
      </c>
      <c r="D401" s="44">
        <v>222.070007</v>
      </c>
      <c r="E401" s="44" cm="1">
        <f t="array" ref="E401">INDEX($O$2:$O$1256,1256-(ROW(O401)-1))</f>
        <v>2970.27</v>
      </c>
      <c r="F401" s="4">
        <f t="shared" si="24"/>
        <v>2.6598340242484832E-2</v>
      </c>
      <c r="G401" s="4">
        <f t="shared" si="25"/>
        <v>1.5480614416742298E-3</v>
      </c>
      <c r="H401" s="4">
        <f t="shared" si="26"/>
        <v>-7.4196085892747074E-3</v>
      </c>
      <c r="I401" s="4">
        <f t="shared" si="27"/>
        <v>1.0938930544257699E-2</v>
      </c>
      <c r="O401" s="1">
        <v>4402.66</v>
      </c>
    </row>
    <row r="402" spans="1:15" x14ac:dyDescent="0.2">
      <c r="A402" s="43">
        <v>43752</v>
      </c>
      <c r="B402" s="44">
        <v>58.967498999999997</v>
      </c>
      <c r="C402" s="44">
        <v>297.51998900000001</v>
      </c>
      <c r="D402" s="44">
        <v>220.58999600000001</v>
      </c>
      <c r="E402" s="44" cm="1">
        <f t="array" ref="E402">INDEX($O$2:$O$1256,1256-(ROW(O402)-1))</f>
        <v>2966.15</v>
      </c>
      <c r="F402" s="4">
        <f t="shared" si="24"/>
        <v>-1.4394479001076091E-3</v>
      </c>
      <c r="G402" s="4">
        <f t="shared" si="25"/>
        <v>-2.6887432253612926E-4</v>
      </c>
      <c r="H402" s="4">
        <f t="shared" si="26"/>
        <v>-6.6646145510320552E-3</v>
      </c>
      <c r="I402" s="4">
        <f t="shared" si="27"/>
        <v>-1.3870792890881606E-3</v>
      </c>
      <c r="O402" s="1">
        <v>4423.1499999999996</v>
      </c>
    </row>
    <row r="403" spans="1:15" x14ac:dyDescent="0.2">
      <c r="A403" s="43">
        <v>43753</v>
      </c>
      <c r="B403" s="44">
        <v>58.830002</v>
      </c>
      <c r="C403" s="44">
        <v>298.39001500000001</v>
      </c>
      <c r="D403" s="44">
        <v>238.58999600000001</v>
      </c>
      <c r="E403" s="44" cm="1">
        <f t="array" ref="E403">INDEX($O$2:$O$1256,1256-(ROW(O403)-1))</f>
        <v>2995.68</v>
      </c>
      <c r="F403" s="4">
        <f t="shared" si="24"/>
        <v>-2.3317421008477264E-3</v>
      </c>
      <c r="G403" s="4">
        <f t="shared" si="25"/>
        <v>2.924260662028983E-3</v>
      </c>
      <c r="H403" s="4">
        <f t="shared" si="26"/>
        <v>8.1599348684878711E-2</v>
      </c>
      <c r="I403" s="4">
        <f t="shared" si="27"/>
        <v>9.9556664362893798E-3</v>
      </c>
      <c r="O403" s="1">
        <v>4387.16</v>
      </c>
    </row>
    <row r="404" spans="1:15" x14ac:dyDescent="0.2">
      <c r="A404" s="43">
        <v>43754</v>
      </c>
      <c r="B404" s="44">
        <v>58.592498999999997</v>
      </c>
      <c r="C404" s="44">
        <v>298.77999899999998</v>
      </c>
      <c r="D404" s="44">
        <v>236.990005</v>
      </c>
      <c r="E404" s="44" cm="1">
        <f t="array" ref="E404">INDEX($O$2:$O$1256,1256-(ROW(O404)-1))</f>
        <v>2989.69</v>
      </c>
      <c r="F404" s="4">
        <f t="shared" si="24"/>
        <v>-4.0371067809925245E-3</v>
      </c>
      <c r="G404" s="4">
        <f t="shared" si="25"/>
        <v>1.3069606233304084E-3</v>
      </c>
      <c r="H404" s="4">
        <f t="shared" si="26"/>
        <v>-6.7060271881643225E-3</v>
      </c>
      <c r="I404" s="4">
        <f t="shared" si="27"/>
        <v>-1.9995460129252065E-3</v>
      </c>
      <c r="O404" s="1">
        <v>4395.26</v>
      </c>
    </row>
    <row r="405" spans="1:15" x14ac:dyDescent="0.2">
      <c r="A405" s="43">
        <v>43755</v>
      </c>
      <c r="B405" s="44">
        <v>58.82</v>
      </c>
      <c r="C405" s="44">
        <v>302.39999399999999</v>
      </c>
      <c r="D405" s="44">
        <v>243.66999799999999</v>
      </c>
      <c r="E405" s="44" cm="1">
        <f t="array" ref="E405">INDEX($O$2:$O$1256,1256-(ROW(O405)-1))</f>
        <v>2997.95</v>
      </c>
      <c r="F405" s="4">
        <f t="shared" si="24"/>
        <v>3.882766631954096E-3</v>
      </c>
      <c r="G405" s="4">
        <f t="shared" si="25"/>
        <v>1.211592145430062E-2</v>
      </c>
      <c r="H405" s="4">
        <f t="shared" si="26"/>
        <v>2.8186813194927763E-2</v>
      </c>
      <c r="I405" s="4">
        <f t="shared" si="27"/>
        <v>2.7628282530963956E-3</v>
      </c>
      <c r="O405" s="1">
        <v>4419.1499999999996</v>
      </c>
    </row>
    <row r="406" spans="1:15" x14ac:dyDescent="0.2">
      <c r="A406" s="43">
        <v>43756</v>
      </c>
      <c r="B406" s="44">
        <v>59.102500999999997</v>
      </c>
      <c r="C406" s="44">
        <v>302.85998499999999</v>
      </c>
      <c r="D406" s="44">
        <v>245.33999600000001</v>
      </c>
      <c r="E406" s="44" cm="1">
        <f t="array" ref="E406">INDEX($O$2:$O$1256,1256-(ROW(O406)-1))</f>
        <v>2986.2</v>
      </c>
      <c r="F406" s="4">
        <f t="shared" si="24"/>
        <v>4.8028051683100363E-3</v>
      </c>
      <c r="G406" s="4">
        <f t="shared" si="25"/>
        <v>1.5211342894405028E-3</v>
      </c>
      <c r="H406" s="4">
        <f t="shared" si="26"/>
        <v>6.8535232638694448E-3</v>
      </c>
      <c r="I406" s="4">
        <f t="shared" si="27"/>
        <v>-3.9193448856718761E-3</v>
      </c>
      <c r="O406" s="1">
        <v>4400.6400000000003</v>
      </c>
    </row>
    <row r="407" spans="1:15" x14ac:dyDescent="0.2">
      <c r="A407" s="43">
        <v>43759</v>
      </c>
      <c r="B407" s="44">
        <v>60.127499</v>
      </c>
      <c r="C407" s="44">
        <v>301.07998700000002</v>
      </c>
      <c r="D407" s="44">
        <v>243.91999799999999</v>
      </c>
      <c r="E407" s="44" cm="1">
        <f t="array" ref="E407">INDEX($O$2:$O$1256,1256-(ROW(O407)-1))</f>
        <v>3006.72</v>
      </c>
      <c r="F407" s="4">
        <f t="shared" si="24"/>
        <v>1.7342717865695797E-2</v>
      </c>
      <c r="G407" s="4">
        <f t="shared" si="25"/>
        <v>-5.8772967316893243E-3</v>
      </c>
      <c r="H407" s="4">
        <f t="shared" si="26"/>
        <v>-5.7878781411573061E-3</v>
      </c>
      <c r="I407" s="4">
        <f t="shared" si="27"/>
        <v>6.8716094032549675E-3</v>
      </c>
      <c r="O407" s="1">
        <v>4401.46</v>
      </c>
    </row>
    <row r="408" spans="1:15" x14ac:dyDescent="0.2">
      <c r="A408" s="43">
        <v>43760</v>
      </c>
      <c r="B408" s="44">
        <v>59.990001999999997</v>
      </c>
      <c r="C408" s="44">
        <v>299.97000100000002</v>
      </c>
      <c r="D408" s="44">
        <v>249.479996</v>
      </c>
      <c r="E408" s="44" cm="1">
        <f t="array" ref="E408">INDEX($O$2:$O$1256,1256-(ROW(O408)-1))</f>
        <v>2995.99</v>
      </c>
      <c r="F408" s="4">
        <f t="shared" si="24"/>
        <v>-2.286757345420326E-3</v>
      </c>
      <c r="G408" s="4">
        <f t="shared" si="25"/>
        <v>-3.6866814399058416E-3</v>
      </c>
      <c r="H408" s="4">
        <f t="shared" si="26"/>
        <v>2.2794350793656565E-2</v>
      </c>
      <c r="I408" s="4">
        <f t="shared" si="27"/>
        <v>-3.5686728395061791E-3</v>
      </c>
      <c r="O408" s="1">
        <v>4422.3</v>
      </c>
    </row>
    <row r="409" spans="1:15" x14ac:dyDescent="0.2">
      <c r="A409" s="43">
        <v>43761</v>
      </c>
      <c r="B409" s="44">
        <v>60.794998</v>
      </c>
      <c r="C409" s="44">
        <v>297.32000699999998</v>
      </c>
      <c r="D409" s="44">
        <v>247.800003</v>
      </c>
      <c r="E409" s="44" cm="1">
        <f t="array" ref="E409">INDEX($O$2:$O$1256,1256-(ROW(O409)-1))</f>
        <v>3004.52</v>
      </c>
      <c r="F409" s="4">
        <f t="shared" si="24"/>
        <v>1.3418836025376408E-2</v>
      </c>
      <c r="G409" s="4">
        <f t="shared" si="25"/>
        <v>-8.8341967235585298E-3</v>
      </c>
      <c r="H409" s="4">
        <f t="shared" si="26"/>
        <v>-6.733978783613561E-3</v>
      </c>
      <c r="I409" s="4">
        <f t="shared" si="27"/>
        <v>2.847139009142287E-3</v>
      </c>
      <c r="O409" s="1">
        <v>4411.79</v>
      </c>
    </row>
    <row r="410" spans="1:15" x14ac:dyDescent="0.2">
      <c r="A410" s="43">
        <v>43762</v>
      </c>
      <c r="B410" s="44">
        <v>60.895000000000003</v>
      </c>
      <c r="C410" s="44">
        <v>297.04998799999998</v>
      </c>
      <c r="D410" s="44">
        <v>244.509995</v>
      </c>
      <c r="E410" s="44" cm="1">
        <f t="array" ref="E410">INDEX($O$2:$O$1256,1256-(ROW(O410)-1))</f>
        <v>3010.29</v>
      </c>
      <c r="F410" s="4">
        <f t="shared" si="24"/>
        <v>1.644905062748805E-3</v>
      </c>
      <c r="G410" s="4">
        <f t="shared" si="25"/>
        <v>-9.0817635424040167E-4</v>
      </c>
      <c r="H410" s="4">
        <f t="shared" si="26"/>
        <v>-1.3276868281555268E-2</v>
      </c>
      <c r="I410" s="4">
        <f t="shared" si="27"/>
        <v>1.9204398705949643E-3</v>
      </c>
      <c r="O410" s="1">
        <v>4367.4799999999996</v>
      </c>
    </row>
    <row r="411" spans="1:15" x14ac:dyDescent="0.2">
      <c r="A411" s="43">
        <v>43763</v>
      </c>
      <c r="B411" s="44">
        <v>61.645000000000003</v>
      </c>
      <c r="C411" s="44">
        <v>296.5</v>
      </c>
      <c r="D411" s="44">
        <v>244.91000399999999</v>
      </c>
      <c r="E411" s="44" cm="1">
        <f t="array" ref="E411">INDEX($O$2:$O$1256,1256-(ROW(O411)-1))</f>
        <v>3022.55</v>
      </c>
      <c r="F411" s="4">
        <f t="shared" si="24"/>
        <v>1.2316282124969208E-2</v>
      </c>
      <c r="G411" s="4">
        <f t="shared" si="25"/>
        <v>-1.8514998223126838E-3</v>
      </c>
      <c r="H411" s="4">
        <f t="shared" si="26"/>
        <v>1.6359617528108941E-3</v>
      </c>
      <c r="I411" s="4">
        <f t="shared" si="27"/>
        <v>4.0726973148767125E-3</v>
      </c>
      <c r="O411" s="1">
        <v>4358.6899999999996</v>
      </c>
    </row>
    <row r="412" spans="1:15" x14ac:dyDescent="0.2">
      <c r="A412" s="43">
        <v>43766</v>
      </c>
      <c r="B412" s="44">
        <v>62.262501</v>
      </c>
      <c r="C412" s="44">
        <v>298.94000199999999</v>
      </c>
      <c r="D412" s="44">
        <v>247.050003</v>
      </c>
      <c r="E412" s="44" cm="1">
        <f t="array" ref="E412">INDEX($O$2:$O$1256,1256-(ROW(O412)-1))</f>
        <v>3039.42</v>
      </c>
      <c r="F412" s="4">
        <f t="shared" si="24"/>
        <v>1.0017049233514432E-2</v>
      </c>
      <c r="G412" s="4">
        <f t="shared" si="25"/>
        <v>8.229349072512623E-3</v>
      </c>
      <c r="H412" s="4">
        <f t="shared" si="26"/>
        <v>8.7378994938892632E-3</v>
      </c>
      <c r="I412" s="4">
        <f t="shared" si="27"/>
        <v>5.5813799606292333E-3</v>
      </c>
      <c r="O412" s="1">
        <v>4323.0600000000004</v>
      </c>
    </row>
    <row r="413" spans="1:15" x14ac:dyDescent="0.2">
      <c r="A413" s="43">
        <v>43767</v>
      </c>
      <c r="B413" s="44">
        <v>60.822498000000003</v>
      </c>
      <c r="C413" s="44">
        <v>295.85998499999999</v>
      </c>
      <c r="D413" s="44">
        <v>252.28999300000001</v>
      </c>
      <c r="E413" s="44" cm="1">
        <f t="array" ref="E413">INDEX($O$2:$O$1256,1256-(ROW(O413)-1))</f>
        <v>3036.89</v>
      </c>
      <c r="F413" s="4">
        <f t="shared" si="24"/>
        <v>-2.3127933778310596E-2</v>
      </c>
      <c r="G413" s="4">
        <f t="shared" si="25"/>
        <v>-1.0303127649005629E-2</v>
      </c>
      <c r="H413" s="4">
        <f t="shared" si="26"/>
        <v>2.1210240584372736E-2</v>
      </c>
      <c r="I413" s="4">
        <f t="shared" si="27"/>
        <v>-8.3239565443413545E-4</v>
      </c>
      <c r="O413" s="1">
        <v>4258.49</v>
      </c>
    </row>
    <row r="414" spans="1:15" x14ac:dyDescent="0.2">
      <c r="A414" s="43">
        <v>43768</v>
      </c>
      <c r="B414" s="44">
        <v>60.814999</v>
      </c>
      <c r="C414" s="44">
        <v>299.83999599999999</v>
      </c>
      <c r="D414" s="44">
        <v>254.800003</v>
      </c>
      <c r="E414" s="44" cm="1">
        <f t="array" ref="E414">INDEX($O$2:$O$1256,1256-(ROW(O414)-1))</f>
        <v>3046.77</v>
      </c>
      <c r="F414" s="4">
        <f t="shared" si="24"/>
        <v>-1.2329319325231938E-4</v>
      </c>
      <c r="G414" s="4">
        <f t="shared" si="25"/>
        <v>1.3452346386078505E-2</v>
      </c>
      <c r="H414" s="4">
        <f t="shared" si="26"/>
        <v>9.9489082787361845E-3</v>
      </c>
      <c r="I414" s="4">
        <f t="shared" si="27"/>
        <v>3.2533282404038702E-3</v>
      </c>
      <c r="O414" s="1">
        <v>4327.16</v>
      </c>
    </row>
    <row r="415" spans="1:15" x14ac:dyDescent="0.2">
      <c r="A415" s="43">
        <v>43769</v>
      </c>
      <c r="B415" s="44">
        <v>62.189999</v>
      </c>
      <c r="C415" s="44">
        <v>297.10998499999999</v>
      </c>
      <c r="D415" s="44">
        <v>252.699997</v>
      </c>
      <c r="E415" s="44" cm="1">
        <f t="array" ref="E415">INDEX($O$2:$O$1256,1256-(ROW(O415)-1))</f>
        <v>3037.56</v>
      </c>
      <c r="F415" s="4">
        <f t="shared" si="24"/>
        <v>2.2609553935863749E-2</v>
      </c>
      <c r="G415" s="4">
        <f t="shared" si="25"/>
        <v>-9.1048927308549944E-3</v>
      </c>
      <c r="H415" s="4">
        <f t="shared" si="26"/>
        <v>-8.2417816926007165E-3</v>
      </c>
      <c r="I415" s="4">
        <f t="shared" si="27"/>
        <v>-3.0228734036373064E-3</v>
      </c>
      <c r="O415" s="1">
        <v>4360.03</v>
      </c>
    </row>
    <row r="416" spans="1:15" x14ac:dyDescent="0.2">
      <c r="A416" s="43">
        <v>43770</v>
      </c>
      <c r="B416" s="44">
        <v>63.955002</v>
      </c>
      <c r="C416" s="44">
        <v>296.08999599999999</v>
      </c>
      <c r="D416" s="44">
        <v>252.21000699999999</v>
      </c>
      <c r="E416" s="44" cm="1">
        <f t="array" ref="E416">INDEX($O$2:$O$1256,1256-(ROW(O416)-1))</f>
        <v>3066.91</v>
      </c>
      <c r="F416" s="4">
        <f t="shared" si="24"/>
        <v>2.8380817307940464E-2</v>
      </c>
      <c r="G416" s="4">
        <f t="shared" si="25"/>
        <v>-3.4330350762193655E-3</v>
      </c>
      <c r="H416" s="4">
        <f t="shared" si="26"/>
        <v>-1.9390186221490376E-3</v>
      </c>
      <c r="I416" s="4">
        <f t="shared" si="27"/>
        <v>9.6623605788856547E-3</v>
      </c>
      <c r="O416" s="1">
        <v>4374.3</v>
      </c>
    </row>
    <row r="417" spans="1:15" x14ac:dyDescent="0.2">
      <c r="A417" s="43">
        <v>43773</v>
      </c>
      <c r="B417" s="44">
        <v>64.375</v>
      </c>
      <c r="C417" s="44">
        <v>296.82000699999998</v>
      </c>
      <c r="D417" s="44">
        <v>251.25</v>
      </c>
      <c r="E417" s="44" cm="1">
        <f t="array" ref="E417">INDEX($O$2:$O$1256,1256-(ROW(O417)-1))</f>
        <v>3078.27</v>
      </c>
      <c r="F417" s="4">
        <f t="shared" si="24"/>
        <v>6.5670860271413896E-3</v>
      </c>
      <c r="G417" s="4">
        <f t="shared" si="25"/>
        <v>2.4655037652808456E-3</v>
      </c>
      <c r="H417" s="4">
        <f t="shared" si="26"/>
        <v>-3.8063794986532406E-3</v>
      </c>
      <c r="I417" s="4">
        <f t="shared" si="27"/>
        <v>3.7040539174609389E-3</v>
      </c>
      <c r="O417" s="1">
        <v>4369.21</v>
      </c>
    </row>
    <row r="418" spans="1:15" x14ac:dyDescent="0.2">
      <c r="A418" s="43">
        <v>43774</v>
      </c>
      <c r="B418" s="44">
        <v>64.282500999999996</v>
      </c>
      <c r="C418" s="44">
        <v>299.17999300000002</v>
      </c>
      <c r="D418" s="44">
        <v>250.300003</v>
      </c>
      <c r="E418" s="44" cm="1">
        <f t="array" ref="E418">INDEX($O$2:$O$1256,1256-(ROW(O418)-1))</f>
        <v>3074.62</v>
      </c>
      <c r="F418" s="4">
        <f t="shared" si="24"/>
        <v>-1.4368776699029695E-3</v>
      </c>
      <c r="G418" s="4">
        <f t="shared" si="25"/>
        <v>7.9508993475633505E-3</v>
      </c>
      <c r="H418" s="4">
        <f t="shared" si="26"/>
        <v>-3.7810825870646615E-3</v>
      </c>
      <c r="I418" s="4">
        <f t="shared" si="27"/>
        <v>-1.1857309462782962E-3</v>
      </c>
      <c r="O418" s="1">
        <v>4384.63</v>
      </c>
    </row>
    <row r="419" spans="1:15" x14ac:dyDescent="0.2">
      <c r="A419" s="43">
        <v>43775</v>
      </c>
      <c r="B419" s="44">
        <v>64.309997999999993</v>
      </c>
      <c r="C419" s="44">
        <v>301.57000699999998</v>
      </c>
      <c r="D419" s="44">
        <v>250.520004</v>
      </c>
      <c r="E419" s="44" cm="1">
        <f t="array" ref="E419">INDEX($O$2:$O$1256,1256-(ROW(O419)-1))</f>
        <v>3076.78</v>
      </c>
      <c r="F419" s="4">
        <f t="shared" si="24"/>
        <v>4.2775249208173738E-4</v>
      </c>
      <c r="G419" s="4">
        <f t="shared" si="25"/>
        <v>7.9885488866895948E-3</v>
      </c>
      <c r="H419" s="4">
        <f t="shared" si="26"/>
        <v>8.7894925035217168E-4</v>
      </c>
      <c r="I419" s="4">
        <f t="shared" si="27"/>
        <v>7.0252584059178342E-4</v>
      </c>
      <c r="O419" s="1">
        <v>4369.55</v>
      </c>
    </row>
    <row r="420" spans="1:15" x14ac:dyDescent="0.2">
      <c r="A420" s="43">
        <v>43776</v>
      </c>
      <c r="B420" s="44">
        <v>64.857498000000007</v>
      </c>
      <c r="C420" s="44">
        <v>305.209991</v>
      </c>
      <c r="D420" s="44">
        <v>256.459991</v>
      </c>
      <c r="E420" s="44" cm="1">
        <f t="array" ref="E420">INDEX($O$2:$O$1256,1256-(ROW(O420)-1))</f>
        <v>3085.18</v>
      </c>
      <c r="F420" s="4">
        <f t="shared" si="24"/>
        <v>8.5134507390283807E-3</v>
      </c>
      <c r="G420" s="4">
        <f t="shared" si="25"/>
        <v>1.2070112794738328E-2</v>
      </c>
      <c r="H420" s="4">
        <f t="shared" si="26"/>
        <v>2.3710629511246542E-2</v>
      </c>
      <c r="I420" s="4">
        <f t="shared" si="27"/>
        <v>2.7301269509030987E-3</v>
      </c>
      <c r="O420" s="1">
        <v>4320.82</v>
      </c>
    </row>
    <row r="421" spans="1:15" x14ac:dyDescent="0.2">
      <c r="A421" s="43">
        <v>43777</v>
      </c>
      <c r="B421" s="44">
        <v>65.035004000000001</v>
      </c>
      <c r="C421" s="44">
        <v>302.61999500000002</v>
      </c>
      <c r="D421" s="44">
        <v>256.97000100000002</v>
      </c>
      <c r="E421" s="44" cm="1">
        <f t="array" ref="E421">INDEX($O$2:$O$1256,1256-(ROW(O421)-1))</f>
        <v>3093.08</v>
      </c>
      <c r="F421" s="4">
        <f t="shared" si="24"/>
        <v>2.7368616655547508E-3</v>
      </c>
      <c r="G421" s="4">
        <f t="shared" si="25"/>
        <v>-8.4859476307247925E-3</v>
      </c>
      <c r="H421" s="4">
        <f t="shared" si="26"/>
        <v>1.9886532710672307E-3</v>
      </c>
      <c r="I421" s="4">
        <f t="shared" si="27"/>
        <v>2.5606285532773099E-3</v>
      </c>
      <c r="O421" s="1">
        <v>4358.13</v>
      </c>
    </row>
    <row r="422" spans="1:15" x14ac:dyDescent="0.2">
      <c r="A422" s="43">
        <v>43780</v>
      </c>
      <c r="B422" s="44">
        <v>65.550003000000004</v>
      </c>
      <c r="C422" s="44">
        <v>300.83999599999999</v>
      </c>
      <c r="D422" s="44">
        <v>254.08999600000001</v>
      </c>
      <c r="E422" s="44" cm="1">
        <f t="array" ref="E422">INDEX($O$2:$O$1256,1256-(ROW(O422)-1))</f>
        <v>3087.01</v>
      </c>
      <c r="F422" s="4">
        <f t="shared" si="24"/>
        <v>7.9187970834906554E-3</v>
      </c>
      <c r="G422" s="4">
        <f t="shared" si="25"/>
        <v>-5.881960972208832E-3</v>
      </c>
      <c r="H422" s="4">
        <f t="shared" si="26"/>
        <v>-1.1207553367289791E-2</v>
      </c>
      <c r="I422" s="4">
        <f t="shared" si="27"/>
        <v>-1.9624452002533748E-3</v>
      </c>
      <c r="O422" s="1">
        <v>4343.54</v>
      </c>
    </row>
    <row r="423" spans="1:15" x14ac:dyDescent="0.2">
      <c r="A423" s="43">
        <v>43781</v>
      </c>
      <c r="B423" s="44">
        <v>65.489998</v>
      </c>
      <c r="C423" s="44">
        <v>300.5</v>
      </c>
      <c r="D423" s="44">
        <v>255.25</v>
      </c>
      <c r="E423" s="44" cm="1">
        <f t="array" ref="E423">INDEX($O$2:$O$1256,1256-(ROW(O423)-1))</f>
        <v>3091.84</v>
      </c>
      <c r="F423" s="4">
        <f t="shared" si="24"/>
        <v>-9.1540804353592263E-4</v>
      </c>
      <c r="G423" s="4">
        <f t="shared" si="25"/>
        <v>-1.1301555794462419E-3</v>
      </c>
      <c r="H423" s="4">
        <f t="shared" si="26"/>
        <v>4.5653273181207278E-3</v>
      </c>
      <c r="I423" s="4">
        <f t="shared" si="27"/>
        <v>1.5646207819216417E-3</v>
      </c>
      <c r="O423" s="1">
        <v>4352.34</v>
      </c>
    </row>
    <row r="424" spans="1:15" x14ac:dyDescent="0.2">
      <c r="A424" s="43">
        <v>43782</v>
      </c>
      <c r="B424" s="44">
        <v>66.117500000000007</v>
      </c>
      <c r="C424" s="44">
        <v>302.89999399999999</v>
      </c>
      <c r="D424" s="44">
        <v>253.570007</v>
      </c>
      <c r="E424" s="44" cm="1">
        <f t="array" ref="E424">INDEX($O$2:$O$1256,1256-(ROW(O424)-1))</f>
        <v>3094.04</v>
      </c>
      <c r="F424" s="4">
        <f t="shared" si="24"/>
        <v>9.5816463454466271E-3</v>
      </c>
      <c r="G424" s="4">
        <f t="shared" si="25"/>
        <v>7.9866688851913219E-3</v>
      </c>
      <c r="H424" s="4">
        <f t="shared" si="26"/>
        <v>-6.5817551420176146E-3</v>
      </c>
      <c r="I424" s="4">
        <f t="shared" si="27"/>
        <v>7.1155040364307917E-4</v>
      </c>
      <c r="O424" s="1">
        <v>4319.9399999999996</v>
      </c>
    </row>
    <row r="425" spans="1:15" x14ac:dyDescent="0.2">
      <c r="A425" s="43">
        <v>43783</v>
      </c>
      <c r="B425" s="44">
        <v>65.660004000000001</v>
      </c>
      <c r="C425" s="44">
        <v>304.58999599999999</v>
      </c>
      <c r="D425" s="44">
        <v>255.83000200000001</v>
      </c>
      <c r="E425" s="44" cm="1">
        <f t="array" ref="E425">INDEX($O$2:$O$1256,1256-(ROW(O425)-1))</f>
        <v>3096.63</v>
      </c>
      <c r="F425" s="4">
        <f t="shared" si="24"/>
        <v>-6.9194388777556026E-3</v>
      </c>
      <c r="G425" s="4">
        <f t="shared" si="25"/>
        <v>5.5794058549898575E-3</v>
      </c>
      <c r="H425" s="4">
        <f t="shared" si="26"/>
        <v>8.912706304417161E-3</v>
      </c>
      <c r="I425" s="4">
        <f t="shared" si="27"/>
        <v>8.3709325024891265E-4</v>
      </c>
      <c r="O425" s="1">
        <v>4297.5</v>
      </c>
    </row>
    <row r="426" spans="1:15" x14ac:dyDescent="0.2">
      <c r="A426" s="43">
        <v>43784</v>
      </c>
      <c r="B426" s="44">
        <v>66.440002000000007</v>
      </c>
      <c r="C426" s="44">
        <v>303.66000400000001</v>
      </c>
      <c r="D426" s="44">
        <v>269.39999399999999</v>
      </c>
      <c r="E426" s="44" cm="1">
        <f t="array" ref="E426">INDEX($O$2:$O$1256,1256-(ROW(O426)-1))</f>
        <v>3120.46</v>
      </c>
      <c r="F426" s="4">
        <f t="shared" si="24"/>
        <v>1.1879347433484868E-2</v>
      </c>
      <c r="G426" s="4">
        <f t="shared" si="25"/>
        <v>-3.0532585187071286E-3</v>
      </c>
      <c r="H426" s="4">
        <f t="shared" si="26"/>
        <v>5.3043004705913985E-2</v>
      </c>
      <c r="I426" s="4">
        <f t="shared" si="27"/>
        <v>7.6954624866386774E-3</v>
      </c>
      <c r="O426" s="1">
        <v>4291.8</v>
      </c>
    </row>
    <row r="427" spans="1:15" x14ac:dyDescent="0.2">
      <c r="A427" s="43">
        <v>43787</v>
      </c>
      <c r="B427" s="44">
        <v>66.775002000000001</v>
      </c>
      <c r="C427" s="44">
        <v>304.540009</v>
      </c>
      <c r="D427" s="44">
        <v>272.92999300000002</v>
      </c>
      <c r="E427" s="44" cm="1">
        <f t="array" ref="E427">INDEX($O$2:$O$1256,1256-(ROW(O427)-1))</f>
        <v>3122.03</v>
      </c>
      <c r="F427" s="4">
        <f t="shared" si="24"/>
        <v>5.0421431353959581E-3</v>
      </c>
      <c r="G427" s="4">
        <f t="shared" si="25"/>
        <v>2.8979944293222848E-3</v>
      </c>
      <c r="H427" s="4">
        <f t="shared" si="26"/>
        <v>1.3103188859016946E-2</v>
      </c>
      <c r="I427" s="4">
        <f t="shared" si="27"/>
        <v>5.0313094864223981E-4</v>
      </c>
      <c r="O427" s="1">
        <v>4290.6099999999997</v>
      </c>
    </row>
    <row r="428" spans="1:15" x14ac:dyDescent="0.2">
      <c r="A428" s="43">
        <v>43788</v>
      </c>
      <c r="B428" s="44">
        <v>66.572502</v>
      </c>
      <c r="C428" s="44">
        <v>302.23998999999998</v>
      </c>
      <c r="D428" s="44">
        <v>274.23001099999999</v>
      </c>
      <c r="E428" s="44" cm="1">
        <f t="array" ref="E428">INDEX($O$2:$O$1256,1256-(ROW(O428)-1))</f>
        <v>3120.18</v>
      </c>
      <c r="F428" s="4">
        <f t="shared" si="24"/>
        <v>-3.0325719795560703E-3</v>
      </c>
      <c r="G428" s="4">
        <f t="shared" si="25"/>
        <v>-7.5524362383532348E-3</v>
      </c>
      <c r="H428" s="4">
        <f t="shared" si="26"/>
        <v>4.763192149424068E-3</v>
      </c>
      <c r="I428" s="4">
        <f t="shared" si="27"/>
        <v>-5.9256317203882204E-4</v>
      </c>
      <c r="O428" s="1">
        <v>4280.7</v>
      </c>
    </row>
    <row r="429" spans="1:15" x14ac:dyDescent="0.2">
      <c r="A429" s="43">
        <v>43789</v>
      </c>
      <c r="B429" s="44">
        <v>65.797500999999997</v>
      </c>
      <c r="C429" s="44">
        <v>300.57000699999998</v>
      </c>
      <c r="D429" s="44">
        <v>275.55999800000001</v>
      </c>
      <c r="E429" s="44" cm="1">
        <f t="array" ref="E429">INDEX($O$2:$O$1256,1256-(ROW(O429)-1))</f>
        <v>3108.46</v>
      </c>
      <c r="F429" s="4">
        <f t="shared" si="24"/>
        <v>-1.1641458210478602E-2</v>
      </c>
      <c r="G429" s="4">
        <f t="shared" si="25"/>
        <v>-5.5253542061062212E-3</v>
      </c>
      <c r="H429" s="4">
        <f t="shared" si="26"/>
        <v>4.8498958780992677E-3</v>
      </c>
      <c r="I429" s="4">
        <f t="shared" si="27"/>
        <v>-3.7561935529359844E-3</v>
      </c>
      <c r="O429" s="1">
        <v>4266.49</v>
      </c>
    </row>
    <row r="430" spans="1:15" x14ac:dyDescent="0.2">
      <c r="A430" s="43">
        <v>43790</v>
      </c>
      <c r="B430" s="44">
        <v>65.502502000000007</v>
      </c>
      <c r="C430" s="44">
        <v>300.26998900000001</v>
      </c>
      <c r="D430" s="44">
        <v>276.54998799999998</v>
      </c>
      <c r="E430" s="44" cm="1">
        <f t="array" ref="E430">INDEX($O$2:$O$1256,1256-(ROW(O430)-1))</f>
        <v>3103.54</v>
      </c>
      <c r="F430" s="4">
        <f t="shared" si="24"/>
        <v>-4.4834377524457965E-3</v>
      </c>
      <c r="G430" s="4">
        <f t="shared" si="25"/>
        <v>-9.9816346612377049E-4</v>
      </c>
      <c r="H430" s="4">
        <f t="shared" si="26"/>
        <v>3.5926477253058241E-3</v>
      </c>
      <c r="I430" s="4">
        <f t="shared" si="27"/>
        <v>-1.5827773238195353E-3</v>
      </c>
      <c r="O430" s="1">
        <v>4241.84</v>
      </c>
    </row>
    <row r="431" spans="1:15" x14ac:dyDescent="0.2">
      <c r="A431" s="43">
        <v>43791</v>
      </c>
      <c r="B431" s="44">
        <v>65.444999999999993</v>
      </c>
      <c r="C431" s="44">
        <v>299.30999800000001</v>
      </c>
      <c r="D431" s="44">
        <v>276.83999599999999</v>
      </c>
      <c r="E431" s="44" cm="1">
        <f t="array" ref="E431">INDEX($O$2:$O$1256,1256-(ROW(O431)-1))</f>
        <v>3110.29</v>
      </c>
      <c r="F431" s="4">
        <f t="shared" si="24"/>
        <v>-8.7785959687484462E-4</v>
      </c>
      <c r="G431" s="4">
        <f t="shared" si="25"/>
        <v>-3.1970927337663514E-3</v>
      </c>
      <c r="H431" s="4">
        <f t="shared" si="26"/>
        <v>1.048663939916715E-3</v>
      </c>
      <c r="I431" s="4">
        <f t="shared" si="27"/>
        <v>2.1749357185665403E-3</v>
      </c>
      <c r="O431" s="1">
        <v>4246.4399999999996</v>
      </c>
    </row>
    <row r="432" spans="1:15" x14ac:dyDescent="0.2">
      <c r="A432" s="43">
        <v>43794</v>
      </c>
      <c r="B432" s="44">
        <v>66.592499000000004</v>
      </c>
      <c r="C432" s="44">
        <v>299.04998799999998</v>
      </c>
      <c r="D432" s="44">
        <v>282.67001299999998</v>
      </c>
      <c r="E432" s="44" cm="1">
        <f t="array" ref="E432">INDEX($O$2:$O$1256,1256-(ROW(O432)-1))</f>
        <v>3133.64</v>
      </c>
      <c r="F432" s="4">
        <f t="shared" si="24"/>
        <v>1.7533791733516855E-2</v>
      </c>
      <c r="G432" s="4">
        <f t="shared" si="25"/>
        <v>-8.686980112171946E-4</v>
      </c>
      <c r="H432" s="4">
        <f t="shared" si="26"/>
        <v>2.1059157218019892E-2</v>
      </c>
      <c r="I432" s="4">
        <f t="shared" si="27"/>
        <v>7.5073385439942608E-3</v>
      </c>
      <c r="O432" s="1">
        <v>4224.79</v>
      </c>
    </row>
    <row r="433" spans="1:15" x14ac:dyDescent="0.2">
      <c r="A433" s="43">
        <v>43795</v>
      </c>
      <c r="B433" s="44">
        <v>66.072502</v>
      </c>
      <c r="C433" s="44">
        <v>301.23998999999998</v>
      </c>
      <c r="D433" s="44">
        <v>281.39999399999999</v>
      </c>
      <c r="E433" s="44" cm="1">
        <f t="array" ref="E433">INDEX($O$2:$O$1256,1256-(ROW(O433)-1))</f>
        <v>3140.52</v>
      </c>
      <c r="F433" s="4">
        <f t="shared" si="24"/>
        <v>-7.8086422316123553E-3</v>
      </c>
      <c r="G433" s="4">
        <f t="shared" si="25"/>
        <v>7.3231970836928869E-3</v>
      </c>
      <c r="H433" s="4">
        <f t="shared" si="26"/>
        <v>-4.4929385558842095E-3</v>
      </c>
      <c r="I433" s="4">
        <f t="shared" si="27"/>
        <v>2.1955297992111759E-3</v>
      </c>
      <c r="O433" s="1">
        <v>4166.45</v>
      </c>
    </row>
    <row r="434" spans="1:15" x14ac:dyDescent="0.2">
      <c r="A434" s="43">
        <v>43796</v>
      </c>
      <c r="B434" s="44">
        <v>66.959998999999996</v>
      </c>
      <c r="C434" s="44">
        <v>300.76001000000002</v>
      </c>
      <c r="D434" s="44">
        <v>280.67001299999998</v>
      </c>
      <c r="E434" s="44" cm="1">
        <f t="array" ref="E434">INDEX($O$2:$O$1256,1256-(ROW(O434)-1))</f>
        <v>3153.63</v>
      </c>
      <c r="F434" s="4">
        <f t="shared" si="24"/>
        <v>1.3432168801478052E-2</v>
      </c>
      <c r="G434" s="4">
        <f t="shared" si="25"/>
        <v>-1.5933475499051604E-3</v>
      </c>
      <c r="H434" s="4">
        <f t="shared" si="26"/>
        <v>-2.5941045329233707E-3</v>
      </c>
      <c r="I434" s="4">
        <f t="shared" si="27"/>
        <v>4.1744679225096887E-3</v>
      </c>
      <c r="O434" s="1">
        <v>4221.8599999999997</v>
      </c>
    </row>
    <row r="435" spans="1:15" x14ac:dyDescent="0.2">
      <c r="A435" s="43">
        <v>43798</v>
      </c>
      <c r="B435" s="44">
        <v>66.8125</v>
      </c>
      <c r="C435" s="44">
        <v>299.80999800000001</v>
      </c>
      <c r="D435" s="44">
        <v>279.86999500000002</v>
      </c>
      <c r="E435" s="44" cm="1">
        <f t="array" ref="E435">INDEX($O$2:$O$1256,1256-(ROW(O435)-1))</f>
        <v>3140.98</v>
      </c>
      <c r="F435" s="4">
        <f t="shared" si="24"/>
        <v>-2.202792744963994E-3</v>
      </c>
      <c r="G435" s="4">
        <f t="shared" si="25"/>
        <v>-3.1587045099513568E-3</v>
      </c>
      <c r="H435" s="4">
        <f t="shared" si="26"/>
        <v>-2.8503864429577164E-3</v>
      </c>
      <c r="I435" s="4">
        <f t="shared" si="27"/>
        <v>-4.0112505271703057E-3</v>
      </c>
      <c r="O435" s="1">
        <v>4223.7</v>
      </c>
    </row>
    <row r="436" spans="1:15" x14ac:dyDescent="0.2">
      <c r="A436" s="43">
        <v>43801</v>
      </c>
      <c r="B436" s="44">
        <v>66.040001000000004</v>
      </c>
      <c r="C436" s="44">
        <v>297.39001500000001</v>
      </c>
      <c r="D436" s="44">
        <v>279.66000400000001</v>
      </c>
      <c r="E436" s="44" cm="1">
        <f t="array" ref="E436">INDEX($O$2:$O$1256,1256-(ROW(O436)-1))</f>
        <v>3113.87</v>
      </c>
      <c r="F436" s="4">
        <f t="shared" si="24"/>
        <v>-1.1562192703461123E-2</v>
      </c>
      <c r="G436" s="4">
        <f t="shared" si="25"/>
        <v>-8.0717221445030067E-3</v>
      </c>
      <c r="H436" s="4">
        <f t="shared" si="26"/>
        <v>-7.5031623164892054E-4</v>
      </c>
      <c r="I436" s="4">
        <f t="shared" si="27"/>
        <v>-8.6310641901572518E-3</v>
      </c>
      <c r="O436" s="1">
        <v>4246.59</v>
      </c>
    </row>
    <row r="437" spans="1:15" x14ac:dyDescent="0.2">
      <c r="A437" s="43">
        <v>43802</v>
      </c>
      <c r="B437" s="44">
        <v>64.862503000000004</v>
      </c>
      <c r="C437" s="44">
        <v>295.67001299999998</v>
      </c>
      <c r="D437" s="44">
        <v>276.89999399999999</v>
      </c>
      <c r="E437" s="44" cm="1">
        <f t="array" ref="E437">INDEX($O$2:$O$1256,1256-(ROW(O437)-1))</f>
        <v>3093.2</v>
      </c>
      <c r="F437" s="4">
        <f t="shared" si="24"/>
        <v>-1.7830072413233304E-2</v>
      </c>
      <c r="G437" s="4">
        <f t="shared" si="25"/>
        <v>-5.7836575313398543E-3</v>
      </c>
      <c r="H437" s="4">
        <f t="shared" si="26"/>
        <v>-9.8691624133711384E-3</v>
      </c>
      <c r="I437" s="4">
        <f t="shared" si="27"/>
        <v>-6.638042050567324E-3</v>
      </c>
      <c r="O437" s="1">
        <v>4255.1499999999996</v>
      </c>
    </row>
    <row r="438" spans="1:15" x14ac:dyDescent="0.2">
      <c r="A438" s="43">
        <v>43803</v>
      </c>
      <c r="B438" s="44">
        <v>65.434997999999993</v>
      </c>
      <c r="C438" s="44">
        <v>296.51998900000001</v>
      </c>
      <c r="D438" s="44">
        <v>279.32000699999998</v>
      </c>
      <c r="E438" s="44" cm="1">
        <f t="array" ref="E438">INDEX($O$2:$O$1256,1256-(ROW(O438)-1))</f>
        <v>3112.76</v>
      </c>
      <c r="F438" s="4">
        <f t="shared" si="24"/>
        <v>8.8262859667933152E-3</v>
      </c>
      <c r="G438" s="4">
        <f t="shared" si="25"/>
        <v>2.8747453668899001E-3</v>
      </c>
      <c r="H438" s="4">
        <f t="shared" si="26"/>
        <v>8.7396643280533374E-3</v>
      </c>
      <c r="I438" s="4">
        <f t="shared" si="27"/>
        <v>6.3235484288117162E-3</v>
      </c>
      <c r="O438" s="1">
        <v>4247.4399999999996</v>
      </c>
    </row>
    <row r="439" spans="1:15" x14ac:dyDescent="0.2">
      <c r="A439" s="43">
        <v>43804</v>
      </c>
      <c r="B439" s="44">
        <v>66.394997000000004</v>
      </c>
      <c r="C439" s="44">
        <v>293.10000600000001</v>
      </c>
      <c r="D439" s="44">
        <v>282</v>
      </c>
      <c r="E439" s="44" cm="1">
        <f t="array" ref="E439">INDEX($O$2:$O$1256,1256-(ROW(O439)-1))</f>
        <v>3117.43</v>
      </c>
      <c r="F439" s="4">
        <f t="shared" si="24"/>
        <v>1.4671032770567374E-2</v>
      </c>
      <c r="G439" s="4">
        <f t="shared" si="25"/>
        <v>-1.1533735083202103E-2</v>
      </c>
      <c r="H439" s="4">
        <f t="shared" si="26"/>
        <v>9.5947047574004417E-3</v>
      </c>
      <c r="I439" s="4">
        <f t="shared" si="27"/>
        <v>1.5002762821417705E-3</v>
      </c>
      <c r="O439" s="1">
        <v>4239.18</v>
      </c>
    </row>
    <row r="440" spans="1:15" x14ac:dyDescent="0.2">
      <c r="A440" s="43">
        <v>43805</v>
      </c>
      <c r="B440" s="44">
        <v>67.677498</v>
      </c>
      <c r="C440" s="44">
        <v>294.95001200000002</v>
      </c>
      <c r="D440" s="44">
        <v>280.19000199999999</v>
      </c>
      <c r="E440" s="44" cm="1">
        <f t="array" ref="E440">INDEX($O$2:$O$1256,1256-(ROW(O440)-1))</f>
        <v>3145.91</v>
      </c>
      <c r="F440" s="4">
        <f t="shared" si="24"/>
        <v>1.9316229504460949E-2</v>
      </c>
      <c r="G440" s="4">
        <f t="shared" si="25"/>
        <v>6.3118593044314284E-3</v>
      </c>
      <c r="H440" s="4">
        <f t="shared" si="26"/>
        <v>-6.4184326241135013E-3</v>
      </c>
      <c r="I440" s="4">
        <f t="shared" si="27"/>
        <v>9.135730393304748E-3</v>
      </c>
      <c r="O440" s="1">
        <v>4219.55</v>
      </c>
    </row>
    <row r="441" spans="1:15" x14ac:dyDescent="0.2">
      <c r="A441" s="43">
        <v>43808</v>
      </c>
      <c r="B441" s="44">
        <v>66.730002999999996</v>
      </c>
      <c r="C441" s="44">
        <v>295.16000400000001</v>
      </c>
      <c r="D441" s="44">
        <v>277.540009</v>
      </c>
      <c r="E441" s="44" cm="1">
        <f t="array" ref="E441">INDEX($O$2:$O$1256,1256-(ROW(O441)-1))</f>
        <v>3135.96</v>
      </c>
      <c r="F441" s="4">
        <f t="shared" si="24"/>
        <v>-1.4000148173326435E-2</v>
      </c>
      <c r="G441" s="4">
        <f t="shared" si="25"/>
        <v>7.1195793001018674E-4</v>
      </c>
      <c r="H441" s="4">
        <f t="shared" si="26"/>
        <v>-9.4578428248128388E-3</v>
      </c>
      <c r="I441" s="4">
        <f t="shared" si="27"/>
        <v>-3.1628368262282833E-3</v>
      </c>
      <c r="O441" s="1">
        <v>4227.26</v>
      </c>
    </row>
    <row r="442" spans="1:15" x14ac:dyDescent="0.2">
      <c r="A442" s="43">
        <v>43809</v>
      </c>
      <c r="B442" s="44">
        <v>67.120002999999997</v>
      </c>
      <c r="C442" s="44">
        <v>295.77999899999998</v>
      </c>
      <c r="D442" s="44">
        <v>279.51998900000001</v>
      </c>
      <c r="E442" s="44" cm="1">
        <f t="array" ref="E442">INDEX($O$2:$O$1256,1256-(ROW(O442)-1))</f>
        <v>3132.52</v>
      </c>
      <c r="F442" s="4">
        <f t="shared" si="24"/>
        <v>5.8444475118636001E-3</v>
      </c>
      <c r="G442" s="4">
        <f t="shared" si="25"/>
        <v>2.1005386624129477E-3</v>
      </c>
      <c r="H442" s="4">
        <f t="shared" si="26"/>
        <v>7.1340345023913716E-3</v>
      </c>
      <c r="I442" s="4">
        <f t="shared" si="27"/>
        <v>-1.0969527672547018E-3</v>
      </c>
      <c r="O442" s="1">
        <v>4226.5200000000004</v>
      </c>
    </row>
    <row r="443" spans="1:15" x14ac:dyDescent="0.2">
      <c r="A443" s="43">
        <v>43810</v>
      </c>
      <c r="B443" s="44">
        <v>67.692497000000003</v>
      </c>
      <c r="C443" s="44">
        <v>295.29998799999998</v>
      </c>
      <c r="D443" s="44">
        <v>280.5</v>
      </c>
      <c r="E443" s="44" cm="1">
        <f t="array" ref="E443">INDEX($O$2:$O$1256,1256-(ROW(O443)-1))</f>
        <v>3141.63</v>
      </c>
      <c r="F443" s="4">
        <f t="shared" si="24"/>
        <v>8.5294096306879792E-3</v>
      </c>
      <c r="G443" s="4">
        <f t="shared" si="25"/>
        <v>-1.6228649726920529E-3</v>
      </c>
      <c r="H443" s="4">
        <f t="shared" si="26"/>
        <v>3.5060497945282559E-3</v>
      </c>
      <c r="I443" s="4">
        <f t="shared" si="27"/>
        <v>2.9082017034209287E-3</v>
      </c>
      <c r="O443" s="1">
        <v>4229.8900000000003</v>
      </c>
    </row>
    <row r="444" spans="1:15" x14ac:dyDescent="0.2">
      <c r="A444" s="43">
        <v>43811</v>
      </c>
      <c r="B444" s="44">
        <v>67.864998</v>
      </c>
      <c r="C444" s="44">
        <v>297.33999599999999</v>
      </c>
      <c r="D444" s="44">
        <v>283.60998499999999</v>
      </c>
      <c r="E444" s="44" cm="1">
        <f t="array" ref="E444">INDEX($O$2:$O$1256,1256-(ROW(O444)-1))</f>
        <v>3168.57</v>
      </c>
      <c r="F444" s="4">
        <f t="shared" si="24"/>
        <v>2.5483031007113963E-3</v>
      </c>
      <c r="G444" s="4">
        <f t="shared" si="25"/>
        <v>6.9082562915647678E-3</v>
      </c>
      <c r="H444" s="4">
        <f t="shared" si="26"/>
        <v>1.1087290552584651E-2</v>
      </c>
      <c r="I444" s="4">
        <f t="shared" si="27"/>
        <v>8.5751663945149662E-3</v>
      </c>
      <c r="O444" s="1">
        <v>4192.8500000000004</v>
      </c>
    </row>
    <row r="445" spans="1:15" x14ac:dyDescent="0.2">
      <c r="A445" s="43">
        <v>43812</v>
      </c>
      <c r="B445" s="44">
        <v>68.787497999999999</v>
      </c>
      <c r="C445" s="44">
        <v>291.86999500000002</v>
      </c>
      <c r="D445" s="44">
        <v>285.48001099999999</v>
      </c>
      <c r="E445" s="44" cm="1">
        <f t="array" ref="E445">INDEX($O$2:$O$1256,1256-(ROW(O445)-1))</f>
        <v>3168.8</v>
      </c>
      <c r="F445" s="4">
        <f t="shared" si="24"/>
        <v>1.3593163297521934E-2</v>
      </c>
      <c r="G445" s="4">
        <f t="shared" si="25"/>
        <v>-1.8396452120756631E-2</v>
      </c>
      <c r="H445" s="4">
        <f t="shared" si="26"/>
        <v>6.593653604967384E-3</v>
      </c>
      <c r="I445" s="4">
        <f t="shared" si="27"/>
        <v>7.2587949769144491E-5</v>
      </c>
      <c r="O445" s="1">
        <v>4208.12</v>
      </c>
    </row>
    <row r="446" spans="1:15" x14ac:dyDescent="0.2">
      <c r="A446" s="43">
        <v>43815</v>
      </c>
      <c r="B446" s="44">
        <v>69.964995999999999</v>
      </c>
      <c r="C446" s="44">
        <v>293.5</v>
      </c>
      <c r="D446" s="44">
        <v>292.02999899999998</v>
      </c>
      <c r="E446" s="44" cm="1">
        <f t="array" ref="E446">INDEX($O$2:$O$1256,1256-(ROW(O446)-1))</f>
        <v>3191.45</v>
      </c>
      <c r="F446" s="4">
        <f t="shared" si="24"/>
        <v>1.7117907094105964E-2</v>
      </c>
      <c r="G446" s="4">
        <f t="shared" si="25"/>
        <v>5.5846953367028451E-3</v>
      </c>
      <c r="H446" s="4">
        <f t="shared" si="26"/>
        <v>2.2943771008892055E-2</v>
      </c>
      <c r="I446" s="4">
        <f t="shared" si="27"/>
        <v>7.1478162080281602E-3</v>
      </c>
      <c r="O446" s="1">
        <v>4202.04</v>
      </c>
    </row>
    <row r="447" spans="1:15" x14ac:dyDescent="0.2">
      <c r="A447" s="43">
        <v>43816</v>
      </c>
      <c r="B447" s="44">
        <v>70.102501000000004</v>
      </c>
      <c r="C447" s="44">
        <v>295.54998799999998</v>
      </c>
      <c r="D447" s="44">
        <v>290.47000100000002</v>
      </c>
      <c r="E447" s="44" cm="1">
        <f t="array" ref="E447">INDEX($O$2:$O$1256,1256-(ROW(O447)-1))</f>
        <v>3192.52</v>
      </c>
      <c r="F447" s="4">
        <f t="shared" si="24"/>
        <v>1.9653399251249072E-3</v>
      </c>
      <c r="G447" s="4">
        <f t="shared" si="25"/>
        <v>6.9846269165246503E-3</v>
      </c>
      <c r="H447" s="4">
        <f t="shared" si="26"/>
        <v>-5.3419100960239042E-3</v>
      </c>
      <c r="I447" s="4">
        <f t="shared" si="27"/>
        <v>3.3527080167327196E-4</v>
      </c>
      <c r="O447" s="1">
        <v>4204.1099999999997</v>
      </c>
    </row>
    <row r="448" spans="1:15" x14ac:dyDescent="0.2">
      <c r="A448" s="43">
        <v>43817</v>
      </c>
      <c r="B448" s="44">
        <v>69.934997999999993</v>
      </c>
      <c r="C448" s="44">
        <v>291.86999500000002</v>
      </c>
      <c r="D448" s="44">
        <v>292.89999399999999</v>
      </c>
      <c r="E448" s="44" cm="1">
        <f t="array" ref="E448">INDEX($O$2:$O$1256,1256-(ROW(O448)-1))</f>
        <v>3191.14</v>
      </c>
      <c r="F448" s="4">
        <f t="shared" si="24"/>
        <v>-2.3894011998232502E-3</v>
      </c>
      <c r="G448" s="4">
        <f t="shared" si="25"/>
        <v>-1.2451338688601023E-2</v>
      </c>
      <c r="H448" s="4">
        <f t="shared" si="26"/>
        <v>8.3657279293360403E-3</v>
      </c>
      <c r="I448" s="4">
        <f t="shared" si="27"/>
        <v>-4.3226040870538292E-4</v>
      </c>
      <c r="O448" s="1">
        <v>4200.88</v>
      </c>
    </row>
    <row r="449" spans="1:15" x14ac:dyDescent="0.2">
      <c r="A449" s="43">
        <v>43818</v>
      </c>
      <c r="B449" s="44">
        <v>70.004997000000003</v>
      </c>
      <c r="C449" s="44">
        <v>293.709991</v>
      </c>
      <c r="D449" s="44">
        <v>294.61999500000002</v>
      </c>
      <c r="E449" s="44" cm="1">
        <f t="array" ref="E449">INDEX($O$2:$O$1256,1256-(ROW(O449)-1))</f>
        <v>3205.37</v>
      </c>
      <c r="F449" s="4">
        <f t="shared" si="24"/>
        <v>1.000915164107246E-3</v>
      </c>
      <c r="G449" s="4">
        <f t="shared" si="25"/>
        <v>6.3041629202069396E-3</v>
      </c>
      <c r="H449" s="4">
        <f t="shared" si="26"/>
        <v>5.8723149034957808E-3</v>
      </c>
      <c r="I449" s="4">
        <f t="shared" si="27"/>
        <v>4.4592214694435276E-3</v>
      </c>
      <c r="O449" s="1">
        <v>4195.99</v>
      </c>
    </row>
    <row r="450" spans="1:15" x14ac:dyDescent="0.2">
      <c r="A450" s="43">
        <v>43819</v>
      </c>
      <c r="B450" s="44">
        <v>69.860000999999997</v>
      </c>
      <c r="C450" s="44">
        <v>294.82998700000002</v>
      </c>
      <c r="D450" s="44">
        <v>292.58999599999999</v>
      </c>
      <c r="E450" s="44" cm="1">
        <f t="array" ref="E450">INDEX($O$2:$O$1256,1256-(ROW(O450)-1))</f>
        <v>3221.22</v>
      </c>
      <c r="F450" s="4">
        <f t="shared" si="24"/>
        <v>-2.0712235727973266E-3</v>
      </c>
      <c r="G450" s="4">
        <f t="shared" si="25"/>
        <v>3.8132717112779953E-3</v>
      </c>
      <c r="H450" s="4">
        <f t="shared" si="26"/>
        <v>-6.8902282073558243E-3</v>
      </c>
      <c r="I450" s="4">
        <f t="shared" si="27"/>
        <v>4.9448269622539391E-3</v>
      </c>
      <c r="O450" s="1">
        <v>4188.13</v>
      </c>
    </row>
    <row r="451" spans="1:15" x14ac:dyDescent="0.2">
      <c r="A451" s="43">
        <v>43822</v>
      </c>
      <c r="B451" s="44">
        <v>71</v>
      </c>
      <c r="C451" s="44">
        <v>293.30999800000001</v>
      </c>
      <c r="D451" s="44">
        <v>295.08999599999999</v>
      </c>
      <c r="E451" s="44" cm="1">
        <f t="array" ref="E451">INDEX($O$2:$O$1256,1256-(ROW(O451)-1))</f>
        <v>3224.01</v>
      </c>
      <c r="F451" s="4">
        <f t="shared" si="24"/>
        <v>1.6318336439760474E-2</v>
      </c>
      <c r="G451" s="4">
        <f t="shared" si="25"/>
        <v>-5.155476264359804E-3</v>
      </c>
      <c r="H451" s="4">
        <f t="shared" si="26"/>
        <v>8.5443796239704651E-3</v>
      </c>
      <c r="I451" s="4">
        <f t="shared" si="27"/>
        <v>8.661314657180877E-4</v>
      </c>
      <c r="O451" s="1">
        <v>4197.05</v>
      </c>
    </row>
    <row r="452" spans="1:15" x14ac:dyDescent="0.2">
      <c r="A452" s="43">
        <v>43823</v>
      </c>
      <c r="B452" s="44">
        <v>71.067497000000003</v>
      </c>
      <c r="C452" s="44">
        <v>294.23001099999999</v>
      </c>
      <c r="D452" s="44">
        <v>294.540009</v>
      </c>
      <c r="E452" s="44" cm="1">
        <f t="array" ref="E452">INDEX($O$2:$O$1256,1256-(ROW(O452)-1))</f>
        <v>3223.38</v>
      </c>
      <c r="F452" s="4">
        <f t="shared" ref="F452:F515" si="28">(B452-B451)/B451</f>
        <v>9.5066197183102852E-4</v>
      </c>
      <c r="G452" s="4">
        <f t="shared" ref="G452:G515" si="29">(C452-C451)/C451</f>
        <v>3.1366574827769189E-3</v>
      </c>
      <c r="H452" s="4">
        <f t="shared" ref="H452:H515" si="30">(D452-D451)/D451</f>
        <v>-1.8637941219802902E-3</v>
      </c>
      <c r="I452" s="4">
        <f t="shared" ref="I452:I515" si="31">(E452-E451)/E451</f>
        <v>-1.9540882317365922E-4</v>
      </c>
      <c r="O452" s="1">
        <v>4155.8599999999997</v>
      </c>
    </row>
    <row r="453" spans="1:15" x14ac:dyDescent="0.2">
      <c r="A453" s="43">
        <v>43825</v>
      </c>
      <c r="B453" s="44">
        <v>72.477501000000004</v>
      </c>
      <c r="C453" s="44">
        <v>295.73001099999999</v>
      </c>
      <c r="D453" s="44">
        <v>295.64999399999999</v>
      </c>
      <c r="E453" s="44" cm="1">
        <f t="array" ref="E453">INDEX($O$2:$O$1256,1256-(ROW(O453)-1))</f>
        <v>3239.91</v>
      </c>
      <c r="F453" s="4">
        <f t="shared" si="28"/>
        <v>1.9840349801541493E-2</v>
      </c>
      <c r="G453" s="4">
        <f t="shared" si="29"/>
        <v>5.0980523533338687E-3</v>
      </c>
      <c r="H453" s="4">
        <f t="shared" si="30"/>
        <v>3.7685372651699574E-3</v>
      </c>
      <c r="I453" s="4">
        <f t="shared" si="31"/>
        <v>5.128157399996198E-3</v>
      </c>
      <c r="O453" s="1">
        <v>4159.12</v>
      </c>
    </row>
    <row r="454" spans="1:15" x14ac:dyDescent="0.2">
      <c r="A454" s="43">
        <v>43826</v>
      </c>
      <c r="B454" s="44">
        <v>72.449996999999996</v>
      </c>
      <c r="C454" s="44">
        <v>294.10998499999999</v>
      </c>
      <c r="D454" s="44">
        <v>295.97000100000002</v>
      </c>
      <c r="E454" s="44" cm="1">
        <f t="array" ref="E454">INDEX($O$2:$O$1256,1256-(ROW(O454)-1))</f>
        <v>3240.02</v>
      </c>
      <c r="F454" s="4">
        <f t="shared" si="28"/>
        <v>-3.7948328268116641E-4</v>
      </c>
      <c r="G454" s="4">
        <f t="shared" si="29"/>
        <v>-5.4780574839933842E-3</v>
      </c>
      <c r="H454" s="4">
        <f t="shared" si="30"/>
        <v>1.0823845983234904E-3</v>
      </c>
      <c r="I454" s="4">
        <f t="shared" si="31"/>
        <v>3.3951560382889446E-5</v>
      </c>
      <c r="O454" s="1">
        <v>4115.68</v>
      </c>
    </row>
    <row r="455" spans="1:15" x14ac:dyDescent="0.2">
      <c r="A455" s="43">
        <v>43829</v>
      </c>
      <c r="B455" s="44">
        <v>72.879997000000003</v>
      </c>
      <c r="C455" s="44">
        <v>295.14001500000001</v>
      </c>
      <c r="D455" s="44">
        <v>293.85000600000001</v>
      </c>
      <c r="E455" s="44" cm="1">
        <f t="array" ref="E455">INDEX($O$2:$O$1256,1256-(ROW(O455)-1))</f>
        <v>3221.29</v>
      </c>
      <c r="F455" s="4">
        <f t="shared" si="28"/>
        <v>5.9351279200191938E-3</v>
      </c>
      <c r="G455" s="4">
        <f t="shared" si="29"/>
        <v>3.5021932356360179E-3</v>
      </c>
      <c r="H455" s="4">
        <f t="shared" si="30"/>
        <v>-7.162871212748406E-3</v>
      </c>
      <c r="I455" s="4">
        <f t="shared" si="31"/>
        <v>-5.7808285134042436E-3</v>
      </c>
      <c r="O455" s="1">
        <v>4127.83</v>
      </c>
    </row>
    <row r="456" spans="1:15" x14ac:dyDescent="0.2">
      <c r="A456" s="43">
        <v>43830</v>
      </c>
      <c r="B456" s="44">
        <v>73.412497999999999</v>
      </c>
      <c r="C456" s="44">
        <v>293.92001299999998</v>
      </c>
      <c r="D456" s="44">
        <v>293.98001099999999</v>
      </c>
      <c r="E456" s="44" cm="1">
        <f t="array" ref="E456">INDEX($O$2:$O$1256,1256-(ROW(O456)-1))</f>
        <v>3230.78</v>
      </c>
      <c r="F456" s="4">
        <f t="shared" si="28"/>
        <v>7.3065453062518141E-3</v>
      </c>
      <c r="G456" s="4">
        <f t="shared" si="29"/>
        <v>-4.1336380632765847E-3</v>
      </c>
      <c r="H456" s="4">
        <f t="shared" si="30"/>
        <v>4.4241959280403356E-4</v>
      </c>
      <c r="I456" s="4">
        <f t="shared" si="31"/>
        <v>2.9460247292234592E-3</v>
      </c>
      <c r="O456" s="1">
        <v>4163.29</v>
      </c>
    </row>
    <row r="457" spans="1:15" x14ac:dyDescent="0.2">
      <c r="A457" s="43">
        <v>43832</v>
      </c>
      <c r="B457" s="44">
        <v>75.087502000000001</v>
      </c>
      <c r="C457" s="44">
        <v>291.48998999999998</v>
      </c>
      <c r="D457" s="44">
        <v>292.5</v>
      </c>
      <c r="E457" s="44" cm="1">
        <f t="array" ref="E457">INDEX($O$2:$O$1256,1256-(ROW(O457)-1))</f>
        <v>3257.85</v>
      </c>
      <c r="F457" s="4">
        <f t="shared" si="28"/>
        <v>2.2816332990058467E-2</v>
      </c>
      <c r="G457" s="4">
        <f t="shared" si="29"/>
        <v>-8.2676336844065314E-3</v>
      </c>
      <c r="H457" s="4">
        <f t="shared" si="30"/>
        <v>-5.0343933077816993E-3</v>
      </c>
      <c r="I457" s="4">
        <f t="shared" si="31"/>
        <v>8.3787815945374506E-3</v>
      </c>
      <c r="O457" s="1">
        <v>4173.8500000000004</v>
      </c>
    </row>
    <row r="458" spans="1:15" x14ac:dyDescent="0.2">
      <c r="A458" s="43">
        <v>43833</v>
      </c>
      <c r="B458" s="44">
        <v>74.357498000000007</v>
      </c>
      <c r="C458" s="44">
        <v>291.73001099999999</v>
      </c>
      <c r="D458" s="44">
        <v>289.540009</v>
      </c>
      <c r="E458" s="44" cm="1">
        <f t="array" ref="E458">INDEX($O$2:$O$1256,1256-(ROW(O458)-1))</f>
        <v>3234.85</v>
      </c>
      <c r="F458" s="4">
        <f t="shared" si="28"/>
        <v>-9.7220440227189057E-3</v>
      </c>
      <c r="G458" s="4">
        <f t="shared" si="29"/>
        <v>8.2342793315136808E-4</v>
      </c>
      <c r="H458" s="4">
        <f t="shared" si="30"/>
        <v>-1.0119627350427358E-2</v>
      </c>
      <c r="I458" s="4">
        <f t="shared" si="31"/>
        <v>-7.0598707736697517E-3</v>
      </c>
      <c r="O458" s="1">
        <v>4112.5</v>
      </c>
    </row>
    <row r="459" spans="1:15" x14ac:dyDescent="0.2">
      <c r="A459" s="43">
        <v>43836</v>
      </c>
      <c r="B459" s="44">
        <v>74.949996999999996</v>
      </c>
      <c r="C459" s="44">
        <v>291.80999800000001</v>
      </c>
      <c r="D459" s="44">
        <v>291.54998799999998</v>
      </c>
      <c r="E459" s="44" cm="1">
        <f t="array" ref="E459">INDEX($O$2:$O$1256,1256-(ROW(O459)-1))</f>
        <v>3246.28</v>
      </c>
      <c r="F459" s="4">
        <f t="shared" si="28"/>
        <v>7.9682482054464696E-3</v>
      </c>
      <c r="G459" s="4">
        <f t="shared" si="29"/>
        <v>2.7418159594151903E-4</v>
      </c>
      <c r="H459" s="4">
        <f t="shared" si="30"/>
        <v>6.9419732593846368E-3</v>
      </c>
      <c r="I459" s="4">
        <f t="shared" si="31"/>
        <v>3.5333941295578749E-3</v>
      </c>
      <c r="O459" s="1">
        <v>4063.04</v>
      </c>
    </row>
    <row r="460" spans="1:15" x14ac:dyDescent="0.2">
      <c r="A460" s="43">
        <v>43837</v>
      </c>
      <c r="B460" s="44">
        <v>74.597504000000001</v>
      </c>
      <c r="C460" s="44">
        <v>291.35000600000001</v>
      </c>
      <c r="D460" s="44">
        <v>289.790009</v>
      </c>
      <c r="E460" s="44" cm="1">
        <f t="array" ref="E460">INDEX($O$2:$O$1256,1256-(ROW(O460)-1))</f>
        <v>3237.18</v>
      </c>
      <c r="F460" s="4">
        <f t="shared" si="28"/>
        <v>-4.7030422162658058E-3</v>
      </c>
      <c r="G460" s="4">
        <f t="shared" si="29"/>
        <v>-1.5763407804827844E-3</v>
      </c>
      <c r="H460" s="4">
        <f t="shared" si="30"/>
        <v>-6.0366286140954573E-3</v>
      </c>
      <c r="I460" s="4">
        <f t="shared" si="31"/>
        <v>-2.8032085956850188E-3</v>
      </c>
      <c r="O460" s="1">
        <v>4152.1000000000004</v>
      </c>
    </row>
    <row r="461" spans="1:15" x14ac:dyDescent="0.2">
      <c r="A461" s="43">
        <v>43838</v>
      </c>
      <c r="B461" s="44">
        <v>75.797500999999997</v>
      </c>
      <c r="C461" s="44">
        <v>294.69000199999999</v>
      </c>
      <c r="D461" s="44">
        <v>295.89999399999999</v>
      </c>
      <c r="E461" s="44" cm="1">
        <f t="array" ref="E461">INDEX($O$2:$O$1256,1256-(ROW(O461)-1))</f>
        <v>3253.05</v>
      </c>
      <c r="F461" s="4">
        <f t="shared" si="28"/>
        <v>1.6086288892454045E-2</v>
      </c>
      <c r="G461" s="4">
        <f t="shared" si="29"/>
        <v>1.1463861099079521E-2</v>
      </c>
      <c r="H461" s="4">
        <f t="shared" si="30"/>
        <v>2.1084180993969307E-2</v>
      </c>
      <c r="I461" s="4">
        <f t="shared" si="31"/>
        <v>4.9024150649640569E-3</v>
      </c>
      <c r="O461" s="1">
        <v>4188.43</v>
      </c>
    </row>
    <row r="462" spans="1:15" x14ac:dyDescent="0.2">
      <c r="A462" s="43">
        <v>43839</v>
      </c>
      <c r="B462" s="44">
        <v>77.407500999999996</v>
      </c>
      <c r="C462" s="44">
        <v>299.42001299999998</v>
      </c>
      <c r="D462" s="44">
        <v>294.22000100000002</v>
      </c>
      <c r="E462" s="44" cm="1">
        <f t="array" ref="E462">INDEX($O$2:$O$1256,1256-(ROW(O462)-1))</f>
        <v>3274.7</v>
      </c>
      <c r="F462" s="4">
        <f t="shared" si="28"/>
        <v>2.1240805814956874E-2</v>
      </c>
      <c r="G462" s="4">
        <f t="shared" si="29"/>
        <v>1.6050802429327042E-2</v>
      </c>
      <c r="H462" s="4">
        <f t="shared" si="30"/>
        <v>-5.6775702401669114E-3</v>
      </c>
      <c r="I462" s="4">
        <f t="shared" si="31"/>
        <v>6.6552927252884631E-3</v>
      </c>
      <c r="O462" s="1">
        <v>4232.6000000000004</v>
      </c>
    </row>
    <row r="463" spans="1:15" x14ac:dyDescent="0.2">
      <c r="A463" s="43">
        <v>43840</v>
      </c>
      <c r="B463" s="44">
        <v>77.582497000000004</v>
      </c>
      <c r="C463" s="44">
        <v>297.23998999999998</v>
      </c>
      <c r="D463" s="44">
        <v>295.13000499999998</v>
      </c>
      <c r="E463" s="44" cm="1">
        <f t="array" ref="E463">INDEX($O$2:$O$1256,1256-(ROW(O463)-1))</f>
        <v>3265.35</v>
      </c>
      <c r="F463" s="4">
        <f t="shared" si="28"/>
        <v>2.2607111421928897E-3</v>
      </c>
      <c r="G463" s="4">
        <f t="shared" si="29"/>
        <v>-7.2808192684167897E-3</v>
      </c>
      <c r="H463" s="4">
        <f t="shared" si="30"/>
        <v>3.0929372473218024E-3</v>
      </c>
      <c r="I463" s="4">
        <f t="shared" si="31"/>
        <v>-2.8552233792408189E-3</v>
      </c>
      <c r="O463" s="1">
        <v>4201.62</v>
      </c>
    </row>
    <row r="464" spans="1:15" x14ac:dyDescent="0.2">
      <c r="A464" s="43">
        <v>43843</v>
      </c>
      <c r="B464" s="44">
        <v>79.239998</v>
      </c>
      <c r="C464" s="44">
        <v>299.86999500000002</v>
      </c>
      <c r="D464" s="44">
        <v>285.85000600000001</v>
      </c>
      <c r="E464" s="44" cm="1">
        <f t="array" ref="E464">INDEX($O$2:$O$1256,1256-(ROW(O464)-1))</f>
        <v>3288.13</v>
      </c>
      <c r="F464" s="4">
        <f t="shared" si="28"/>
        <v>2.1364367790327712E-2</v>
      </c>
      <c r="G464" s="4">
        <f t="shared" si="29"/>
        <v>8.8480860196504512E-3</v>
      </c>
      <c r="H464" s="4">
        <f t="shared" si="30"/>
        <v>-3.1443766620747271E-2</v>
      </c>
      <c r="I464" s="4">
        <f t="shared" si="31"/>
        <v>6.9762812562206809E-3</v>
      </c>
      <c r="O464" s="1">
        <v>4167.59</v>
      </c>
    </row>
    <row r="465" spans="1:15" x14ac:dyDescent="0.2">
      <c r="A465" s="43">
        <v>43844</v>
      </c>
      <c r="B465" s="44">
        <v>78.169998000000007</v>
      </c>
      <c r="C465" s="44">
        <v>299.75</v>
      </c>
      <c r="D465" s="44">
        <v>288.23998999999998</v>
      </c>
      <c r="E465" s="44" cm="1">
        <f t="array" ref="E465">INDEX($O$2:$O$1256,1256-(ROW(O465)-1))</f>
        <v>3283.15</v>
      </c>
      <c r="F465" s="4">
        <f t="shared" si="28"/>
        <v>-1.3503281511945435E-2</v>
      </c>
      <c r="G465" s="4">
        <f t="shared" si="29"/>
        <v>-4.0015674125721434E-4</v>
      </c>
      <c r="H465" s="4">
        <f t="shared" si="30"/>
        <v>8.3609723625472643E-3</v>
      </c>
      <c r="I465" s="4">
        <f t="shared" si="31"/>
        <v>-1.5145386587513323E-3</v>
      </c>
      <c r="O465" s="1">
        <v>4164.66</v>
      </c>
    </row>
    <row r="466" spans="1:15" x14ac:dyDescent="0.2">
      <c r="A466" s="43">
        <v>43845</v>
      </c>
      <c r="B466" s="44">
        <v>77.834998999999996</v>
      </c>
      <c r="C466" s="44">
        <v>300.82000699999998</v>
      </c>
      <c r="D466" s="44">
        <v>296.41000400000001</v>
      </c>
      <c r="E466" s="44" cm="1">
        <f t="array" ref="E466">INDEX($O$2:$O$1256,1256-(ROW(O466)-1))</f>
        <v>3289.29</v>
      </c>
      <c r="F466" s="4">
        <f t="shared" si="28"/>
        <v>-4.2855188508513263E-3</v>
      </c>
      <c r="G466" s="4">
        <f t="shared" si="29"/>
        <v>3.5696647206004189E-3</v>
      </c>
      <c r="H466" s="4">
        <f t="shared" si="30"/>
        <v>2.8344484746894553E-2</v>
      </c>
      <c r="I466" s="4">
        <f t="shared" si="31"/>
        <v>1.8701551863301623E-3</v>
      </c>
      <c r="O466" s="1">
        <v>4192.66</v>
      </c>
    </row>
    <row r="467" spans="1:15" x14ac:dyDescent="0.2">
      <c r="A467" s="43">
        <v>43846</v>
      </c>
      <c r="B467" s="44">
        <v>78.809997999999993</v>
      </c>
      <c r="C467" s="44">
        <v>303.02999899999998</v>
      </c>
      <c r="D467" s="44">
        <v>300.73998999999998</v>
      </c>
      <c r="E467" s="44" cm="1">
        <f t="array" ref="E467">INDEX($O$2:$O$1256,1256-(ROW(O467)-1))</f>
        <v>3316.81</v>
      </c>
      <c r="F467" s="4">
        <f t="shared" si="28"/>
        <v>1.252648567516519E-2</v>
      </c>
      <c r="G467" s="4">
        <f t="shared" si="29"/>
        <v>7.3465592333424815E-3</v>
      </c>
      <c r="H467" s="4">
        <f t="shared" si="30"/>
        <v>1.4608096695683599E-2</v>
      </c>
      <c r="I467" s="4">
        <f t="shared" si="31"/>
        <v>8.3665471879949722E-3</v>
      </c>
      <c r="O467" s="1">
        <v>4181.17</v>
      </c>
    </row>
    <row r="468" spans="1:15" x14ac:dyDescent="0.2">
      <c r="A468" s="43">
        <v>43847</v>
      </c>
      <c r="B468" s="44">
        <v>79.682502999999997</v>
      </c>
      <c r="C468" s="44">
        <v>304.67999300000002</v>
      </c>
      <c r="D468" s="44">
        <v>298.47000100000002</v>
      </c>
      <c r="E468" s="44" cm="1">
        <f t="array" ref="E468">INDEX($O$2:$O$1256,1256-(ROW(O468)-1))</f>
        <v>3329.62</v>
      </c>
      <c r="F468" s="4">
        <f t="shared" si="28"/>
        <v>1.1070993809694094E-2</v>
      </c>
      <c r="G468" s="4">
        <f t="shared" si="29"/>
        <v>5.4449856629542786E-3</v>
      </c>
      <c r="H468" s="4">
        <f t="shared" si="30"/>
        <v>-7.5480118224382229E-3</v>
      </c>
      <c r="I468" s="4">
        <f t="shared" si="31"/>
        <v>3.8621446510351651E-3</v>
      </c>
      <c r="O468" s="1">
        <v>4211.47</v>
      </c>
    </row>
    <row r="469" spans="1:15" x14ac:dyDescent="0.2">
      <c r="A469" s="43">
        <v>43851</v>
      </c>
      <c r="B469" s="44">
        <v>79.142501999999993</v>
      </c>
      <c r="C469" s="44">
        <v>313.26001000000002</v>
      </c>
      <c r="D469" s="44">
        <v>300.52999899999998</v>
      </c>
      <c r="E469" s="44" cm="1">
        <f t="array" ref="E469">INDEX($O$2:$O$1256,1256-(ROW(O469)-1))</f>
        <v>3320.79</v>
      </c>
      <c r="F469" s="4">
        <f t="shared" si="28"/>
        <v>-6.7769080998874211E-3</v>
      </c>
      <c r="G469" s="4">
        <f t="shared" si="29"/>
        <v>2.8160749629530146E-2</v>
      </c>
      <c r="H469" s="4">
        <f t="shared" si="30"/>
        <v>6.9018594602408643E-3</v>
      </c>
      <c r="I469" s="4">
        <f t="shared" si="31"/>
        <v>-2.6519542770646284E-3</v>
      </c>
      <c r="O469" s="1">
        <v>4183.18</v>
      </c>
    </row>
    <row r="470" spans="1:15" x14ac:dyDescent="0.2">
      <c r="A470" s="43">
        <v>43852</v>
      </c>
      <c r="B470" s="44">
        <v>79.425003000000004</v>
      </c>
      <c r="C470" s="44">
        <v>311.89001500000001</v>
      </c>
      <c r="D470" s="44">
        <v>300.58999599999999</v>
      </c>
      <c r="E470" s="44" cm="1">
        <f t="array" ref="E470">INDEX($O$2:$O$1256,1256-(ROW(O470)-1))</f>
        <v>3321.75</v>
      </c>
      <c r="F470" s="4">
        <f t="shared" si="28"/>
        <v>3.5695232379690319E-3</v>
      </c>
      <c r="G470" s="4">
        <f t="shared" si="29"/>
        <v>-4.3733478780135938E-3</v>
      </c>
      <c r="H470" s="4">
        <f t="shared" si="30"/>
        <v>1.9963730808786863E-4</v>
      </c>
      <c r="I470" s="4">
        <f t="shared" si="31"/>
        <v>2.8908783753264626E-4</v>
      </c>
      <c r="O470" s="1">
        <v>4186.72</v>
      </c>
    </row>
    <row r="471" spans="1:15" x14ac:dyDescent="0.2">
      <c r="A471" s="43">
        <v>43853</v>
      </c>
      <c r="B471" s="44">
        <v>79.807502999999997</v>
      </c>
      <c r="C471" s="44">
        <v>312.88000499999998</v>
      </c>
      <c r="D471" s="44">
        <v>299.459991</v>
      </c>
      <c r="E471" s="44" cm="1">
        <f t="array" ref="E471">INDEX($O$2:$O$1256,1256-(ROW(O471)-1))</f>
        <v>3325.54</v>
      </c>
      <c r="F471" s="4">
        <f t="shared" si="28"/>
        <v>4.8158638407604865E-3</v>
      </c>
      <c r="G471" s="4">
        <f t="shared" si="29"/>
        <v>3.1741638154077407E-3</v>
      </c>
      <c r="H471" s="4">
        <f t="shared" si="30"/>
        <v>-3.759290112901771E-3</v>
      </c>
      <c r="I471" s="4">
        <f t="shared" si="31"/>
        <v>1.1409648528636904E-3</v>
      </c>
      <c r="O471" s="1">
        <v>4187.62</v>
      </c>
    </row>
    <row r="472" spans="1:15" x14ac:dyDescent="0.2">
      <c r="A472" s="43">
        <v>43854</v>
      </c>
      <c r="B472" s="44">
        <v>79.577499000000003</v>
      </c>
      <c r="C472" s="44">
        <v>310.51001000000002</v>
      </c>
      <c r="D472" s="44">
        <v>292.80999800000001</v>
      </c>
      <c r="E472" s="44" cm="1">
        <f t="array" ref="E472">INDEX($O$2:$O$1256,1256-(ROW(O472)-1))</f>
        <v>3295.47</v>
      </c>
      <c r="F472" s="4">
        <f t="shared" si="28"/>
        <v>-2.8819846675317467E-3</v>
      </c>
      <c r="G472" s="4">
        <f t="shared" si="29"/>
        <v>-7.5747729548903599E-3</v>
      </c>
      <c r="H472" s="4">
        <f t="shared" si="30"/>
        <v>-2.2206615908166492E-2</v>
      </c>
      <c r="I472" s="4">
        <f t="shared" si="31"/>
        <v>-9.0421405245464381E-3</v>
      </c>
      <c r="O472" s="1">
        <v>4180.17</v>
      </c>
    </row>
    <row r="473" spans="1:15" x14ac:dyDescent="0.2">
      <c r="A473" s="43">
        <v>43857</v>
      </c>
      <c r="B473" s="44">
        <v>77.237503000000004</v>
      </c>
      <c r="C473" s="44">
        <v>309.45001200000002</v>
      </c>
      <c r="D473" s="44">
        <v>284.08999599999999</v>
      </c>
      <c r="E473" s="44" cm="1">
        <f t="array" ref="E473">INDEX($O$2:$O$1256,1256-(ROW(O473)-1))</f>
        <v>3243.63</v>
      </c>
      <c r="F473" s="4">
        <f t="shared" si="28"/>
        <v>-2.9405246827372639E-2</v>
      </c>
      <c r="G473" s="4">
        <f t="shared" si="29"/>
        <v>-3.4137321370090686E-3</v>
      </c>
      <c r="H473" s="4">
        <f t="shared" si="30"/>
        <v>-2.9780410708516933E-2</v>
      </c>
      <c r="I473" s="4">
        <f t="shared" si="31"/>
        <v>-1.5730684849201995E-2</v>
      </c>
      <c r="O473" s="1">
        <v>4134.9799999999996</v>
      </c>
    </row>
    <row r="474" spans="1:15" x14ac:dyDescent="0.2">
      <c r="A474" s="43">
        <v>43858</v>
      </c>
      <c r="B474" s="44">
        <v>79.422500999999997</v>
      </c>
      <c r="C474" s="44">
        <v>310.85000600000001</v>
      </c>
      <c r="D474" s="44">
        <v>285.86999500000002</v>
      </c>
      <c r="E474" s="44" cm="1">
        <f t="array" ref="E474">INDEX($O$2:$O$1256,1256-(ROW(O474)-1))</f>
        <v>3276.24</v>
      </c>
      <c r="F474" s="4">
        <f t="shared" si="28"/>
        <v>2.8289340218572226E-2</v>
      </c>
      <c r="G474" s="4">
        <f t="shared" si="29"/>
        <v>4.5241361955416321E-3</v>
      </c>
      <c r="H474" s="4">
        <f t="shared" si="30"/>
        <v>6.2656166181931736E-3</v>
      </c>
      <c r="I474" s="4">
        <f t="shared" si="31"/>
        <v>1.0053551114029551E-2</v>
      </c>
      <c r="O474" s="1">
        <v>4173.42</v>
      </c>
    </row>
    <row r="475" spans="1:15" x14ac:dyDescent="0.2">
      <c r="A475" s="43">
        <v>43859</v>
      </c>
      <c r="B475" s="44">
        <v>81.084998999999996</v>
      </c>
      <c r="C475" s="44">
        <v>309.57998700000002</v>
      </c>
      <c r="D475" s="44">
        <v>282.89999399999999</v>
      </c>
      <c r="E475" s="44" cm="1">
        <f t="array" ref="E475">INDEX($O$2:$O$1256,1256-(ROW(O475)-1))</f>
        <v>3273.4</v>
      </c>
      <c r="F475" s="4">
        <f t="shared" si="28"/>
        <v>2.093232999550089E-2</v>
      </c>
      <c r="G475" s="4">
        <f t="shared" si="29"/>
        <v>-4.0856328630728437E-3</v>
      </c>
      <c r="H475" s="4">
        <f t="shared" si="30"/>
        <v>-1.0389341490701131E-2</v>
      </c>
      <c r="I475" s="4">
        <f t="shared" si="31"/>
        <v>-8.6684736160955579E-4</v>
      </c>
      <c r="O475" s="1">
        <v>4134.9399999999996</v>
      </c>
    </row>
    <row r="476" spans="1:15" x14ac:dyDescent="0.2">
      <c r="A476" s="43">
        <v>43860</v>
      </c>
      <c r="B476" s="44">
        <v>80.967499000000004</v>
      </c>
      <c r="C476" s="44">
        <v>309.47000100000002</v>
      </c>
      <c r="D476" s="44">
        <v>280.98001099999999</v>
      </c>
      <c r="E476" s="44" cm="1">
        <f t="array" ref="E476">INDEX($O$2:$O$1256,1256-(ROW(O476)-1))</f>
        <v>3283.66</v>
      </c>
      <c r="F476" s="4">
        <f t="shared" si="28"/>
        <v>-1.449096644867599E-3</v>
      </c>
      <c r="G476" s="4">
        <f t="shared" si="29"/>
        <v>-3.5527490347750466E-4</v>
      </c>
      <c r="H476" s="4">
        <f t="shared" si="30"/>
        <v>-6.786790529235579E-3</v>
      </c>
      <c r="I476" s="4">
        <f t="shared" si="31"/>
        <v>3.1343557157694638E-3</v>
      </c>
      <c r="O476" s="1">
        <v>4163.26</v>
      </c>
    </row>
    <row r="477" spans="1:15" x14ac:dyDescent="0.2">
      <c r="A477" s="43">
        <v>43861</v>
      </c>
      <c r="B477" s="44">
        <v>77.377502000000007</v>
      </c>
      <c r="C477" s="44">
        <v>305.51998900000001</v>
      </c>
      <c r="D477" s="44">
        <v>272.45001200000002</v>
      </c>
      <c r="E477" s="44" cm="1">
        <f t="array" ref="E477">INDEX($O$2:$O$1256,1256-(ROW(O477)-1))</f>
        <v>3225.52</v>
      </c>
      <c r="F477" s="4">
        <f t="shared" si="28"/>
        <v>-4.4338741400422862E-2</v>
      </c>
      <c r="G477" s="4">
        <f t="shared" si="29"/>
        <v>-1.2763796126397449E-2</v>
      </c>
      <c r="H477" s="4">
        <f t="shared" si="30"/>
        <v>-3.0358027852735673E-2</v>
      </c>
      <c r="I477" s="4">
        <f t="shared" si="31"/>
        <v>-1.7705852615678808E-2</v>
      </c>
      <c r="O477" s="1">
        <v>4185.47</v>
      </c>
    </row>
    <row r="478" spans="1:15" x14ac:dyDescent="0.2">
      <c r="A478" s="43">
        <v>43864</v>
      </c>
      <c r="B478" s="44">
        <v>77.165001000000004</v>
      </c>
      <c r="C478" s="44">
        <v>302</v>
      </c>
      <c r="D478" s="44">
        <v>274.01998900000001</v>
      </c>
      <c r="E478" s="44" cm="1">
        <f t="array" ref="E478">INDEX($O$2:$O$1256,1256-(ROW(O478)-1))</f>
        <v>3248.92</v>
      </c>
      <c r="F478" s="4">
        <f t="shared" si="28"/>
        <v>-2.7462892249998346E-3</v>
      </c>
      <c r="G478" s="4">
        <f t="shared" si="29"/>
        <v>-1.1521305075721279E-2</v>
      </c>
      <c r="H478" s="4">
        <f t="shared" si="30"/>
        <v>5.7624405610229674E-3</v>
      </c>
      <c r="I478" s="4">
        <f t="shared" si="31"/>
        <v>7.2546442124060903E-3</v>
      </c>
      <c r="O478" s="1">
        <v>4170.42</v>
      </c>
    </row>
    <row r="479" spans="1:15" x14ac:dyDescent="0.2">
      <c r="A479" s="43">
        <v>43865</v>
      </c>
      <c r="B479" s="44">
        <v>79.712502000000001</v>
      </c>
      <c r="C479" s="44">
        <v>304.89999399999999</v>
      </c>
      <c r="D479" s="44">
        <v>280.83999599999999</v>
      </c>
      <c r="E479" s="44" cm="1">
        <f t="array" ref="E479">INDEX($O$2:$O$1256,1256-(ROW(O479)-1))</f>
        <v>3297.59</v>
      </c>
      <c r="F479" s="4">
        <f t="shared" si="28"/>
        <v>3.3013684532965881E-2</v>
      </c>
      <c r="G479" s="4">
        <f t="shared" si="29"/>
        <v>9.6026291390728224E-3</v>
      </c>
      <c r="H479" s="4">
        <f t="shared" si="30"/>
        <v>2.488872080058355E-2</v>
      </c>
      <c r="I479" s="4">
        <f t="shared" si="31"/>
        <v>1.4980362705145116E-2</v>
      </c>
      <c r="O479" s="1">
        <v>4124.66</v>
      </c>
    </row>
    <row r="480" spans="1:15" x14ac:dyDescent="0.2">
      <c r="A480" s="43">
        <v>43866</v>
      </c>
      <c r="B480" s="44">
        <v>80.362503000000004</v>
      </c>
      <c r="C480" s="44">
        <v>308.95001200000002</v>
      </c>
      <c r="D480" s="44">
        <v>295.73001099999999</v>
      </c>
      <c r="E480" s="44" cm="1">
        <f t="array" ref="E480">INDEX($O$2:$O$1256,1256-(ROW(O480)-1))</f>
        <v>3334.69</v>
      </c>
      <c r="F480" s="4">
        <f t="shared" si="28"/>
        <v>8.1543168724023136E-3</v>
      </c>
      <c r="G480" s="4">
        <f t="shared" si="29"/>
        <v>1.3283102918001444E-2</v>
      </c>
      <c r="H480" s="4">
        <f t="shared" si="30"/>
        <v>5.3019567056253644E-2</v>
      </c>
      <c r="I480" s="4">
        <f t="shared" si="31"/>
        <v>1.1250640619361384E-2</v>
      </c>
      <c r="O480" s="1">
        <v>4141.59</v>
      </c>
    </row>
    <row r="481" spans="1:15" x14ac:dyDescent="0.2">
      <c r="A481" s="43">
        <v>43867</v>
      </c>
      <c r="B481" s="44">
        <v>81.302498</v>
      </c>
      <c r="C481" s="44">
        <v>310.60998499999999</v>
      </c>
      <c r="D481" s="44">
        <v>292.459991</v>
      </c>
      <c r="E481" s="44" cm="1">
        <f t="array" ref="E481">INDEX($O$2:$O$1256,1256-(ROW(O481)-1))</f>
        <v>3345.78</v>
      </c>
      <c r="F481" s="4">
        <f t="shared" si="28"/>
        <v>1.1696935323181709E-2</v>
      </c>
      <c r="G481" s="4">
        <f t="shared" si="29"/>
        <v>5.3729501068929542E-3</v>
      </c>
      <c r="H481" s="4">
        <f t="shared" si="30"/>
        <v>-1.1057450642031688E-2</v>
      </c>
      <c r="I481" s="4">
        <f t="shared" si="31"/>
        <v>3.3256464618900542E-3</v>
      </c>
      <c r="O481" s="1">
        <v>4127.99</v>
      </c>
    </row>
    <row r="482" spans="1:15" x14ac:dyDescent="0.2">
      <c r="A482" s="43">
        <v>43868</v>
      </c>
      <c r="B482" s="44">
        <v>80.007499999999993</v>
      </c>
      <c r="C482" s="44">
        <v>313.63000499999998</v>
      </c>
      <c r="D482" s="44">
        <v>289.22000100000002</v>
      </c>
      <c r="E482" s="44" cm="1">
        <f t="array" ref="E482">INDEX($O$2:$O$1256,1256-(ROW(O482)-1))</f>
        <v>3327.71</v>
      </c>
      <c r="F482" s="4">
        <f t="shared" si="28"/>
        <v>-1.592814528281784E-2</v>
      </c>
      <c r="G482" s="4">
        <f t="shared" si="29"/>
        <v>9.7228683746273907E-3</v>
      </c>
      <c r="H482" s="4">
        <f t="shared" si="30"/>
        <v>-1.107840422521239E-2</v>
      </c>
      <c r="I482" s="4">
        <f t="shared" si="31"/>
        <v>-5.4008332885007865E-3</v>
      </c>
      <c r="O482" s="1">
        <v>4128.8</v>
      </c>
    </row>
    <row r="483" spans="1:15" x14ac:dyDescent="0.2">
      <c r="A483" s="43">
        <v>43871</v>
      </c>
      <c r="B483" s="44">
        <v>80.387496999999996</v>
      </c>
      <c r="C483" s="44">
        <v>313.790009</v>
      </c>
      <c r="D483" s="44">
        <v>287.02999899999998</v>
      </c>
      <c r="E483" s="44" cm="1">
        <f t="array" ref="E483">INDEX($O$2:$O$1256,1256-(ROW(O483)-1))</f>
        <v>3352.09</v>
      </c>
      <c r="F483" s="4">
        <f t="shared" si="28"/>
        <v>4.7495172327594671E-3</v>
      </c>
      <c r="G483" s="4">
        <f t="shared" si="29"/>
        <v>5.1016802426162935E-4</v>
      </c>
      <c r="H483" s="4">
        <f t="shared" si="30"/>
        <v>-7.5720973391465041E-3</v>
      </c>
      <c r="I483" s="4">
        <f t="shared" si="31"/>
        <v>7.3263595685922481E-3</v>
      </c>
      <c r="O483" s="1">
        <v>4097.17</v>
      </c>
    </row>
    <row r="484" spans="1:15" x14ac:dyDescent="0.2">
      <c r="A484" s="43">
        <v>43872</v>
      </c>
      <c r="B484" s="44">
        <v>79.902495999999999</v>
      </c>
      <c r="C484" s="44">
        <v>310.67999300000002</v>
      </c>
      <c r="D484" s="44">
        <v>290.790009</v>
      </c>
      <c r="E484" s="44" cm="1">
        <f t="array" ref="E484">INDEX($O$2:$O$1256,1256-(ROW(O484)-1))</f>
        <v>3357.75</v>
      </c>
      <c r="F484" s="4">
        <f t="shared" si="28"/>
        <v>-6.0332889827381603E-3</v>
      </c>
      <c r="G484" s="4">
        <f t="shared" si="29"/>
        <v>-9.9111377379767791E-3</v>
      </c>
      <c r="H484" s="4">
        <f t="shared" si="30"/>
        <v>1.3099710877259288E-2</v>
      </c>
      <c r="I484" s="4">
        <f t="shared" si="31"/>
        <v>1.6884988171558205E-3</v>
      </c>
      <c r="O484" s="1">
        <v>4079.95</v>
      </c>
    </row>
    <row r="485" spans="1:15" x14ac:dyDescent="0.2">
      <c r="A485" s="43">
        <v>43873</v>
      </c>
      <c r="B485" s="44">
        <v>81.800003000000004</v>
      </c>
      <c r="C485" s="44">
        <v>315.11999500000002</v>
      </c>
      <c r="D485" s="44">
        <v>303.48001099999999</v>
      </c>
      <c r="E485" s="44" cm="1">
        <f t="array" ref="E485">INDEX($O$2:$O$1256,1256-(ROW(O485)-1))</f>
        <v>3379.45</v>
      </c>
      <c r="F485" s="4">
        <f t="shared" si="28"/>
        <v>2.3747781295843429E-2</v>
      </c>
      <c r="G485" s="4">
        <f t="shared" si="29"/>
        <v>1.4291238895450833E-2</v>
      </c>
      <c r="H485" s="4">
        <f t="shared" si="30"/>
        <v>4.363974554572813E-2</v>
      </c>
      <c r="I485" s="4">
        <f t="shared" si="31"/>
        <v>6.4626610081154993E-3</v>
      </c>
      <c r="O485" s="1">
        <v>4073.94</v>
      </c>
    </row>
    <row r="486" spans="1:15" x14ac:dyDescent="0.2">
      <c r="A486" s="43">
        <v>43874</v>
      </c>
      <c r="B486" s="44">
        <v>81.217499000000004</v>
      </c>
      <c r="C486" s="44">
        <v>318.20001200000002</v>
      </c>
      <c r="D486" s="44">
        <v>302.20001200000002</v>
      </c>
      <c r="E486" s="44" cm="1">
        <f t="array" ref="E486">INDEX($O$2:$O$1256,1256-(ROW(O486)-1))</f>
        <v>3373.94</v>
      </c>
      <c r="F486" s="4">
        <f t="shared" si="28"/>
        <v>-7.1210755334568891E-3</v>
      </c>
      <c r="G486" s="4">
        <f t="shared" si="29"/>
        <v>9.7741084312977285E-3</v>
      </c>
      <c r="H486" s="4">
        <f t="shared" si="30"/>
        <v>-4.217737424558006E-3</v>
      </c>
      <c r="I486" s="4">
        <f t="shared" si="31"/>
        <v>-1.6304428235363044E-3</v>
      </c>
      <c r="O486" s="1">
        <v>4077.91</v>
      </c>
    </row>
    <row r="487" spans="1:15" x14ac:dyDescent="0.2">
      <c r="A487" s="43">
        <v>43875</v>
      </c>
      <c r="B487" s="44">
        <v>81.237503000000004</v>
      </c>
      <c r="C487" s="44">
        <v>318.30999800000001</v>
      </c>
      <c r="D487" s="44">
        <v>298.77999899999998</v>
      </c>
      <c r="E487" s="44" cm="1">
        <f t="array" ref="E487">INDEX($O$2:$O$1256,1256-(ROW(O487)-1))</f>
        <v>3380.16</v>
      </c>
      <c r="F487" s="4">
        <f t="shared" si="28"/>
        <v>2.4630160059472075E-4</v>
      </c>
      <c r="G487" s="4">
        <f t="shared" si="29"/>
        <v>3.4565052121994305E-4</v>
      </c>
      <c r="H487" s="4">
        <f t="shared" si="30"/>
        <v>-1.131705117205634E-2</v>
      </c>
      <c r="I487" s="4">
        <f t="shared" si="31"/>
        <v>1.8435419717006821E-3</v>
      </c>
      <c r="O487" s="1">
        <v>4019.87</v>
      </c>
    </row>
    <row r="488" spans="1:15" x14ac:dyDescent="0.2">
      <c r="A488" s="43">
        <v>43879</v>
      </c>
      <c r="B488" s="44">
        <v>79.75</v>
      </c>
      <c r="C488" s="44">
        <v>322.04998799999998</v>
      </c>
      <c r="D488" s="44">
        <v>302.14001500000001</v>
      </c>
      <c r="E488" s="44" cm="1">
        <f t="array" ref="E488">INDEX($O$2:$O$1256,1256-(ROW(O488)-1))</f>
        <v>3370.29</v>
      </c>
      <c r="F488" s="4">
        <f t="shared" si="28"/>
        <v>-1.8310545561697086E-2</v>
      </c>
      <c r="G488" s="4">
        <f t="shared" si="29"/>
        <v>1.1749520981115954E-2</v>
      </c>
      <c r="H488" s="4">
        <f t="shared" si="30"/>
        <v>1.1245786234841076E-2</v>
      </c>
      <c r="I488" s="4">
        <f t="shared" si="31"/>
        <v>-2.9199801192842621E-3</v>
      </c>
      <c r="O488" s="1">
        <v>3972.89</v>
      </c>
    </row>
    <row r="489" spans="1:15" x14ac:dyDescent="0.2">
      <c r="A489" s="43">
        <v>43880</v>
      </c>
      <c r="B489" s="44">
        <v>80.904999000000004</v>
      </c>
      <c r="C489" s="44">
        <v>323.01998900000001</v>
      </c>
      <c r="D489" s="44">
        <v>305.30999800000001</v>
      </c>
      <c r="E489" s="44" cm="1">
        <f t="array" ref="E489">INDEX($O$2:$O$1256,1256-(ROW(O489)-1))</f>
        <v>3386.15</v>
      </c>
      <c r="F489" s="4">
        <f t="shared" si="28"/>
        <v>1.4482746081504749E-2</v>
      </c>
      <c r="G489" s="4">
        <f t="shared" si="29"/>
        <v>3.0119578827620536E-3</v>
      </c>
      <c r="H489" s="4">
        <f t="shared" si="30"/>
        <v>1.0491768195616201E-2</v>
      </c>
      <c r="I489" s="4">
        <f t="shared" si="31"/>
        <v>4.7058265015770531E-3</v>
      </c>
      <c r="O489" s="1">
        <v>3958.55</v>
      </c>
    </row>
    <row r="490" spans="1:15" x14ac:dyDescent="0.2">
      <c r="A490" s="43">
        <v>43881</v>
      </c>
      <c r="B490" s="44">
        <v>80.074996999999996</v>
      </c>
      <c r="C490" s="44">
        <v>324.07998700000002</v>
      </c>
      <c r="D490" s="44">
        <v>302.13000499999998</v>
      </c>
      <c r="E490" s="44" cm="1">
        <f t="array" ref="E490">INDEX($O$2:$O$1256,1256-(ROW(O490)-1))</f>
        <v>3373.23</v>
      </c>
      <c r="F490" s="4">
        <f t="shared" si="28"/>
        <v>-1.025897052418241E-2</v>
      </c>
      <c r="G490" s="4">
        <f t="shared" si="29"/>
        <v>3.2815244755642885E-3</v>
      </c>
      <c r="H490" s="4">
        <f t="shared" si="30"/>
        <v>-1.0415620257545659E-2</v>
      </c>
      <c r="I490" s="4">
        <f t="shared" si="31"/>
        <v>-3.8155427255142484E-3</v>
      </c>
      <c r="O490" s="1">
        <v>3971.09</v>
      </c>
    </row>
    <row r="491" spans="1:15" x14ac:dyDescent="0.2">
      <c r="A491" s="43">
        <v>43882</v>
      </c>
      <c r="B491" s="44">
        <v>78.262496999999996</v>
      </c>
      <c r="C491" s="44">
        <v>321.95001200000002</v>
      </c>
      <c r="D491" s="44">
        <v>301.42999300000002</v>
      </c>
      <c r="E491" s="44" cm="1">
        <f t="array" ref="E491">INDEX($O$2:$O$1256,1256-(ROW(O491)-1))</f>
        <v>3337.75</v>
      </c>
      <c r="F491" s="4">
        <f t="shared" si="28"/>
        <v>-2.2635030507712664E-2</v>
      </c>
      <c r="G491" s="4">
        <f t="shared" si="29"/>
        <v>-6.5723743688005072E-3</v>
      </c>
      <c r="H491" s="4">
        <f t="shared" si="30"/>
        <v>-2.3169231404208211E-3</v>
      </c>
      <c r="I491" s="4">
        <f t="shared" si="31"/>
        <v>-1.0518108756295899E-2</v>
      </c>
      <c r="O491" s="1">
        <v>3974.54</v>
      </c>
    </row>
    <row r="492" spans="1:15" x14ac:dyDescent="0.2">
      <c r="A492" s="43">
        <v>43885</v>
      </c>
      <c r="B492" s="44">
        <v>74.544998000000007</v>
      </c>
      <c r="C492" s="44">
        <v>313.61999500000002</v>
      </c>
      <c r="D492" s="44">
        <v>277.790009</v>
      </c>
      <c r="E492" s="44" cm="1">
        <f t="array" ref="E492">INDEX($O$2:$O$1256,1256-(ROW(O492)-1))</f>
        <v>3225.89</v>
      </c>
      <c r="F492" s="4">
        <f t="shared" si="28"/>
        <v>-4.7500388340535438E-2</v>
      </c>
      <c r="G492" s="4">
        <f t="shared" si="29"/>
        <v>-2.5873634693326236E-2</v>
      </c>
      <c r="H492" s="4">
        <f t="shared" si="30"/>
        <v>-7.8426117337301676E-2</v>
      </c>
      <c r="I492" s="4">
        <f t="shared" si="31"/>
        <v>-3.3513594487304357E-2</v>
      </c>
      <c r="O492" s="1">
        <v>3909.52</v>
      </c>
    </row>
    <row r="493" spans="1:15" x14ac:dyDescent="0.2">
      <c r="A493" s="43">
        <v>43886</v>
      </c>
      <c r="B493" s="44">
        <v>72.019997000000004</v>
      </c>
      <c r="C493" s="44">
        <v>304.86999500000002</v>
      </c>
      <c r="D493" s="44">
        <v>263.39001500000001</v>
      </c>
      <c r="E493" s="44" cm="1">
        <f t="array" ref="E493">INDEX($O$2:$O$1256,1256-(ROW(O493)-1))</f>
        <v>3128.21</v>
      </c>
      <c r="F493" s="4">
        <f t="shared" si="28"/>
        <v>-3.387217208054661E-2</v>
      </c>
      <c r="G493" s="4">
        <f t="shared" si="29"/>
        <v>-2.7900006821950239E-2</v>
      </c>
      <c r="H493" s="4">
        <f t="shared" si="30"/>
        <v>-5.1837695861840706E-2</v>
      </c>
      <c r="I493" s="4">
        <f t="shared" si="31"/>
        <v>-3.0280015747592089E-2</v>
      </c>
      <c r="O493" s="1">
        <v>3889.14</v>
      </c>
    </row>
    <row r="494" spans="1:15" x14ac:dyDescent="0.2">
      <c r="A494" s="43">
        <v>43887</v>
      </c>
      <c r="B494" s="44">
        <v>73.162497999999999</v>
      </c>
      <c r="C494" s="44">
        <v>305.69000199999999</v>
      </c>
      <c r="D494" s="44">
        <v>263</v>
      </c>
      <c r="E494" s="44" cm="1">
        <f t="array" ref="E494">INDEX($O$2:$O$1256,1256-(ROW(O494)-1))</f>
        <v>3116.39</v>
      </c>
      <c r="F494" s="4">
        <f t="shared" si="28"/>
        <v>1.5863663532226967E-2</v>
      </c>
      <c r="G494" s="4">
        <f t="shared" si="29"/>
        <v>2.689694012032819E-3</v>
      </c>
      <c r="H494" s="4">
        <f t="shared" si="30"/>
        <v>-1.4807508933093205E-3</v>
      </c>
      <c r="I494" s="4">
        <f t="shared" si="31"/>
        <v>-3.7785187055856748E-3</v>
      </c>
      <c r="O494" s="1">
        <v>3910.52</v>
      </c>
    </row>
    <row r="495" spans="1:15" x14ac:dyDescent="0.2">
      <c r="A495" s="43">
        <v>43888</v>
      </c>
      <c r="B495" s="44">
        <v>68.379997000000003</v>
      </c>
      <c r="C495" s="44">
        <v>293.13000499999998</v>
      </c>
      <c r="D495" s="44">
        <v>253.91999799999999</v>
      </c>
      <c r="E495" s="44" cm="1">
        <f t="array" ref="E495">INDEX($O$2:$O$1256,1256-(ROW(O495)-1))</f>
        <v>2978.76</v>
      </c>
      <c r="F495" s="4">
        <f t="shared" si="28"/>
        <v>-6.5368202709535653E-2</v>
      </c>
      <c r="G495" s="4">
        <f t="shared" si="29"/>
        <v>-4.1087366017289663E-2</v>
      </c>
      <c r="H495" s="4">
        <f t="shared" si="30"/>
        <v>-3.4524722433460102E-2</v>
      </c>
      <c r="I495" s="4">
        <f t="shared" si="31"/>
        <v>-4.4163278665378745E-2</v>
      </c>
      <c r="O495" s="1">
        <v>3940.59</v>
      </c>
    </row>
    <row r="496" spans="1:15" x14ac:dyDescent="0.2">
      <c r="A496" s="43">
        <v>43889</v>
      </c>
      <c r="B496" s="44">
        <v>68.339995999999999</v>
      </c>
      <c r="C496" s="44">
        <v>281.14001500000001</v>
      </c>
      <c r="D496" s="44">
        <v>254.96000699999999</v>
      </c>
      <c r="E496" s="44" cm="1">
        <f t="array" ref="E496">INDEX($O$2:$O$1256,1256-(ROW(O496)-1))</f>
        <v>2954.22</v>
      </c>
      <c r="F496" s="4">
        <f t="shared" si="28"/>
        <v>-5.8498101425777664E-4</v>
      </c>
      <c r="G496" s="4">
        <f t="shared" si="29"/>
        <v>-4.0903318648665726E-2</v>
      </c>
      <c r="H496" s="4">
        <f t="shared" si="30"/>
        <v>4.0958136743526512E-3</v>
      </c>
      <c r="I496" s="4">
        <f t="shared" si="31"/>
        <v>-8.2383273576926031E-3</v>
      </c>
      <c r="O496" s="1">
        <v>3913.1</v>
      </c>
    </row>
    <row r="497" spans="1:15" x14ac:dyDescent="0.2">
      <c r="A497" s="43">
        <v>43892</v>
      </c>
      <c r="B497" s="44">
        <v>74.702499000000003</v>
      </c>
      <c r="C497" s="44">
        <v>309.14001500000001</v>
      </c>
      <c r="D497" s="44">
        <v>273.10998499999999</v>
      </c>
      <c r="E497" s="44" cm="1">
        <f t="array" ref="E497">INDEX($O$2:$O$1256,1256-(ROW(O497)-1))</f>
        <v>3090.23</v>
      </c>
      <c r="F497" s="4">
        <f t="shared" si="28"/>
        <v>9.3100722452486004E-2</v>
      </c>
      <c r="G497" s="4">
        <f t="shared" si="29"/>
        <v>9.9594502760483955E-2</v>
      </c>
      <c r="H497" s="4">
        <f t="shared" si="30"/>
        <v>7.1187549033915762E-2</v>
      </c>
      <c r="I497" s="4">
        <f t="shared" si="31"/>
        <v>4.6039225243888482E-2</v>
      </c>
      <c r="O497" s="1">
        <v>3915.46</v>
      </c>
    </row>
    <row r="498" spans="1:15" x14ac:dyDescent="0.2">
      <c r="A498" s="43">
        <v>43893</v>
      </c>
      <c r="B498" s="44">
        <v>72.330001999999993</v>
      </c>
      <c r="C498" s="44">
        <v>302.73001099999999</v>
      </c>
      <c r="D498" s="44">
        <v>261.39999399999999</v>
      </c>
      <c r="E498" s="44" cm="1">
        <f t="array" ref="E498">INDEX($O$2:$O$1256,1256-(ROW(O498)-1))</f>
        <v>3003.37</v>
      </c>
      <c r="F498" s="4">
        <f t="shared" si="28"/>
        <v>-3.1759272203196437E-2</v>
      </c>
      <c r="G498" s="4">
        <f t="shared" si="29"/>
        <v>-2.0734954030457737E-2</v>
      </c>
      <c r="H498" s="4">
        <f t="shared" si="30"/>
        <v>-4.287646605084762E-2</v>
      </c>
      <c r="I498" s="4">
        <f t="shared" si="31"/>
        <v>-2.8107940185682013E-2</v>
      </c>
      <c r="O498" s="1">
        <v>3974.12</v>
      </c>
    </row>
    <row r="499" spans="1:15" x14ac:dyDescent="0.2">
      <c r="A499" s="43">
        <v>43894</v>
      </c>
      <c r="B499" s="44">
        <v>75.684997999999993</v>
      </c>
      <c r="C499" s="44">
        <v>320.73998999999998</v>
      </c>
      <c r="D499" s="44">
        <v>289.42001299999998</v>
      </c>
      <c r="E499" s="44" cm="1">
        <f t="array" ref="E499">INDEX($O$2:$O$1256,1256-(ROW(O499)-1))</f>
        <v>3130.12</v>
      </c>
      <c r="F499" s="4">
        <f t="shared" si="28"/>
        <v>4.638456943496283E-2</v>
      </c>
      <c r="G499" s="4">
        <f t="shared" si="29"/>
        <v>5.9491884998478024E-2</v>
      </c>
      <c r="H499" s="4">
        <f t="shared" si="30"/>
        <v>0.10719211799216793</v>
      </c>
      <c r="I499" s="4">
        <f t="shared" si="31"/>
        <v>4.2202592421180206E-2</v>
      </c>
      <c r="O499" s="1">
        <v>3962.71</v>
      </c>
    </row>
    <row r="500" spans="1:15" x14ac:dyDescent="0.2">
      <c r="A500" s="43">
        <v>43895</v>
      </c>
      <c r="B500" s="44">
        <v>73.230002999999996</v>
      </c>
      <c r="C500" s="44">
        <v>315.76001000000002</v>
      </c>
      <c r="D500" s="44">
        <v>282.959991</v>
      </c>
      <c r="E500" s="44" cm="1">
        <f t="array" ref="E500">INDEX($O$2:$O$1256,1256-(ROW(O500)-1))</f>
        <v>3023.94</v>
      </c>
      <c r="F500" s="4">
        <f t="shared" si="28"/>
        <v>-3.2437009511448976E-2</v>
      </c>
      <c r="G500" s="4">
        <f t="shared" si="29"/>
        <v>-1.5526532877923814E-2</v>
      </c>
      <c r="H500" s="4">
        <f t="shared" si="30"/>
        <v>-2.2320578086630041E-2</v>
      </c>
      <c r="I500" s="4">
        <f t="shared" si="31"/>
        <v>-3.3922022158894817E-2</v>
      </c>
      <c r="O500" s="1">
        <v>3968.94</v>
      </c>
    </row>
    <row r="501" spans="1:15" x14ac:dyDescent="0.2">
      <c r="A501" s="43">
        <v>43896</v>
      </c>
      <c r="B501" s="44">
        <v>72.257499999999993</v>
      </c>
      <c r="C501" s="44">
        <v>311.33999599999999</v>
      </c>
      <c r="D501" s="44">
        <v>283.86999500000002</v>
      </c>
      <c r="E501" s="44" cm="1">
        <f t="array" ref="E501">INDEX($O$2:$O$1256,1256-(ROW(O501)-1))</f>
        <v>2972.37</v>
      </c>
      <c r="F501" s="4">
        <f t="shared" si="28"/>
        <v>-1.3280116894164312E-2</v>
      </c>
      <c r="G501" s="4">
        <f t="shared" si="29"/>
        <v>-1.3998017038319821E-2</v>
      </c>
      <c r="H501" s="4">
        <f t="shared" si="30"/>
        <v>3.2160165003681206E-3</v>
      </c>
      <c r="I501" s="4">
        <f t="shared" si="31"/>
        <v>-1.7053909799797668E-2</v>
      </c>
      <c r="O501" s="1">
        <v>3943.34</v>
      </c>
    </row>
    <row r="502" spans="1:15" x14ac:dyDescent="0.2">
      <c r="A502" s="43">
        <v>43899</v>
      </c>
      <c r="B502" s="44">
        <v>66.542502999999996</v>
      </c>
      <c r="C502" s="44">
        <v>301.98001099999999</v>
      </c>
      <c r="D502" s="44">
        <v>273.44000199999999</v>
      </c>
      <c r="E502" s="44" cm="1">
        <f t="array" ref="E502">INDEX($O$2:$O$1256,1256-(ROW(O502)-1))</f>
        <v>2746.56</v>
      </c>
      <c r="F502" s="4">
        <f t="shared" si="28"/>
        <v>-7.9092094246271977E-2</v>
      </c>
      <c r="G502" s="4">
        <f t="shared" si="29"/>
        <v>-3.0063548276013968E-2</v>
      </c>
      <c r="H502" s="4">
        <f t="shared" si="30"/>
        <v>-3.6742146699935738E-2</v>
      </c>
      <c r="I502" s="4">
        <f t="shared" si="31"/>
        <v>-7.5969680759797723E-2</v>
      </c>
      <c r="O502" s="1">
        <v>3939.34</v>
      </c>
    </row>
    <row r="503" spans="1:15" x14ac:dyDescent="0.2">
      <c r="A503" s="43">
        <v>43900</v>
      </c>
      <c r="B503" s="44">
        <v>71.334998999999996</v>
      </c>
      <c r="C503" s="44">
        <v>309.39999399999999</v>
      </c>
      <c r="D503" s="44">
        <v>280</v>
      </c>
      <c r="E503" s="44" cm="1">
        <f t="array" ref="E503">INDEX($O$2:$O$1256,1256-(ROW(O503)-1))</f>
        <v>2882.23</v>
      </c>
      <c r="F503" s="4">
        <f t="shared" si="28"/>
        <v>7.202157694609114E-2</v>
      </c>
      <c r="G503" s="4">
        <f t="shared" si="29"/>
        <v>2.4571106463069842E-2</v>
      </c>
      <c r="H503" s="4">
        <f t="shared" si="30"/>
        <v>2.3990630310191437E-2</v>
      </c>
      <c r="I503" s="4">
        <f t="shared" si="31"/>
        <v>4.9396335780030318E-2</v>
      </c>
      <c r="O503" s="1">
        <v>3898.81</v>
      </c>
    </row>
    <row r="504" spans="1:15" x14ac:dyDescent="0.2">
      <c r="A504" s="43">
        <v>43901</v>
      </c>
      <c r="B504" s="44">
        <v>68.857498000000007</v>
      </c>
      <c r="C504" s="44">
        <v>297.42999300000002</v>
      </c>
      <c r="D504" s="44">
        <v>277.77999899999998</v>
      </c>
      <c r="E504" s="44" cm="1">
        <f t="array" ref="E504">INDEX($O$2:$O$1256,1256-(ROW(O504)-1))</f>
        <v>2741.38</v>
      </c>
      <c r="F504" s="4">
        <f t="shared" si="28"/>
        <v>-3.4730511456234681E-2</v>
      </c>
      <c r="G504" s="4">
        <f t="shared" si="29"/>
        <v>-3.8687786787739785E-2</v>
      </c>
      <c r="H504" s="4">
        <f t="shared" si="30"/>
        <v>-7.9285750000000887E-3</v>
      </c>
      <c r="I504" s="4">
        <f t="shared" si="31"/>
        <v>-4.8868410917935041E-2</v>
      </c>
      <c r="O504" s="1">
        <v>3875.44</v>
      </c>
    </row>
    <row r="505" spans="1:15" x14ac:dyDescent="0.2">
      <c r="A505" s="43">
        <v>43902</v>
      </c>
      <c r="B505" s="44">
        <v>62.057499</v>
      </c>
      <c r="C505" s="44">
        <v>279.85000600000001</v>
      </c>
      <c r="D505" s="44">
        <v>250.41000399999999</v>
      </c>
      <c r="E505" s="44" cm="1">
        <f t="array" ref="E505">INDEX($O$2:$O$1256,1256-(ROW(O505)-1))</f>
        <v>2480.64</v>
      </c>
      <c r="F505" s="4">
        <f t="shared" si="28"/>
        <v>-9.8754662854581302E-2</v>
      </c>
      <c r="G505" s="4">
        <f t="shared" si="29"/>
        <v>-5.9106302033231785E-2</v>
      </c>
      <c r="H505" s="4">
        <f t="shared" si="30"/>
        <v>-9.8531194105159425E-2</v>
      </c>
      <c r="I505" s="4">
        <f t="shared" si="31"/>
        <v>-9.5112680474797442E-2</v>
      </c>
      <c r="O505" s="1">
        <v>3821.35</v>
      </c>
    </row>
    <row r="506" spans="1:15" x14ac:dyDescent="0.2">
      <c r="A506" s="43">
        <v>43903</v>
      </c>
      <c r="B506" s="44">
        <v>69.492500000000007</v>
      </c>
      <c r="C506" s="44">
        <v>302.26998900000001</v>
      </c>
      <c r="D506" s="44">
        <v>272.040009</v>
      </c>
      <c r="E506" s="44" cm="1">
        <f t="array" ref="E506">INDEX($O$2:$O$1256,1256-(ROW(O506)-1))</f>
        <v>2711.02</v>
      </c>
      <c r="F506" s="4">
        <f t="shared" si="28"/>
        <v>0.1198082604005683</v>
      </c>
      <c r="G506" s="4">
        <f t="shared" si="29"/>
        <v>8.0114284507108433E-2</v>
      </c>
      <c r="H506" s="4">
        <f t="shared" si="30"/>
        <v>8.6378358110644857E-2</v>
      </c>
      <c r="I506" s="4">
        <f t="shared" si="31"/>
        <v>9.2871194530443804E-2</v>
      </c>
      <c r="O506" s="1">
        <v>3841.94</v>
      </c>
    </row>
    <row r="507" spans="1:15" x14ac:dyDescent="0.2">
      <c r="A507" s="43">
        <v>43906</v>
      </c>
      <c r="B507" s="44">
        <v>60.552501999999997</v>
      </c>
      <c r="C507" s="44">
        <v>283.17999300000002</v>
      </c>
      <c r="D507" s="44">
        <v>225.03999300000001</v>
      </c>
      <c r="E507" s="44" cm="1">
        <f t="array" ref="E507">INDEX($O$2:$O$1256,1256-(ROW(O507)-1))</f>
        <v>2386.13</v>
      </c>
      <c r="F507" s="4">
        <f t="shared" si="28"/>
        <v>-0.12864694751232161</v>
      </c>
      <c r="G507" s="4">
        <f t="shared" si="29"/>
        <v>-6.3155446106824664E-2</v>
      </c>
      <c r="H507" s="4">
        <f t="shared" si="30"/>
        <v>-0.17276876358285956</v>
      </c>
      <c r="I507" s="4">
        <f t="shared" si="31"/>
        <v>-0.11984050283657069</v>
      </c>
      <c r="O507" s="1">
        <v>3768.47</v>
      </c>
    </row>
    <row r="508" spans="1:15" x14ac:dyDescent="0.2">
      <c r="A508" s="43">
        <v>43907</v>
      </c>
      <c r="B508" s="44">
        <v>63.215000000000003</v>
      </c>
      <c r="C508" s="44">
        <v>306.98998999999998</v>
      </c>
      <c r="D508" s="44">
        <v>244.220001</v>
      </c>
      <c r="E508" s="44" cm="1">
        <f t="array" ref="E508">INDEX($O$2:$O$1256,1256-(ROW(O508)-1))</f>
        <v>2529.19</v>
      </c>
      <c r="F508" s="4">
        <f t="shared" si="28"/>
        <v>4.3970074101975287E-2</v>
      </c>
      <c r="G508" s="4">
        <f t="shared" si="29"/>
        <v>8.4080788150877425E-2</v>
      </c>
      <c r="H508" s="4">
        <f t="shared" si="30"/>
        <v>8.5229330770553238E-2</v>
      </c>
      <c r="I508" s="4">
        <f t="shared" si="31"/>
        <v>5.9954822243549151E-2</v>
      </c>
      <c r="O508" s="1">
        <v>3819.72</v>
      </c>
    </row>
    <row r="509" spans="1:15" x14ac:dyDescent="0.2">
      <c r="A509" s="43">
        <v>43908</v>
      </c>
      <c r="B509" s="44">
        <v>61.667499999999997</v>
      </c>
      <c r="C509" s="44">
        <v>307.5</v>
      </c>
      <c r="D509" s="44">
        <v>217.05999800000001</v>
      </c>
      <c r="E509" s="44" cm="1">
        <f t="array" ref="E509">INDEX($O$2:$O$1256,1256-(ROW(O509)-1))</f>
        <v>2398.1</v>
      </c>
      <c r="F509" s="4">
        <f t="shared" si="28"/>
        <v>-2.4479949379103163E-2</v>
      </c>
      <c r="G509" s="4">
        <f t="shared" si="29"/>
        <v>1.6613245272265149E-3</v>
      </c>
      <c r="H509" s="4">
        <f t="shared" si="30"/>
        <v>-0.11121121484230929</v>
      </c>
      <c r="I509" s="4">
        <f t="shared" si="31"/>
        <v>-5.1830823307066745E-2</v>
      </c>
      <c r="O509" s="1">
        <v>3870.29</v>
      </c>
    </row>
    <row r="510" spans="1:15" x14ac:dyDescent="0.2">
      <c r="A510" s="43">
        <v>43909</v>
      </c>
      <c r="B510" s="44">
        <v>61.195</v>
      </c>
      <c r="C510" s="44">
        <v>305.22000100000002</v>
      </c>
      <c r="D510" s="44">
        <v>219.800003</v>
      </c>
      <c r="E510" s="44" cm="1">
        <f t="array" ref="E510">INDEX($O$2:$O$1256,1256-(ROW(O510)-1))</f>
        <v>2409.39</v>
      </c>
      <c r="F510" s="4">
        <f t="shared" si="28"/>
        <v>-7.6620586208293933E-3</v>
      </c>
      <c r="G510" s="4">
        <f t="shared" si="29"/>
        <v>-7.4146308943088624E-3</v>
      </c>
      <c r="H510" s="4">
        <f t="shared" si="30"/>
        <v>1.2623260965845933E-2</v>
      </c>
      <c r="I510" s="4">
        <f t="shared" si="31"/>
        <v>4.7078937492181158E-3</v>
      </c>
      <c r="O510" s="1">
        <v>3901.82</v>
      </c>
    </row>
    <row r="511" spans="1:15" x14ac:dyDescent="0.2">
      <c r="A511" s="43">
        <v>43910</v>
      </c>
      <c r="B511" s="44">
        <v>57.310001</v>
      </c>
      <c r="C511" s="44">
        <v>290.42001299999998</v>
      </c>
      <c r="D511" s="44">
        <v>206.58999600000001</v>
      </c>
      <c r="E511" s="44" cm="1">
        <f t="array" ref="E511">INDEX($O$2:$O$1256,1256-(ROW(O511)-1))</f>
        <v>2304.92</v>
      </c>
      <c r="F511" s="4">
        <f t="shared" si="28"/>
        <v>-6.3485562545959648E-2</v>
      </c>
      <c r="G511" s="4">
        <f t="shared" si="29"/>
        <v>-4.8489574574112002E-2</v>
      </c>
      <c r="H511" s="4">
        <f t="shared" si="30"/>
        <v>-6.0100122018651614E-2</v>
      </c>
      <c r="I511" s="4">
        <f t="shared" si="31"/>
        <v>-4.3359522534749381E-2</v>
      </c>
      <c r="O511" s="1">
        <v>3811.15</v>
      </c>
    </row>
    <row r="512" spans="1:15" x14ac:dyDescent="0.2">
      <c r="A512" s="43">
        <v>43913</v>
      </c>
      <c r="B512" s="44">
        <v>56.092498999999997</v>
      </c>
      <c r="C512" s="44">
        <v>285.52999899999998</v>
      </c>
      <c r="D512" s="44">
        <v>194.86000100000001</v>
      </c>
      <c r="E512" s="44" cm="1">
        <f t="array" ref="E512">INDEX($O$2:$O$1256,1256-(ROW(O512)-1))</f>
        <v>2237.4</v>
      </c>
      <c r="F512" s="4">
        <f t="shared" si="28"/>
        <v>-2.124414550263231E-2</v>
      </c>
      <c r="G512" s="4">
        <f t="shared" si="29"/>
        <v>-1.6837730807484016E-2</v>
      </c>
      <c r="H512" s="4">
        <f t="shared" si="30"/>
        <v>-5.6779104637767655E-2</v>
      </c>
      <c r="I512" s="4">
        <f t="shared" si="31"/>
        <v>-2.929385835517067E-2</v>
      </c>
      <c r="O512" s="1">
        <v>3829.34</v>
      </c>
    </row>
    <row r="513" spans="1:15" x14ac:dyDescent="0.2">
      <c r="A513" s="43">
        <v>43914</v>
      </c>
      <c r="B513" s="44">
        <v>61.720001000000003</v>
      </c>
      <c r="C513" s="44">
        <v>284.94000199999999</v>
      </c>
      <c r="D513" s="44">
        <v>219.800003</v>
      </c>
      <c r="E513" s="44" cm="1">
        <f t="array" ref="E513">INDEX($O$2:$O$1256,1256-(ROW(O513)-1))</f>
        <v>2447.33</v>
      </c>
      <c r="F513" s="4">
        <f t="shared" si="28"/>
        <v>0.10032539288363686</v>
      </c>
      <c r="G513" s="4">
        <f t="shared" si="29"/>
        <v>-2.0663222851059603E-3</v>
      </c>
      <c r="H513" s="4">
        <f t="shared" si="30"/>
        <v>0.12798933527666354</v>
      </c>
      <c r="I513" s="4">
        <f t="shared" si="31"/>
        <v>9.3827657101993311E-2</v>
      </c>
      <c r="O513" s="1">
        <v>3925.43</v>
      </c>
    </row>
    <row r="514" spans="1:15" x14ac:dyDescent="0.2">
      <c r="A514" s="43">
        <v>43915</v>
      </c>
      <c r="B514" s="44">
        <v>61.380001</v>
      </c>
      <c r="C514" s="44">
        <v>280.85998499999999</v>
      </c>
      <c r="D514" s="44">
        <v>234.490005</v>
      </c>
      <c r="E514" s="44" cm="1">
        <f t="array" ref="E514">INDEX($O$2:$O$1256,1256-(ROW(O514)-1))</f>
        <v>2475.56</v>
      </c>
      <c r="F514" s="4">
        <f t="shared" si="28"/>
        <v>-5.5087491006360059E-3</v>
      </c>
      <c r="G514" s="4">
        <f t="shared" si="29"/>
        <v>-1.4318863519906896E-2</v>
      </c>
      <c r="H514" s="4">
        <f t="shared" si="30"/>
        <v>6.6833493173337186E-2</v>
      </c>
      <c r="I514" s="4">
        <f t="shared" si="31"/>
        <v>1.1535019797084994E-2</v>
      </c>
      <c r="O514" s="1">
        <v>3881.37</v>
      </c>
    </row>
    <row r="515" spans="1:15" x14ac:dyDescent="0.2">
      <c r="A515" s="43">
        <v>43916</v>
      </c>
      <c r="B515" s="44">
        <v>64.610000999999997</v>
      </c>
      <c r="C515" s="44">
        <v>292.29998799999998</v>
      </c>
      <c r="D515" s="44">
        <v>255.38999899999999</v>
      </c>
      <c r="E515" s="44" cm="1">
        <f t="array" ref="E515">INDEX($O$2:$O$1256,1256-(ROW(O515)-1))</f>
        <v>2630.07</v>
      </c>
      <c r="F515" s="4">
        <f t="shared" si="28"/>
        <v>5.2623003378575978E-2</v>
      </c>
      <c r="G515" s="4">
        <f t="shared" si="29"/>
        <v>4.0732050170835088E-2</v>
      </c>
      <c r="H515" s="4">
        <f t="shared" si="30"/>
        <v>8.9129572921455624E-2</v>
      </c>
      <c r="I515" s="4">
        <f t="shared" si="31"/>
        <v>6.2414160836336108E-2</v>
      </c>
      <c r="O515" s="1">
        <v>3876.5</v>
      </c>
    </row>
    <row r="516" spans="1:15" x14ac:dyDescent="0.2">
      <c r="A516" s="43">
        <v>43917</v>
      </c>
      <c r="B516" s="44">
        <v>61.935001</v>
      </c>
      <c r="C516" s="44">
        <v>284.32998700000002</v>
      </c>
      <c r="D516" s="44">
        <v>242.449997</v>
      </c>
      <c r="E516" s="44" cm="1">
        <f t="array" ref="E516">INDEX($O$2:$O$1256,1256-(ROW(O516)-1))</f>
        <v>2541.4699999999998</v>
      </c>
      <c r="F516" s="4">
        <f t="shared" ref="F516:F579" si="32">(B516-B515)/B515</f>
        <v>-4.1402259071316179E-2</v>
      </c>
      <c r="G516" s="4">
        <f t="shared" ref="G516:G579" si="33">(C516-C515)/C515</f>
        <v>-2.7266511553876521E-2</v>
      </c>
      <c r="H516" s="4">
        <f t="shared" ref="H516:H579" si="34">(D516-D515)/D515</f>
        <v>-5.0667614435442293E-2</v>
      </c>
      <c r="I516" s="4">
        <f t="shared" ref="I516:I579" si="35">(E516-E515)/E515</f>
        <v>-3.3687316307170666E-2</v>
      </c>
      <c r="O516" s="1">
        <v>3906.71</v>
      </c>
    </row>
    <row r="517" spans="1:15" x14ac:dyDescent="0.2">
      <c r="A517" s="43">
        <v>43920</v>
      </c>
      <c r="B517" s="44">
        <v>63.702499000000003</v>
      </c>
      <c r="C517" s="44">
        <v>291.11999500000002</v>
      </c>
      <c r="D517" s="44">
        <v>251.279999</v>
      </c>
      <c r="E517" s="44" cm="1">
        <f t="array" ref="E517">INDEX($O$2:$O$1256,1256-(ROW(O517)-1))</f>
        <v>2626.65</v>
      </c>
      <c r="F517" s="4">
        <f t="shared" si="32"/>
        <v>2.8537950616970256E-2</v>
      </c>
      <c r="G517" s="4">
        <f t="shared" si="33"/>
        <v>2.3880731229379615E-2</v>
      </c>
      <c r="H517" s="4">
        <f t="shared" si="34"/>
        <v>3.6419889087480617E-2</v>
      </c>
      <c r="I517" s="4">
        <f t="shared" si="35"/>
        <v>3.3516035994916447E-2</v>
      </c>
      <c r="O517" s="1">
        <v>3913.97</v>
      </c>
    </row>
    <row r="518" spans="1:15" x14ac:dyDescent="0.2">
      <c r="A518" s="43">
        <v>43921</v>
      </c>
      <c r="B518" s="44">
        <v>63.572498000000003</v>
      </c>
      <c r="C518" s="44">
        <v>285.13000499999998</v>
      </c>
      <c r="D518" s="44">
        <v>249.38000500000001</v>
      </c>
      <c r="E518" s="44" cm="1">
        <f t="array" ref="E518">INDEX($O$2:$O$1256,1256-(ROW(O518)-1))</f>
        <v>2584.59</v>
      </c>
      <c r="F518" s="4">
        <f t="shared" si="32"/>
        <v>-2.0407519648483496E-3</v>
      </c>
      <c r="G518" s="4">
        <f t="shared" si="33"/>
        <v>-2.0575673615273436E-2</v>
      </c>
      <c r="H518" s="4">
        <f t="shared" si="34"/>
        <v>-7.5612623669263556E-3</v>
      </c>
      <c r="I518" s="4">
        <f t="shared" si="35"/>
        <v>-1.6012791959339821E-2</v>
      </c>
      <c r="O518" s="1">
        <v>3931.33</v>
      </c>
    </row>
    <row r="519" spans="1:15" x14ac:dyDescent="0.2">
      <c r="A519" s="43">
        <v>43922</v>
      </c>
      <c r="B519" s="44">
        <v>60.227500999999997</v>
      </c>
      <c r="C519" s="44">
        <v>286.77999899999998</v>
      </c>
      <c r="D519" s="44">
        <v>237.320007</v>
      </c>
      <c r="E519" s="44" cm="1">
        <f t="array" ref="E519">INDEX($O$2:$O$1256,1256-(ROW(O519)-1))</f>
        <v>2470.5</v>
      </c>
      <c r="F519" s="4">
        <f t="shared" si="32"/>
        <v>-5.2617045188314074E-2</v>
      </c>
      <c r="G519" s="4">
        <f t="shared" si="33"/>
        <v>5.7868129311750005E-3</v>
      </c>
      <c r="H519" s="4">
        <f t="shared" si="34"/>
        <v>-4.8359923643437282E-2</v>
      </c>
      <c r="I519" s="4">
        <f t="shared" si="35"/>
        <v>-4.4142397827121573E-2</v>
      </c>
      <c r="O519" s="1">
        <v>3932.59</v>
      </c>
    </row>
    <row r="520" spans="1:15" x14ac:dyDescent="0.2">
      <c r="A520" s="43">
        <v>43923</v>
      </c>
      <c r="B520" s="44">
        <v>61.232498</v>
      </c>
      <c r="C520" s="44">
        <v>291.48001099999999</v>
      </c>
      <c r="D520" s="44">
        <v>240.44000199999999</v>
      </c>
      <c r="E520" s="44" cm="1">
        <f t="array" ref="E520">INDEX($O$2:$O$1256,1256-(ROW(O520)-1))</f>
        <v>2526.9</v>
      </c>
      <c r="F520" s="4">
        <f t="shared" si="32"/>
        <v>1.6686679395846143E-2</v>
      </c>
      <c r="G520" s="4">
        <f t="shared" si="33"/>
        <v>1.6388911417772951E-2</v>
      </c>
      <c r="H520" s="4">
        <f t="shared" si="34"/>
        <v>1.314678454395962E-2</v>
      </c>
      <c r="I520" s="4">
        <f t="shared" si="35"/>
        <v>2.282938676381303E-2</v>
      </c>
      <c r="O520" s="1">
        <v>3934.83</v>
      </c>
    </row>
    <row r="521" spans="1:15" x14ac:dyDescent="0.2">
      <c r="A521" s="43">
        <v>43924</v>
      </c>
      <c r="B521" s="44">
        <v>60.352500999999997</v>
      </c>
      <c r="C521" s="44">
        <v>288.64999399999999</v>
      </c>
      <c r="D521" s="44">
        <v>229.490005</v>
      </c>
      <c r="E521" s="44" cm="1">
        <f t="array" ref="E521">INDEX($O$2:$O$1256,1256-(ROW(O521)-1))</f>
        <v>2488.65</v>
      </c>
      <c r="F521" s="4">
        <f t="shared" si="32"/>
        <v>-1.4371404544038086E-2</v>
      </c>
      <c r="G521" s="4">
        <f t="shared" si="33"/>
        <v>-9.7091289048976959E-3</v>
      </c>
      <c r="H521" s="4">
        <f t="shared" si="34"/>
        <v>-4.5541494380789416E-2</v>
      </c>
      <c r="I521" s="4">
        <f t="shared" si="35"/>
        <v>-1.5137124539950137E-2</v>
      </c>
      <c r="O521" s="1">
        <v>3916.38</v>
      </c>
    </row>
    <row r="522" spans="1:15" x14ac:dyDescent="0.2">
      <c r="A522" s="43">
        <v>43927</v>
      </c>
      <c r="B522" s="44">
        <v>65.617500000000007</v>
      </c>
      <c r="C522" s="44">
        <v>305.11999500000002</v>
      </c>
      <c r="D522" s="44">
        <v>248.33999600000001</v>
      </c>
      <c r="E522" s="44" cm="1">
        <f t="array" ref="E522">INDEX($O$2:$O$1256,1256-(ROW(O522)-1))</f>
        <v>2663.68</v>
      </c>
      <c r="F522" s="4">
        <f t="shared" si="32"/>
        <v>8.7237461791351625E-2</v>
      </c>
      <c r="G522" s="4">
        <f t="shared" si="33"/>
        <v>5.7058726285648301E-2</v>
      </c>
      <c r="H522" s="4">
        <f t="shared" si="34"/>
        <v>8.2138614272111846E-2</v>
      </c>
      <c r="I522" s="4">
        <f t="shared" si="35"/>
        <v>7.0331304120707913E-2</v>
      </c>
      <c r="O522" s="1">
        <v>3909.88</v>
      </c>
    </row>
    <row r="523" spans="1:15" x14ac:dyDescent="0.2">
      <c r="A523" s="43">
        <v>43928</v>
      </c>
      <c r="B523" s="44">
        <v>64.857498000000007</v>
      </c>
      <c r="C523" s="44">
        <v>303.63000499999998</v>
      </c>
      <c r="D523" s="44">
        <v>248.03999300000001</v>
      </c>
      <c r="E523" s="44" cm="1">
        <f t="array" ref="E523">INDEX($O$2:$O$1256,1256-(ROW(O523)-1))</f>
        <v>2659.41</v>
      </c>
      <c r="F523" s="4">
        <f t="shared" si="32"/>
        <v>-1.1582306549319922E-2</v>
      </c>
      <c r="G523" s="4">
        <f t="shared" si="33"/>
        <v>-4.8832918996345497E-3</v>
      </c>
      <c r="H523" s="4">
        <f t="shared" si="34"/>
        <v>-1.2080333608445568E-3</v>
      </c>
      <c r="I523" s="4">
        <f t="shared" si="35"/>
        <v>-1.6030454108601567E-3</v>
      </c>
      <c r="O523" s="1">
        <v>3911.23</v>
      </c>
    </row>
    <row r="524" spans="1:15" x14ac:dyDescent="0.2">
      <c r="A524" s="43">
        <v>43929</v>
      </c>
      <c r="B524" s="44">
        <v>66.517501999999993</v>
      </c>
      <c r="C524" s="44">
        <v>305.97000100000002</v>
      </c>
      <c r="D524" s="44">
        <v>267.82998700000002</v>
      </c>
      <c r="E524" s="44" cm="1">
        <f t="array" ref="E524">INDEX($O$2:$O$1256,1256-(ROW(O524)-1))</f>
        <v>2749.98</v>
      </c>
      <c r="F524" s="4">
        <f t="shared" si="32"/>
        <v>2.5594635180037108E-2</v>
      </c>
      <c r="G524" s="4">
        <f t="shared" si="33"/>
        <v>7.7067350441865651E-3</v>
      </c>
      <c r="H524" s="4">
        <f t="shared" si="34"/>
        <v>7.9785496526763755E-2</v>
      </c>
      <c r="I524" s="4">
        <f t="shared" si="35"/>
        <v>3.4056426049386961E-2</v>
      </c>
      <c r="O524" s="1">
        <v>3915.59</v>
      </c>
    </row>
    <row r="525" spans="1:15" x14ac:dyDescent="0.2">
      <c r="A525" s="43">
        <v>43930</v>
      </c>
      <c r="B525" s="44">
        <v>66.997497999999993</v>
      </c>
      <c r="C525" s="44">
        <v>300.01001000000002</v>
      </c>
      <c r="D525" s="44">
        <v>264.13000499999998</v>
      </c>
      <c r="E525" s="44" cm="1">
        <f t="array" ref="E525">INDEX($O$2:$O$1256,1256-(ROW(O525)-1))</f>
        <v>2789.82</v>
      </c>
      <c r="F525" s="4">
        <f t="shared" si="32"/>
        <v>7.2160857754399723E-3</v>
      </c>
      <c r="G525" s="4">
        <f t="shared" si="33"/>
        <v>-1.9479004413900047E-2</v>
      </c>
      <c r="H525" s="4">
        <f t="shared" si="34"/>
        <v>-1.3814666690029873E-2</v>
      </c>
      <c r="I525" s="4">
        <f t="shared" si="35"/>
        <v>1.4487378090022526E-2</v>
      </c>
      <c r="O525" s="1">
        <v>3886.83</v>
      </c>
    </row>
    <row r="526" spans="1:15" x14ac:dyDescent="0.2">
      <c r="A526" s="43">
        <v>43934</v>
      </c>
      <c r="B526" s="44">
        <v>68.3125</v>
      </c>
      <c r="C526" s="44">
        <v>299.61999500000002</v>
      </c>
      <c r="D526" s="44">
        <v>263.51001000000002</v>
      </c>
      <c r="E526" s="44" cm="1">
        <f t="array" ref="E526">INDEX($O$2:$O$1256,1256-(ROW(O526)-1))</f>
        <v>2761.63</v>
      </c>
      <c r="F526" s="4">
        <f t="shared" si="32"/>
        <v>1.962762848248463E-2</v>
      </c>
      <c r="G526" s="4">
        <f t="shared" si="33"/>
        <v>-1.3000066231123599E-3</v>
      </c>
      <c r="H526" s="4">
        <f t="shared" si="34"/>
        <v>-2.3473099922894421E-3</v>
      </c>
      <c r="I526" s="4">
        <f t="shared" si="35"/>
        <v>-1.0104594561656327E-2</v>
      </c>
      <c r="O526" s="1">
        <v>3871.74</v>
      </c>
    </row>
    <row r="527" spans="1:15" x14ac:dyDescent="0.2">
      <c r="A527" s="43">
        <v>43935</v>
      </c>
      <c r="B527" s="44">
        <v>71.762496999999996</v>
      </c>
      <c r="C527" s="44">
        <v>314.14001500000001</v>
      </c>
      <c r="D527" s="44">
        <v>270.5</v>
      </c>
      <c r="E527" s="44" cm="1">
        <f t="array" ref="E527">INDEX($O$2:$O$1256,1256-(ROW(O527)-1))</f>
        <v>2846.06</v>
      </c>
      <c r="F527" s="4">
        <f t="shared" si="32"/>
        <v>5.050315827996335E-2</v>
      </c>
      <c r="G527" s="4">
        <f t="shared" si="33"/>
        <v>4.8461451980199077E-2</v>
      </c>
      <c r="H527" s="4">
        <f t="shared" si="34"/>
        <v>2.6526468577038029E-2</v>
      </c>
      <c r="I527" s="4">
        <f t="shared" si="35"/>
        <v>3.0572524197665811E-2</v>
      </c>
      <c r="O527" s="1">
        <v>3830.17</v>
      </c>
    </row>
    <row r="528" spans="1:15" x14ac:dyDescent="0.2">
      <c r="A528" s="43">
        <v>43936</v>
      </c>
      <c r="B528" s="44">
        <v>71.107498000000007</v>
      </c>
      <c r="C528" s="44">
        <v>310.26998900000001</v>
      </c>
      <c r="D528" s="44">
        <v>281.67999300000002</v>
      </c>
      <c r="E528" s="44" cm="1">
        <f t="array" ref="E528">INDEX($O$2:$O$1256,1256-(ROW(O528)-1))</f>
        <v>2783.36</v>
      </c>
      <c r="F528" s="4">
        <f t="shared" si="32"/>
        <v>-9.1273161802046757E-3</v>
      </c>
      <c r="G528" s="4">
        <f t="shared" si="33"/>
        <v>-1.2319430238774248E-2</v>
      </c>
      <c r="H528" s="4">
        <f t="shared" si="34"/>
        <v>4.1330842883549074E-2</v>
      </c>
      <c r="I528" s="4">
        <f t="shared" si="35"/>
        <v>-2.2030456139364531E-2</v>
      </c>
      <c r="O528" s="1">
        <v>3826.31</v>
      </c>
    </row>
    <row r="529" spans="1:15" x14ac:dyDescent="0.2">
      <c r="A529" s="43">
        <v>43937</v>
      </c>
      <c r="B529" s="44">
        <v>71.672500999999997</v>
      </c>
      <c r="C529" s="44">
        <v>321.55999800000001</v>
      </c>
      <c r="D529" s="44">
        <v>298.42999300000002</v>
      </c>
      <c r="E529" s="44" cm="1">
        <f t="array" ref="E529">INDEX($O$2:$O$1256,1256-(ROW(O529)-1))</f>
        <v>2799.55</v>
      </c>
      <c r="F529" s="4">
        <f t="shared" si="32"/>
        <v>7.9457584065183978E-3</v>
      </c>
      <c r="G529" s="4">
        <f t="shared" si="33"/>
        <v>3.6387692655637405E-2</v>
      </c>
      <c r="H529" s="4">
        <f t="shared" si="34"/>
        <v>5.9464642204815725E-2</v>
      </c>
      <c r="I529" s="4">
        <f t="shared" si="35"/>
        <v>5.8167107381007326E-3</v>
      </c>
      <c r="O529" s="1">
        <v>3773.86</v>
      </c>
    </row>
    <row r="530" spans="1:15" x14ac:dyDescent="0.2">
      <c r="A530" s="43">
        <v>43938</v>
      </c>
      <c r="B530" s="44">
        <v>70.699996999999996</v>
      </c>
      <c r="C530" s="44">
        <v>317.92001299999998</v>
      </c>
      <c r="D530" s="44">
        <v>290.55999800000001</v>
      </c>
      <c r="E530" s="44" cm="1">
        <f t="array" ref="E530">INDEX($O$2:$O$1256,1256-(ROW(O530)-1))</f>
        <v>2874.56</v>
      </c>
      <c r="F530" s="4">
        <f t="shared" si="32"/>
        <v>-1.3568718635896364E-2</v>
      </c>
      <c r="G530" s="4">
        <f t="shared" si="33"/>
        <v>-1.1319769320312112E-2</v>
      </c>
      <c r="H530" s="4">
        <f t="shared" si="34"/>
        <v>-2.6371327227823298E-2</v>
      </c>
      <c r="I530" s="4">
        <f t="shared" si="35"/>
        <v>2.6793591827257865E-2</v>
      </c>
      <c r="O530" s="1">
        <v>3714.24</v>
      </c>
    </row>
    <row r="531" spans="1:15" x14ac:dyDescent="0.2">
      <c r="A531" s="43">
        <v>43941</v>
      </c>
      <c r="B531" s="44">
        <v>69.232498000000007</v>
      </c>
      <c r="C531" s="44">
        <v>312.07998700000002</v>
      </c>
      <c r="D531" s="44">
        <v>282.14001500000001</v>
      </c>
      <c r="E531" s="44" cm="1">
        <f t="array" ref="E531">INDEX($O$2:$O$1256,1256-(ROW(O531)-1))</f>
        <v>2823.16</v>
      </c>
      <c r="F531" s="4">
        <f t="shared" si="32"/>
        <v>-2.0756705265489468E-2</v>
      </c>
      <c r="G531" s="4">
        <f t="shared" si="33"/>
        <v>-1.8369482137634306E-2</v>
      </c>
      <c r="H531" s="4">
        <f t="shared" si="34"/>
        <v>-2.8978465920831958E-2</v>
      </c>
      <c r="I531" s="4">
        <f t="shared" si="35"/>
        <v>-1.7880997439608182E-2</v>
      </c>
      <c r="O531" s="1">
        <v>3787.38</v>
      </c>
    </row>
    <row r="532" spans="1:15" x14ac:dyDescent="0.2">
      <c r="A532" s="43">
        <v>43942</v>
      </c>
      <c r="B532" s="44">
        <v>67.092499000000004</v>
      </c>
      <c r="C532" s="44">
        <v>301.32998700000002</v>
      </c>
      <c r="D532" s="44">
        <v>274.19000199999999</v>
      </c>
      <c r="E532" s="44" cm="1">
        <f t="array" ref="E532">INDEX($O$2:$O$1256,1256-(ROW(O532)-1))</f>
        <v>2736.56</v>
      </c>
      <c r="F532" s="4">
        <f t="shared" si="32"/>
        <v>-3.091032480151161E-2</v>
      </c>
      <c r="G532" s="4">
        <f t="shared" si="33"/>
        <v>-3.4446297256478672E-2</v>
      </c>
      <c r="H532" s="4">
        <f t="shared" si="34"/>
        <v>-2.817754511000509E-2</v>
      </c>
      <c r="I532" s="4">
        <f t="shared" si="35"/>
        <v>-3.067484662576684E-2</v>
      </c>
      <c r="O532" s="1">
        <v>3750.77</v>
      </c>
    </row>
    <row r="533" spans="1:15" x14ac:dyDescent="0.2">
      <c r="A533" s="43">
        <v>43943</v>
      </c>
      <c r="B533" s="44">
        <v>69.025002000000001</v>
      </c>
      <c r="C533" s="44">
        <v>309.42001299999998</v>
      </c>
      <c r="D533" s="44">
        <v>277.01998900000001</v>
      </c>
      <c r="E533" s="44" cm="1">
        <f t="array" ref="E533">INDEX($O$2:$O$1256,1256-(ROW(O533)-1))</f>
        <v>2799.31</v>
      </c>
      <c r="F533" s="4">
        <f t="shared" si="32"/>
        <v>2.8803562675463867E-2</v>
      </c>
      <c r="G533" s="4">
        <f t="shared" si="33"/>
        <v>2.6847729562341785E-2</v>
      </c>
      <c r="H533" s="4">
        <f t="shared" si="34"/>
        <v>1.0321262552819184E-2</v>
      </c>
      <c r="I533" s="4">
        <f t="shared" si="35"/>
        <v>2.2930248194813926E-2</v>
      </c>
      <c r="O533" s="1">
        <v>3849.62</v>
      </c>
    </row>
    <row r="534" spans="1:15" x14ac:dyDescent="0.2">
      <c r="A534" s="43">
        <v>43944</v>
      </c>
      <c r="B534" s="44">
        <v>68.757499999999993</v>
      </c>
      <c r="C534" s="44">
        <v>305.39999399999999</v>
      </c>
      <c r="D534" s="44">
        <v>285.32998700000002</v>
      </c>
      <c r="E534" s="44" cm="1">
        <f t="array" ref="E534">INDEX($O$2:$O$1256,1256-(ROW(O534)-1))</f>
        <v>2797.8</v>
      </c>
      <c r="F534" s="4">
        <f t="shared" si="32"/>
        <v>-3.8754363237831916E-3</v>
      </c>
      <c r="G534" s="4">
        <f t="shared" si="33"/>
        <v>-1.2992110500622307E-2</v>
      </c>
      <c r="H534" s="4">
        <f t="shared" si="34"/>
        <v>2.9997828062869526E-2</v>
      </c>
      <c r="I534" s="4">
        <f t="shared" si="35"/>
        <v>-5.3941864245109097E-4</v>
      </c>
      <c r="O534" s="1">
        <v>3855.36</v>
      </c>
    </row>
    <row r="535" spans="1:15" x14ac:dyDescent="0.2">
      <c r="A535" s="43">
        <v>43945</v>
      </c>
      <c r="B535" s="44">
        <v>70.742500000000007</v>
      </c>
      <c r="C535" s="44">
        <v>310.54998799999998</v>
      </c>
      <c r="D535" s="44">
        <v>291.290009</v>
      </c>
      <c r="E535" s="44" cm="1">
        <f t="array" ref="E535">INDEX($O$2:$O$1256,1256-(ROW(O535)-1))</f>
        <v>2836.74</v>
      </c>
      <c r="F535" s="4">
        <f t="shared" si="32"/>
        <v>2.8869577864233192E-2</v>
      </c>
      <c r="G535" s="4">
        <f t="shared" si="33"/>
        <v>1.6863111005824029E-2</v>
      </c>
      <c r="H535" s="4">
        <f t="shared" si="34"/>
        <v>2.0888172542481421E-2</v>
      </c>
      <c r="I535" s="4">
        <f t="shared" si="35"/>
        <v>1.3918078490242189E-2</v>
      </c>
      <c r="O535" s="1">
        <v>3841.47</v>
      </c>
    </row>
    <row r="536" spans="1:15" x14ac:dyDescent="0.2">
      <c r="A536" s="43">
        <v>43948</v>
      </c>
      <c r="B536" s="44">
        <v>70.792502999999996</v>
      </c>
      <c r="C536" s="44">
        <v>308.77999899999998</v>
      </c>
      <c r="D536" s="44">
        <v>293.98001099999999</v>
      </c>
      <c r="E536" s="44" cm="1">
        <f t="array" ref="E536">INDEX($O$2:$O$1256,1256-(ROW(O536)-1))</f>
        <v>2878.48</v>
      </c>
      <c r="F536" s="4">
        <f t="shared" si="32"/>
        <v>7.068311128386695E-4</v>
      </c>
      <c r="G536" s="4">
        <f t="shared" si="33"/>
        <v>-5.6995300866023854E-3</v>
      </c>
      <c r="H536" s="4">
        <f t="shared" si="34"/>
        <v>9.23478978642207E-3</v>
      </c>
      <c r="I536" s="4">
        <f t="shared" si="35"/>
        <v>1.4714073196697703E-2</v>
      </c>
      <c r="O536" s="1">
        <v>3853.07</v>
      </c>
    </row>
    <row r="537" spans="1:15" x14ac:dyDescent="0.2">
      <c r="A537" s="43">
        <v>43949</v>
      </c>
      <c r="B537" s="44">
        <v>69.644997000000004</v>
      </c>
      <c r="C537" s="44">
        <v>304.95001200000002</v>
      </c>
      <c r="D537" s="44">
        <v>288.35998499999999</v>
      </c>
      <c r="E537" s="44" cm="1">
        <f t="array" ref="E537">INDEX($O$2:$O$1256,1256-(ROW(O537)-1))</f>
        <v>2863.39</v>
      </c>
      <c r="F537" s="4">
        <f t="shared" si="32"/>
        <v>-1.6209428278019678E-2</v>
      </c>
      <c r="G537" s="4">
        <f t="shared" si="33"/>
        <v>-1.240361102533704E-2</v>
      </c>
      <c r="H537" s="4">
        <f t="shared" si="34"/>
        <v>-1.9117034457148845E-2</v>
      </c>
      <c r="I537" s="4">
        <f t="shared" si="35"/>
        <v>-5.2423501292349246E-3</v>
      </c>
      <c r="O537" s="1">
        <v>3851.85</v>
      </c>
    </row>
    <row r="538" spans="1:15" x14ac:dyDescent="0.2">
      <c r="A538" s="43">
        <v>43950</v>
      </c>
      <c r="B538" s="44">
        <v>71.932502999999997</v>
      </c>
      <c r="C538" s="44">
        <v>307.08999599999999</v>
      </c>
      <c r="D538" s="44">
        <v>287.64999399999999</v>
      </c>
      <c r="E538" s="44" cm="1">
        <f t="array" ref="E538">INDEX($O$2:$O$1256,1256-(ROW(O538)-1))</f>
        <v>2939.51</v>
      </c>
      <c r="F538" s="4">
        <f t="shared" si="32"/>
        <v>3.2845230792385466E-2</v>
      </c>
      <c r="G538" s="4">
        <f t="shared" si="33"/>
        <v>7.017491115888101E-3</v>
      </c>
      <c r="H538" s="4">
        <f t="shared" si="34"/>
        <v>-2.4621689448347081E-3</v>
      </c>
      <c r="I538" s="4">
        <f t="shared" si="35"/>
        <v>2.6583874358714791E-2</v>
      </c>
      <c r="O538" s="1">
        <v>3798.91</v>
      </c>
    </row>
    <row r="539" spans="1:15" x14ac:dyDescent="0.2">
      <c r="A539" s="43">
        <v>43951</v>
      </c>
      <c r="B539" s="44">
        <v>73.449996999999996</v>
      </c>
      <c r="C539" s="44">
        <v>303</v>
      </c>
      <c r="D539" s="44">
        <v>292.47000100000002</v>
      </c>
      <c r="E539" s="44" cm="1">
        <f t="array" ref="E539">INDEX($O$2:$O$1256,1256-(ROW(O539)-1))</f>
        <v>2912.43</v>
      </c>
      <c r="F539" s="4">
        <f t="shared" si="32"/>
        <v>2.1096082253664928E-2</v>
      </c>
      <c r="G539" s="4">
        <f t="shared" si="33"/>
        <v>-1.331855825091738E-2</v>
      </c>
      <c r="H539" s="4">
        <f t="shared" si="34"/>
        <v>1.6756499567318024E-2</v>
      </c>
      <c r="I539" s="4">
        <f t="shared" si="35"/>
        <v>-9.2124197570344641E-3</v>
      </c>
      <c r="O539" s="1">
        <v>3768.25</v>
      </c>
    </row>
    <row r="540" spans="1:15" x14ac:dyDescent="0.2">
      <c r="A540" s="43">
        <v>43952</v>
      </c>
      <c r="B540" s="44">
        <v>72.267501999999993</v>
      </c>
      <c r="C540" s="44">
        <v>301.92001299999998</v>
      </c>
      <c r="D540" s="44">
        <v>284.51001000000002</v>
      </c>
      <c r="E540" s="44" cm="1">
        <f t="array" ref="E540">INDEX($O$2:$O$1256,1256-(ROW(O540)-1))</f>
        <v>2830.71</v>
      </c>
      <c r="F540" s="4">
        <f t="shared" si="32"/>
        <v>-1.6099319922368453E-2</v>
      </c>
      <c r="G540" s="4">
        <f t="shared" si="33"/>
        <v>-3.564313531353191E-3</v>
      </c>
      <c r="H540" s="4">
        <f t="shared" si="34"/>
        <v>-2.7216435780707648E-2</v>
      </c>
      <c r="I540" s="4">
        <f t="shared" si="35"/>
        <v>-2.8059043479156512E-2</v>
      </c>
      <c r="O540" s="1">
        <v>3795.54</v>
      </c>
    </row>
    <row r="541" spans="1:15" x14ac:dyDescent="0.2">
      <c r="A541" s="43">
        <v>43955</v>
      </c>
      <c r="B541" s="44">
        <v>73.290001000000004</v>
      </c>
      <c r="C541" s="44">
        <v>304.48998999999998</v>
      </c>
      <c r="D541" s="44">
        <v>287.540009</v>
      </c>
      <c r="E541" s="44" cm="1">
        <f t="array" ref="E541">INDEX($O$2:$O$1256,1256-(ROW(O541)-1))</f>
        <v>2842.74</v>
      </c>
      <c r="F541" s="4">
        <f t="shared" si="32"/>
        <v>1.4148807855569861E-2</v>
      </c>
      <c r="G541" s="4">
        <f t="shared" si="33"/>
        <v>8.5121121136146564E-3</v>
      </c>
      <c r="H541" s="4">
        <f t="shared" si="34"/>
        <v>1.0649885394190437E-2</v>
      </c>
      <c r="I541" s="4">
        <f t="shared" si="35"/>
        <v>4.2498171836746774E-3</v>
      </c>
      <c r="O541" s="1">
        <v>3809.84</v>
      </c>
    </row>
    <row r="542" spans="1:15" x14ac:dyDescent="0.2">
      <c r="A542" s="43">
        <v>43956</v>
      </c>
      <c r="B542" s="44">
        <v>74.389999000000003</v>
      </c>
      <c r="C542" s="44">
        <v>307.92001299999998</v>
      </c>
      <c r="D542" s="44">
        <v>293.040009</v>
      </c>
      <c r="E542" s="44" cm="1">
        <f t="array" ref="E542">INDEX($O$2:$O$1256,1256-(ROW(O542)-1))</f>
        <v>2868.44</v>
      </c>
      <c r="F542" s="4">
        <f t="shared" si="32"/>
        <v>1.5008841383424176E-2</v>
      </c>
      <c r="G542" s="4">
        <f t="shared" si="33"/>
        <v>1.1264813664317851E-2</v>
      </c>
      <c r="H542" s="4">
        <f t="shared" si="34"/>
        <v>1.912777292846228E-2</v>
      </c>
      <c r="I542" s="4">
        <f t="shared" si="35"/>
        <v>9.0405735311707286E-3</v>
      </c>
      <c r="O542" s="1">
        <v>3801.19</v>
      </c>
    </row>
    <row r="543" spans="1:15" x14ac:dyDescent="0.2">
      <c r="A543" s="43">
        <v>43957</v>
      </c>
      <c r="B543" s="44">
        <v>75.157500999999996</v>
      </c>
      <c r="C543" s="44">
        <v>308.89001500000001</v>
      </c>
      <c r="D543" s="44">
        <v>288.76998900000001</v>
      </c>
      <c r="E543" s="44" cm="1">
        <f t="array" ref="E543">INDEX($O$2:$O$1256,1256-(ROW(O543)-1))</f>
        <v>2848.42</v>
      </c>
      <c r="F543" s="4">
        <f t="shared" si="32"/>
        <v>1.031727396581889E-2</v>
      </c>
      <c r="G543" s="4">
        <f t="shared" si="33"/>
        <v>3.1501752372296186E-3</v>
      </c>
      <c r="H543" s="4">
        <f t="shared" si="34"/>
        <v>-1.457145737393145E-2</v>
      </c>
      <c r="I543" s="4">
        <f t="shared" si="35"/>
        <v>-6.9794034388029665E-3</v>
      </c>
      <c r="O543" s="1">
        <v>3799.61</v>
      </c>
    </row>
    <row r="544" spans="1:15" x14ac:dyDescent="0.2">
      <c r="A544" s="43">
        <v>43958</v>
      </c>
      <c r="B544" s="44">
        <v>75.934997999999993</v>
      </c>
      <c r="C544" s="44">
        <v>305</v>
      </c>
      <c r="D544" s="44">
        <v>285</v>
      </c>
      <c r="E544" s="44" cm="1">
        <f t="array" ref="E544">INDEX($O$2:$O$1256,1256-(ROW(O544)-1))</f>
        <v>2881.19</v>
      </c>
      <c r="F544" s="4">
        <f t="shared" si="32"/>
        <v>1.0344902234043104E-2</v>
      </c>
      <c r="G544" s="4">
        <f t="shared" si="33"/>
        <v>-1.2593527828991187E-2</v>
      </c>
      <c r="H544" s="4">
        <f t="shared" si="34"/>
        <v>-1.3055335192744041E-2</v>
      </c>
      <c r="I544" s="4">
        <f t="shared" si="35"/>
        <v>1.1504623615899334E-2</v>
      </c>
      <c r="O544" s="1">
        <v>3824.68</v>
      </c>
    </row>
    <row r="545" spans="1:15" x14ac:dyDescent="0.2">
      <c r="A545" s="43">
        <v>43959</v>
      </c>
      <c r="B545" s="44">
        <v>77.532500999999996</v>
      </c>
      <c r="C545" s="44">
        <v>305.94000199999999</v>
      </c>
      <c r="D545" s="44">
        <v>287</v>
      </c>
      <c r="E545" s="44" cm="1">
        <f t="array" ref="E545">INDEX($O$2:$O$1256,1256-(ROW(O545)-1))</f>
        <v>2929.8</v>
      </c>
      <c r="F545" s="4">
        <f t="shared" si="32"/>
        <v>2.1037769698762664E-2</v>
      </c>
      <c r="G545" s="4">
        <f t="shared" si="33"/>
        <v>3.0819737704917793E-3</v>
      </c>
      <c r="H545" s="4">
        <f t="shared" si="34"/>
        <v>7.0175438596491229E-3</v>
      </c>
      <c r="I545" s="4">
        <f t="shared" si="35"/>
        <v>1.6871501011734777E-2</v>
      </c>
      <c r="O545" s="1">
        <v>3803.79</v>
      </c>
    </row>
    <row r="546" spans="1:15" x14ac:dyDescent="0.2">
      <c r="A546" s="43">
        <v>43962</v>
      </c>
      <c r="B546" s="44">
        <v>78.752502000000007</v>
      </c>
      <c r="C546" s="44">
        <v>310.32998700000002</v>
      </c>
      <c r="D546" s="44">
        <v>288.69000199999999</v>
      </c>
      <c r="E546" s="44" cm="1">
        <f t="array" ref="E546">INDEX($O$2:$O$1256,1256-(ROW(O546)-1))</f>
        <v>2930.32</v>
      </c>
      <c r="F546" s="4">
        <f t="shared" si="32"/>
        <v>1.5735349489113096E-2</v>
      </c>
      <c r="G546" s="4">
        <f t="shared" si="33"/>
        <v>1.4349169678046954E-2</v>
      </c>
      <c r="H546" s="4">
        <f t="shared" si="34"/>
        <v>5.888508710801368E-3</v>
      </c>
      <c r="I546" s="4">
        <f t="shared" si="35"/>
        <v>1.7748651785104164E-4</v>
      </c>
      <c r="O546" s="1">
        <v>3748.14</v>
      </c>
    </row>
    <row r="547" spans="1:15" x14ac:dyDescent="0.2">
      <c r="A547" s="43">
        <v>43963</v>
      </c>
      <c r="B547" s="44">
        <v>77.852501000000004</v>
      </c>
      <c r="C547" s="44">
        <v>304.83999599999999</v>
      </c>
      <c r="D547" s="44">
        <v>287.70001200000002</v>
      </c>
      <c r="E547" s="44" cm="1">
        <f t="array" ref="E547">INDEX($O$2:$O$1256,1256-(ROW(O547)-1))</f>
        <v>2870.12</v>
      </c>
      <c r="F547" s="4">
        <f t="shared" si="32"/>
        <v>-1.142822103607582E-2</v>
      </c>
      <c r="G547" s="4">
        <f t="shared" si="33"/>
        <v>-1.7690816968970617E-2</v>
      </c>
      <c r="H547" s="4">
        <f t="shared" si="34"/>
        <v>-3.429249344076618E-3</v>
      </c>
      <c r="I547" s="4">
        <f t="shared" si="35"/>
        <v>-2.0543831390428442E-2</v>
      </c>
      <c r="O547" s="1">
        <v>3726.86</v>
      </c>
    </row>
    <row r="548" spans="1:15" x14ac:dyDescent="0.2">
      <c r="A548" s="43">
        <v>43964</v>
      </c>
      <c r="B548" s="44">
        <v>76.912497999999999</v>
      </c>
      <c r="C548" s="44">
        <v>302.14001500000001</v>
      </c>
      <c r="D548" s="44">
        <v>278</v>
      </c>
      <c r="E548" s="44" cm="1">
        <f t="array" ref="E548">INDEX($O$2:$O$1256,1256-(ROW(O548)-1))</f>
        <v>2820</v>
      </c>
      <c r="F548" s="4">
        <f t="shared" si="32"/>
        <v>-1.2074152890733778E-2</v>
      </c>
      <c r="G548" s="4">
        <f t="shared" si="33"/>
        <v>-8.8570431551901075E-3</v>
      </c>
      <c r="H548" s="4">
        <f t="shared" si="34"/>
        <v>-3.3715716355270833E-2</v>
      </c>
      <c r="I548" s="4">
        <f t="shared" si="35"/>
        <v>-1.7462684487059735E-2</v>
      </c>
      <c r="O548" s="1">
        <v>3700.65</v>
      </c>
    </row>
    <row r="549" spans="1:15" x14ac:dyDescent="0.2">
      <c r="A549" s="43">
        <v>43965</v>
      </c>
      <c r="B549" s="44">
        <v>77.385002</v>
      </c>
      <c r="C549" s="44">
        <v>299.73998999999998</v>
      </c>
      <c r="D549" s="44">
        <v>290.60998499999999</v>
      </c>
      <c r="E549" s="44" cm="1">
        <f t="array" ref="E549">INDEX($O$2:$O$1256,1256-(ROW(O549)-1))</f>
        <v>2852.5</v>
      </c>
      <c r="F549" s="4">
        <f t="shared" si="32"/>
        <v>6.1433968767988876E-3</v>
      </c>
      <c r="G549" s="4">
        <f t="shared" si="33"/>
        <v>-7.943419874391771E-3</v>
      </c>
      <c r="H549" s="4">
        <f t="shared" si="34"/>
        <v>4.5359658273381273E-2</v>
      </c>
      <c r="I549" s="4">
        <f t="shared" si="35"/>
        <v>1.152482269503546E-2</v>
      </c>
      <c r="O549" s="1">
        <v>3756.07</v>
      </c>
    </row>
    <row r="550" spans="1:15" x14ac:dyDescent="0.2">
      <c r="A550" s="43">
        <v>43966</v>
      </c>
      <c r="B550" s="44">
        <v>76.927498</v>
      </c>
      <c r="C550" s="44">
        <v>299.209991</v>
      </c>
      <c r="D550" s="44">
        <v>290.959991</v>
      </c>
      <c r="E550" s="44" cm="1">
        <f t="array" ref="E550">INDEX($O$2:$O$1256,1256-(ROW(O550)-1))</f>
        <v>2863.7</v>
      </c>
      <c r="F550" s="4">
        <f t="shared" si="32"/>
        <v>-5.912049986120051E-3</v>
      </c>
      <c r="G550" s="4">
        <f t="shared" si="33"/>
        <v>-1.7681958286579489E-3</v>
      </c>
      <c r="H550" s="4">
        <f t="shared" si="34"/>
        <v>1.2043839443438517E-3</v>
      </c>
      <c r="I550" s="4">
        <f t="shared" si="35"/>
        <v>3.9263803680980956E-3</v>
      </c>
      <c r="O550" s="1">
        <v>3732.04</v>
      </c>
    </row>
    <row r="551" spans="1:15" x14ac:dyDescent="0.2">
      <c r="A551" s="43">
        <v>43969</v>
      </c>
      <c r="B551" s="44">
        <v>78.739998</v>
      </c>
      <c r="C551" s="44">
        <v>302.76001000000002</v>
      </c>
      <c r="D551" s="44">
        <v>293.35998499999999</v>
      </c>
      <c r="E551" s="44" cm="1">
        <f t="array" ref="E551">INDEX($O$2:$O$1256,1256-(ROW(O551)-1))</f>
        <v>2953.91</v>
      </c>
      <c r="F551" s="4">
        <f t="shared" si="32"/>
        <v>2.3561145846703605E-2</v>
      </c>
      <c r="G551" s="4">
        <f t="shared" si="33"/>
        <v>1.1864640576123076E-2</v>
      </c>
      <c r="H551" s="4">
        <f t="shared" si="34"/>
        <v>8.2485361363651959E-3</v>
      </c>
      <c r="I551" s="4">
        <f t="shared" si="35"/>
        <v>3.1501204735132883E-2</v>
      </c>
      <c r="O551" s="1">
        <v>3727.04</v>
      </c>
    </row>
    <row r="552" spans="1:15" x14ac:dyDescent="0.2">
      <c r="A552" s="43">
        <v>43970</v>
      </c>
      <c r="B552" s="44">
        <v>78.285004000000001</v>
      </c>
      <c r="C552" s="44">
        <v>304.63000499999998</v>
      </c>
      <c r="D552" s="44">
        <v>289.04998799999998</v>
      </c>
      <c r="E552" s="44" cm="1">
        <f t="array" ref="E552">INDEX($O$2:$O$1256,1256-(ROW(O552)-1))</f>
        <v>2922.94</v>
      </c>
      <c r="F552" s="4">
        <f t="shared" si="32"/>
        <v>-5.7784355036432592E-3</v>
      </c>
      <c r="G552" s="4">
        <f t="shared" si="33"/>
        <v>6.1764927276887066E-3</v>
      </c>
      <c r="H552" s="4">
        <f t="shared" si="34"/>
        <v>-1.4691836720676168E-2</v>
      </c>
      <c r="I552" s="4">
        <f t="shared" si="35"/>
        <v>-1.0484408800538879E-2</v>
      </c>
      <c r="O552" s="1">
        <v>3735.36</v>
      </c>
    </row>
    <row r="553" spans="1:15" x14ac:dyDescent="0.2">
      <c r="A553" s="43">
        <v>43971</v>
      </c>
      <c r="B553" s="44">
        <v>79.807502999999997</v>
      </c>
      <c r="C553" s="44">
        <v>304.91000400000001</v>
      </c>
      <c r="D553" s="44">
        <v>287.98998999999998</v>
      </c>
      <c r="E553" s="44" cm="1">
        <f t="array" ref="E553">INDEX($O$2:$O$1256,1256-(ROW(O553)-1))</f>
        <v>2971.61</v>
      </c>
      <c r="F553" s="4">
        <f t="shared" si="32"/>
        <v>1.9448156379988129E-2</v>
      </c>
      <c r="G553" s="4">
        <f t="shared" si="33"/>
        <v>9.1914452090834618E-4</v>
      </c>
      <c r="H553" s="4">
        <f t="shared" si="34"/>
        <v>-3.6671788410522523E-3</v>
      </c>
      <c r="I553" s="4">
        <f t="shared" si="35"/>
        <v>1.6651043127809694E-2</v>
      </c>
      <c r="O553" s="1">
        <v>3703.06</v>
      </c>
    </row>
    <row r="554" spans="1:15" x14ac:dyDescent="0.2">
      <c r="A554" s="43">
        <v>43972</v>
      </c>
      <c r="B554" s="44">
        <v>79.212502000000001</v>
      </c>
      <c r="C554" s="44">
        <v>301.97000100000002</v>
      </c>
      <c r="D554" s="44">
        <v>286.91000400000001</v>
      </c>
      <c r="E554" s="44" cm="1">
        <f t="array" ref="E554">INDEX($O$2:$O$1256,1256-(ROW(O554)-1))</f>
        <v>2948.51</v>
      </c>
      <c r="F554" s="4">
        <f t="shared" si="32"/>
        <v>-7.4554519015586334E-3</v>
      </c>
      <c r="G554" s="4">
        <f t="shared" si="33"/>
        <v>-9.6421992110169996E-3</v>
      </c>
      <c r="H554" s="4">
        <f t="shared" si="34"/>
        <v>-3.7500817302711206E-3</v>
      </c>
      <c r="I554" s="4">
        <f t="shared" si="35"/>
        <v>-7.7735638256702282E-3</v>
      </c>
      <c r="O554" s="1">
        <v>3690.01</v>
      </c>
    </row>
    <row r="555" spans="1:15" x14ac:dyDescent="0.2">
      <c r="A555" s="43">
        <v>43973</v>
      </c>
      <c r="B555" s="44">
        <v>79.722504000000001</v>
      </c>
      <c r="C555" s="44">
        <v>302.42999300000002</v>
      </c>
      <c r="D555" s="44">
        <v>289.94000199999999</v>
      </c>
      <c r="E555" s="44" cm="1">
        <f t="array" ref="E555">INDEX($O$2:$O$1256,1256-(ROW(O555)-1))</f>
        <v>2955.45</v>
      </c>
      <c r="F555" s="4">
        <f t="shared" si="32"/>
        <v>6.438402867264565E-3</v>
      </c>
      <c r="G555" s="4">
        <f t="shared" si="33"/>
        <v>1.5233036343898271E-3</v>
      </c>
      <c r="H555" s="4">
        <f t="shared" si="34"/>
        <v>1.056079592121848E-2</v>
      </c>
      <c r="I555" s="4">
        <f t="shared" si="35"/>
        <v>2.3537312066093043E-3</v>
      </c>
      <c r="O555" s="1">
        <v>3687.26</v>
      </c>
    </row>
    <row r="556" spans="1:15" x14ac:dyDescent="0.2">
      <c r="A556" s="43">
        <v>43977</v>
      </c>
      <c r="B556" s="44">
        <v>79.182502999999997</v>
      </c>
      <c r="C556" s="44">
        <v>304.79998799999998</v>
      </c>
      <c r="D556" s="44">
        <v>294.89001500000001</v>
      </c>
      <c r="E556" s="44" cm="1">
        <f t="array" ref="E556">INDEX($O$2:$O$1256,1256-(ROW(O556)-1))</f>
        <v>2991.77</v>
      </c>
      <c r="F556" s="4">
        <f t="shared" si="32"/>
        <v>-6.7735077663893216E-3</v>
      </c>
      <c r="G556" s="4">
        <f t="shared" si="33"/>
        <v>7.8365078029809035E-3</v>
      </c>
      <c r="H556" s="4">
        <f t="shared" si="34"/>
        <v>1.7072542477253667E-2</v>
      </c>
      <c r="I556" s="4">
        <f t="shared" si="35"/>
        <v>1.2289160703107874E-2</v>
      </c>
      <c r="O556" s="1">
        <v>3694.92</v>
      </c>
    </row>
    <row r="557" spans="1:15" x14ac:dyDescent="0.2">
      <c r="A557" s="43">
        <v>43978</v>
      </c>
      <c r="B557" s="44">
        <v>79.527495999999999</v>
      </c>
      <c r="C557" s="44">
        <v>306.01001000000002</v>
      </c>
      <c r="D557" s="44">
        <v>303.76998900000001</v>
      </c>
      <c r="E557" s="44" cm="1">
        <f t="array" ref="E557">INDEX($O$2:$O$1256,1256-(ROW(O557)-1))</f>
        <v>3036.13</v>
      </c>
      <c r="F557" s="4">
        <f t="shared" si="32"/>
        <v>4.3569347637318605E-3</v>
      </c>
      <c r="G557" s="4">
        <f t="shared" si="33"/>
        <v>3.9698886077385205E-3</v>
      </c>
      <c r="H557" s="4">
        <f t="shared" si="34"/>
        <v>3.0112833762784421E-2</v>
      </c>
      <c r="I557" s="4">
        <f t="shared" si="35"/>
        <v>1.4827343010993534E-2</v>
      </c>
      <c r="O557" s="1">
        <v>3709.41</v>
      </c>
    </row>
    <row r="558" spans="1:15" x14ac:dyDescent="0.2">
      <c r="A558" s="43">
        <v>43979</v>
      </c>
      <c r="B558" s="44">
        <v>79.5625</v>
      </c>
      <c r="C558" s="44">
        <v>309.55999800000001</v>
      </c>
      <c r="D558" s="44">
        <v>303.97000100000002</v>
      </c>
      <c r="E558" s="44" cm="1">
        <f t="array" ref="E558">INDEX($O$2:$O$1256,1256-(ROW(O558)-1))</f>
        <v>3029.73</v>
      </c>
      <c r="F558" s="4">
        <f t="shared" si="32"/>
        <v>4.4014965591272613E-4</v>
      </c>
      <c r="G558" s="4">
        <f t="shared" si="33"/>
        <v>1.1600888480739518E-2</v>
      </c>
      <c r="H558" s="4">
        <f t="shared" si="34"/>
        <v>6.5843239043609136E-4</v>
      </c>
      <c r="I558" s="4">
        <f t="shared" si="35"/>
        <v>-2.1079466294263061E-3</v>
      </c>
      <c r="O558" s="1">
        <v>3722.48</v>
      </c>
    </row>
    <row r="559" spans="1:15" x14ac:dyDescent="0.2">
      <c r="A559" s="43">
        <v>43980</v>
      </c>
      <c r="B559" s="44">
        <v>79.485000999999997</v>
      </c>
      <c r="C559" s="44">
        <v>308.47000100000002</v>
      </c>
      <c r="D559" s="44">
        <v>304.85000600000001</v>
      </c>
      <c r="E559" s="44" cm="1">
        <f t="array" ref="E559">INDEX($O$2:$O$1256,1256-(ROW(O559)-1))</f>
        <v>3044.31</v>
      </c>
      <c r="F559" s="4">
        <f t="shared" si="32"/>
        <v>-9.7406441476830278E-4</v>
      </c>
      <c r="G559" s="4">
        <f t="shared" si="33"/>
        <v>-3.5211170921379273E-3</v>
      </c>
      <c r="H559" s="4">
        <f t="shared" si="34"/>
        <v>2.8950389745861231E-3</v>
      </c>
      <c r="I559" s="4">
        <f t="shared" si="35"/>
        <v>4.8123100078224556E-3</v>
      </c>
      <c r="O559" s="1">
        <v>3701.17</v>
      </c>
    </row>
    <row r="560" spans="1:15" x14ac:dyDescent="0.2">
      <c r="A560" s="43">
        <v>43983</v>
      </c>
      <c r="B560" s="44">
        <v>80.462502000000001</v>
      </c>
      <c r="C560" s="44">
        <v>308.290009</v>
      </c>
      <c r="D560" s="44">
        <v>305.92999300000002</v>
      </c>
      <c r="E560" s="44" cm="1">
        <f t="array" ref="E560">INDEX($O$2:$O$1256,1256-(ROW(O560)-1))</f>
        <v>3055.73</v>
      </c>
      <c r="F560" s="4">
        <f t="shared" si="32"/>
        <v>1.2297930272404523E-2</v>
      </c>
      <c r="G560" s="4">
        <f t="shared" si="33"/>
        <v>-5.8349920386594422E-4</v>
      </c>
      <c r="H560" s="4">
        <f t="shared" si="34"/>
        <v>3.5426832171360262E-3</v>
      </c>
      <c r="I560" s="4">
        <f t="shared" si="35"/>
        <v>3.7512605483673057E-3</v>
      </c>
      <c r="O560" s="1">
        <v>3694.62</v>
      </c>
    </row>
    <row r="561" spans="1:15" x14ac:dyDescent="0.2">
      <c r="A561" s="43">
        <v>43984</v>
      </c>
      <c r="B561" s="44">
        <v>80.834998999999996</v>
      </c>
      <c r="C561" s="44">
        <v>307.08999599999999</v>
      </c>
      <c r="D561" s="44">
        <v>306.30999800000001</v>
      </c>
      <c r="E561" s="44" cm="1">
        <f t="array" ref="E561">INDEX($O$2:$O$1256,1256-(ROW(O561)-1))</f>
        <v>3080.82</v>
      </c>
      <c r="F561" s="4">
        <f t="shared" si="32"/>
        <v>4.6294483857834256E-3</v>
      </c>
      <c r="G561" s="4">
        <f t="shared" si="33"/>
        <v>-3.8924809918183651E-3</v>
      </c>
      <c r="H561" s="4">
        <f t="shared" si="34"/>
        <v>1.2421305811620203E-3</v>
      </c>
      <c r="I561" s="4">
        <f t="shared" si="35"/>
        <v>8.210803965010045E-3</v>
      </c>
      <c r="O561" s="1">
        <v>3647.49</v>
      </c>
    </row>
    <row r="562" spans="1:15" x14ac:dyDescent="0.2">
      <c r="A562" s="43">
        <v>43985</v>
      </c>
      <c r="B562" s="44">
        <v>81.279999000000004</v>
      </c>
      <c r="C562" s="44">
        <v>306.64001500000001</v>
      </c>
      <c r="D562" s="44">
        <v>305.35000600000001</v>
      </c>
      <c r="E562" s="44" cm="1">
        <f t="array" ref="E562">INDEX($O$2:$O$1256,1256-(ROW(O562)-1))</f>
        <v>3122.87</v>
      </c>
      <c r="F562" s="4">
        <f t="shared" si="32"/>
        <v>5.505041201274802E-3</v>
      </c>
      <c r="G562" s="4">
        <f t="shared" si="33"/>
        <v>-1.4653066067315972E-3</v>
      </c>
      <c r="H562" s="4">
        <f t="shared" si="34"/>
        <v>-3.1340537568741054E-3</v>
      </c>
      <c r="I562" s="4">
        <f t="shared" si="35"/>
        <v>1.3648963587616195E-2</v>
      </c>
      <c r="O562" s="1">
        <v>3663.46</v>
      </c>
    </row>
    <row r="563" spans="1:15" x14ac:dyDescent="0.2">
      <c r="A563" s="43">
        <v>43986</v>
      </c>
      <c r="B563" s="44">
        <v>80.580001999999993</v>
      </c>
      <c r="C563" s="44">
        <v>310.75</v>
      </c>
      <c r="D563" s="44">
        <v>298.07998700000002</v>
      </c>
      <c r="E563" s="44" cm="1">
        <f t="array" ref="E563">INDEX($O$2:$O$1256,1256-(ROW(O563)-1))</f>
        <v>3112.35</v>
      </c>
      <c r="F563" s="4">
        <f t="shared" si="32"/>
        <v>-8.6121679209175475E-3</v>
      </c>
      <c r="G563" s="4">
        <f t="shared" si="33"/>
        <v>1.3403289847869315E-2</v>
      </c>
      <c r="H563" s="4">
        <f t="shared" si="34"/>
        <v>-2.3808805820033259E-2</v>
      </c>
      <c r="I563" s="4">
        <f t="shared" si="35"/>
        <v>-3.368696103263979E-3</v>
      </c>
      <c r="O563" s="1">
        <v>3668.1</v>
      </c>
    </row>
    <row r="564" spans="1:15" x14ac:dyDescent="0.2">
      <c r="A564" s="43">
        <v>43987</v>
      </c>
      <c r="B564" s="44">
        <v>82.875</v>
      </c>
      <c r="C564" s="44">
        <v>312.040009</v>
      </c>
      <c r="D564" s="44">
        <v>311.85000600000001</v>
      </c>
      <c r="E564" s="44" cm="1">
        <f t="array" ref="E564">INDEX($O$2:$O$1256,1256-(ROW(O564)-1))</f>
        <v>3193.93</v>
      </c>
      <c r="F564" s="4">
        <f t="shared" si="32"/>
        <v>2.8480987131273675E-2</v>
      </c>
      <c r="G564" s="4">
        <f t="shared" si="33"/>
        <v>4.151275945293637E-3</v>
      </c>
      <c r="H564" s="4">
        <f t="shared" si="34"/>
        <v>4.6195717929899099E-2</v>
      </c>
      <c r="I564" s="4">
        <f t="shared" si="35"/>
        <v>2.6211704981766167E-2</v>
      </c>
      <c r="O564" s="1">
        <v>3672.82</v>
      </c>
    </row>
    <row r="565" spans="1:15" x14ac:dyDescent="0.2">
      <c r="A565" s="43">
        <v>43990</v>
      </c>
      <c r="B565" s="44">
        <v>83.364998</v>
      </c>
      <c r="C565" s="44">
        <v>307.19000199999999</v>
      </c>
      <c r="D565" s="44">
        <v>309.48001099999999</v>
      </c>
      <c r="E565" s="44" cm="1">
        <f t="array" ref="E565">INDEX($O$2:$O$1256,1256-(ROW(O565)-1))</f>
        <v>3232.39</v>
      </c>
      <c r="F565" s="4">
        <f t="shared" si="32"/>
        <v>5.9124947209653082E-3</v>
      </c>
      <c r="G565" s="4">
        <f t="shared" si="33"/>
        <v>-1.5542901102787767E-2</v>
      </c>
      <c r="H565" s="4">
        <f t="shared" si="34"/>
        <v>-7.5997914202381549E-3</v>
      </c>
      <c r="I565" s="4">
        <f t="shared" si="35"/>
        <v>1.2041591393674889E-2</v>
      </c>
      <c r="O565" s="1">
        <v>3702.25</v>
      </c>
    </row>
    <row r="566" spans="1:15" x14ac:dyDescent="0.2">
      <c r="A566" s="43">
        <v>43991</v>
      </c>
      <c r="B566" s="44">
        <v>85.997497999999993</v>
      </c>
      <c r="C566" s="44">
        <v>305.54998799999998</v>
      </c>
      <c r="D566" s="44">
        <v>309.209991</v>
      </c>
      <c r="E566" s="44" cm="1">
        <f t="array" ref="E566">INDEX($O$2:$O$1256,1256-(ROW(O566)-1))</f>
        <v>3207.18</v>
      </c>
      <c r="F566" s="4">
        <f t="shared" si="32"/>
        <v>3.1578001117447317E-2</v>
      </c>
      <c r="G566" s="4">
        <f t="shared" si="33"/>
        <v>-5.3387609926185287E-3</v>
      </c>
      <c r="H566" s="4">
        <f t="shared" si="34"/>
        <v>-8.7249576839386941E-4</v>
      </c>
      <c r="I566" s="4">
        <f t="shared" si="35"/>
        <v>-7.7991826481334358E-3</v>
      </c>
      <c r="O566" s="1">
        <v>3691.96</v>
      </c>
    </row>
    <row r="567" spans="1:15" x14ac:dyDescent="0.2">
      <c r="A567" s="43">
        <v>43992</v>
      </c>
      <c r="B567" s="44">
        <v>88.209998999999996</v>
      </c>
      <c r="C567" s="44">
        <v>307.32998700000002</v>
      </c>
      <c r="D567" s="44">
        <v>305.75</v>
      </c>
      <c r="E567" s="44" cm="1">
        <f t="array" ref="E567">INDEX($O$2:$O$1256,1256-(ROW(O567)-1))</f>
        <v>3190.14</v>
      </c>
      <c r="F567" s="4">
        <f t="shared" si="32"/>
        <v>2.5727504304834583E-2</v>
      </c>
      <c r="G567" s="4">
        <f t="shared" si="33"/>
        <v>5.8255574207387376E-3</v>
      </c>
      <c r="H567" s="4">
        <f t="shared" si="34"/>
        <v>-1.1189777499783319E-2</v>
      </c>
      <c r="I567" s="4">
        <f t="shared" si="35"/>
        <v>-5.3130787794885117E-3</v>
      </c>
      <c r="O567" s="1">
        <v>3699.12</v>
      </c>
    </row>
    <row r="568" spans="1:15" x14ac:dyDescent="0.2">
      <c r="A568" s="43">
        <v>43993</v>
      </c>
      <c r="B568" s="44">
        <v>83.974997999999999</v>
      </c>
      <c r="C568" s="44">
        <v>300.82998700000002</v>
      </c>
      <c r="D568" s="44">
        <v>283.73001099999999</v>
      </c>
      <c r="E568" s="44" cm="1">
        <f t="array" ref="E568">INDEX($O$2:$O$1256,1256-(ROW(O568)-1))</f>
        <v>3002.1</v>
      </c>
      <c r="F568" s="4">
        <f t="shared" si="32"/>
        <v>-4.8010441537359012E-2</v>
      </c>
      <c r="G568" s="4">
        <f t="shared" si="33"/>
        <v>-2.1149904906611016E-2</v>
      </c>
      <c r="H568" s="4">
        <f t="shared" si="34"/>
        <v>-7.2019587898610002E-2</v>
      </c>
      <c r="I568" s="4">
        <f t="shared" si="35"/>
        <v>-5.8944121574601729E-2</v>
      </c>
      <c r="O568" s="1">
        <v>3666.72</v>
      </c>
    </row>
    <row r="569" spans="1:15" x14ac:dyDescent="0.2">
      <c r="A569" s="43">
        <v>43994</v>
      </c>
      <c r="B569" s="44">
        <v>84.699996999999996</v>
      </c>
      <c r="C569" s="44">
        <v>298.70001200000002</v>
      </c>
      <c r="D569" s="44">
        <v>285.14999399999999</v>
      </c>
      <c r="E569" s="44" cm="1">
        <f t="array" ref="E569">INDEX($O$2:$O$1256,1256-(ROW(O569)-1))</f>
        <v>3041.31</v>
      </c>
      <c r="F569" s="4">
        <f t="shared" si="32"/>
        <v>8.6335101788272365E-3</v>
      </c>
      <c r="G569" s="4">
        <f t="shared" si="33"/>
        <v>-7.0803280658320858E-3</v>
      </c>
      <c r="H569" s="4">
        <f t="shared" si="34"/>
        <v>5.0046979344740587E-3</v>
      </c>
      <c r="I569" s="4">
        <f t="shared" si="35"/>
        <v>1.3060857399820139E-2</v>
      </c>
      <c r="O569" s="1">
        <v>3669.01</v>
      </c>
    </row>
    <row r="570" spans="1:15" x14ac:dyDescent="0.2">
      <c r="A570" s="43">
        <v>43997</v>
      </c>
      <c r="B570" s="44">
        <v>85.747497999999993</v>
      </c>
      <c r="C570" s="44">
        <v>297.17999300000002</v>
      </c>
      <c r="D570" s="44">
        <v>286.27999899999998</v>
      </c>
      <c r="E570" s="44" cm="1">
        <f t="array" ref="E570">INDEX($O$2:$O$1256,1256-(ROW(O570)-1))</f>
        <v>3066.59</v>
      </c>
      <c r="F570" s="4">
        <f t="shared" si="32"/>
        <v>1.2367190520679675E-2</v>
      </c>
      <c r="G570" s="4">
        <f t="shared" si="33"/>
        <v>-5.0887811815688534E-3</v>
      </c>
      <c r="H570" s="4">
        <f t="shared" si="34"/>
        <v>3.9628442005156866E-3</v>
      </c>
      <c r="I570" s="4">
        <f t="shared" si="35"/>
        <v>8.312207568449189E-3</v>
      </c>
      <c r="O570" s="1">
        <v>3662.45</v>
      </c>
    </row>
    <row r="571" spans="1:15" x14ac:dyDescent="0.2">
      <c r="A571" s="43">
        <v>43998</v>
      </c>
      <c r="B571" s="44">
        <v>88.019997000000004</v>
      </c>
      <c r="C571" s="44">
        <v>301.35998499999999</v>
      </c>
      <c r="D571" s="44">
        <v>293</v>
      </c>
      <c r="E571" s="44" cm="1">
        <f t="array" ref="E571">INDEX($O$2:$O$1256,1256-(ROW(O571)-1))</f>
        <v>3124.74</v>
      </c>
      <c r="F571" s="4">
        <f t="shared" si="32"/>
        <v>2.6502219341723657E-2</v>
      </c>
      <c r="G571" s="4">
        <f t="shared" si="33"/>
        <v>1.4065522910218151E-2</v>
      </c>
      <c r="H571" s="4">
        <f t="shared" si="34"/>
        <v>2.3473526000676093E-2</v>
      </c>
      <c r="I571" s="4">
        <f t="shared" si="35"/>
        <v>1.8962430582503572E-2</v>
      </c>
      <c r="O571" s="1">
        <v>3621.63</v>
      </c>
    </row>
    <row r="572" spans="1:15" x14ac:dyDescent="0.2">
      <c r="A572" s="43">
        <v>43999</v>
      </c>
      <c r="B572" s="44">
        <v>87.897498999999996</v>
      </c>
      <c r="C572" s="44">
        <v>299.60998499999999</v>
      </c>
      <c r="D572" s="44">
        <v>292.60000600000001</v>
      </c>
      <c r="E572" s="44" cm="1">
        <f t="array" ref="E572">INDEX($O$2:$O$1256,1256-(ROW(O572)-1))</f>
        <v>3113.49</v>
      </c>
      <c r="F572" s="4">
        <f t="shared" si="32"/>
        <v>-1.391706477790579E-3</v>
      </c>
      <c r="G572" s="4">
        <f t="shared" si="33"/>
        <v>-5.8070085184003441E-3</v>
      </c>
      <c r="H572" s="4">
        <f t="shared" si="34"/>
        <v>-1.3651672354948545E-3</v>
      </c>
      <c r="I572" s="4">
        <f t="shared" si="35"/>
        <v>-3.6002995449221377E-3</v>
      </c>
      <c r="O572" s="1">
        <v>3638.35</v>
      </c>
    </row>
    <row r="573" spans="1:15" x14ac:dyDescent="0.2">
      <c r="A573" s="43">
        <v>44000</v>
      </c>
      <c r="B573" s="44">
        <v>87.932502999999997</v>
      </c>
      <c r="C573" s="44">
        <v>299.57000699999998</v>
      </c>
      <c r="D573" s="44">
        <v>291.48001099999999</v>
      </c>
      <c r="E573" s="44" cm="1">
        <f t="array" ref="E573">INDEX($O$2:$O$1256,1256-(ROW(O573)-1))</f>
        <v>3115.34</v>
      </c>
      <c r="F573" s="4">
        <f t="shared" si="32"/>
        <v>3.9823658691359016E-4</v>
      </c>
      <c r="G573" s="4">
        <f t="shared" si="33"/>
        <v>-1.3343347018297526E-4</v>
      </c>
      <c r="H573" s="4">
        <f t="shared" si="34"/>
        <v>-3.827734029506538E-3</v>
      </c>
      <c r="I573" s="4">
        <f t="shared" si="35"/>
        <v>5.9418851513907674E-4</v>
      </c>
      <c r="O573" s="1">
        <v>3629.65</v>
      </c>
    </row>
    <row r="574" spans="1:15" x14ac:dyDescent="0.2">
      <c r="A574" s="43">
        <v>44001</v>
      </c>
      <c r="B574" s="44">
        <v>87.43</v>
      </c>
      <c r="C574" s="44">
        <v>299.89999399999999</v>
      </c>
      <c r="D574" s="44">
        <v>291.23998999999998</v>
      </c>
      <c r="E574" s="44" cm="1">
        <f t="array" ref="E574">INDEX($O$2:$O$1256,1256-(ROW(O574)-1))</f>
        <v>3097.74</v>
      </c>
      <c r="F574" s="4">
        <f t="shared" si="32"/>
        <v>-5.714644560953646E-3</v>
      </c>
      <c r="G574" s="4">
        <f t="shared" si="33"/>
        <v>1.1015355085264491E-3</v>
      </c>
      <c r="H574" s="4">
        <f t="shared" si="34"/>
        <v>-8.234561237203086E-4</v>
      </c>
      <c r="I574" s="4">
        <f t="shared" si="35"/>
        <v>-5.6494636219482823E-3</v>
      </c>
      <c r="O574" s="1">
        <v>3635.41</v>
      </c>
    </row>
    <row r="575" spans="1:15" x14ac:dyDescent="0.2">
      <c r="A575" s="43">
        <v>44004</v>
      </c>
      <c r="B575" s="44">
        <v>89.717499000000004</v>
      </c>
      <c r="C575" s="44">
        <v>300.45001200000002</v>
      </c>
      <c r="D575" s="44">
        <v>292.67001299999998</v>
      </c>
      <c r="E575" s="44" cm="1">
        <f t="array" ref="E575">INDEX($O$2:$O$1256,1256-(ROW(O575)-1))</f>
        <v>3117.86</v>
      </c>
      <c r="F575" s="4">
        <f t="shared" si="32"/>
        <v>2.6163776735674216E-2</v>
      </c>
      <c r="G575" s="4">
        <f t="shared" si="33"/>
        <v>1.8340047049151416E-3</v>
      </c>
      <c r="H575" s="4">
        <f t="shared" si="34"/>
        <v>4.9101189709558971E-3</v>
      </c>
      <c r="I575" s="4">
        <f t="shared" si="35"/>
        <v>6.4950576872172443E-3</v>
      </c>
      <c r="O575" s="1">
        <v>3577.59</v>
      </c>
    </row>
    <row r="576" spans="1:15" x14ac:dyDescent="0.2">
      <c r="A576" s="43">
        <v>44005</v>
      </c>
      <c r="B576" s="44">
        <v>91.632499999999993</v>
      </c>
      <c r="C576" s="44">
        <v>301.290009</v>
      </c>
      <c r="D576" s="44">
        <v>297.60000600000001</v>
      </c>
      <c r="E576" s="44" cm="1">
        <f t="array" ref="E576">INDEX($O$2:$O$1256,1256-(ROW(O576)-1))</f>
        <v>3131.29</v>
      </c>
      <c r="F576" s="4">
        <f t="shared" si="32"/>
        <v>2.1344788044080337E-2</v>
      </c>
      <c r="G576" s="4">
        <f t="shared" si="33"/>
        <v>2.7957961938772781E-3</v>
      </c>
      <c r="H576" s="4">
        <f t="shared" si="34"/>
        <v>1.6844885984270704E-2</v>
      </c>
      <c r="I576" s="4">
        <f t="shared" si="35"/>
        <v>4.307441642665109E-3</v>
      </c>
      <c r="O576" s="1">
        <v>3557.54</v>
      </c>
    </row>
    <row r="577" spans="1:15" x14ac:dyDescent="0.2">
      <c r="A577" s="43">
        <v>44006</v>
      </c>
      <c r="B577" s="44">
        <v>90.014999000000003</v>
      </c>
      <c r="C577" s="44">
        <v>298.01998900000001</v>
      </c>
      <c r="D577" s="44">
        <v>289.17999300000002</v>
      </c>
      <c r="E577" s="44" cm="1">
        <f t="array" ref="E577">INDEX($O$2:$O$1256,1256-(ROW(O577)-1))</f>
        <v>3050.33</v>
      </c>
      <c r="F577" s="4">
        <f t="shared" si="32"/>
        <v>-1.7652044853081496E-2</v>
      </c>
      <c r="G577" s="4">
        <f t="shared" si="33"/>
        <v>-1.0853396735103779E-2</v>
      </c>
      <c r="H577" s="4">
        <f t="shared" si="34"/>
        <v>-2.8293053865059339E-2</v>
      </c>
      <c r="I577" s="4">
        <f t="shared" si="35"/>
        <v>-2.5855158736495194E-2</v>
      </c>
      <c r="O577" s="1">
        <v>3581.87</v>
      </c>
    </row>
    <row r="578" spans="1:15" x14ac:dyDescent="0.2">
      <c r="A578" s="43">
        <v>44007</v>
      </c>
      <c r="B578" s="44">
        <v>91.209998999999996</v>
      </c>
      <c r="C578" s="44">
        <v>300.52999899999998</v>
      </c>
      <c r="D578" s="44">
        <v>296.22000100000002</v>
      </c>
      <c r="E578" s="44" cm="1">
        <f t="array" ref="E578">INDEX($O$2:$O$1256,1256-(ROW(O578)-1))</f>
        <v>3083.76</v>
      </c>
      <c r="F578" s="4">
        <f t="shared" si="32"/>
        <v>1.3275565331062139E-2</v>
      </c>
      <c r="G578" s="4">
        <f t="shared" si="33"/>
        <v>8.4222874056946746E-3</v>
      </c>
      <c r="H578" s="4">
        <f t="shared" si="34"/>
        <v>2.4344727057241472E-2</v>
      </c>
      <c r="I578" s="4">
        <f t="shared" si="35"/>
        <v>1.095946995898814E-2</v>
      </c>
      <c r="O578" s="1">
        <v>3567.79</v>
      </c>
    </row>
    <row r="579" spans="1:15" x14ac:dyDescent="0.2">
      <c r="A579" s="43">
        <v>44008</v>
      </c>
      <c r="B579" s="44">
        <v>88.407500999999996</v>
      </c>
      <c r="C579" s="44">
        <v>296.55999800000001</v>
      </c>
      <c r="D579" s="44">
        <v>286.88000499999998</v>
      </c>
      <c r="E579" s="44" cm="1">
        <f t="array" ref="E579">INDEX($O$2:$O$1256,1256-(ROW(O579)-1))</f>
        <v>3009.05</v>
      </c>
      <c r="F579" s="4">
        <f t="shared" si="32"/>
        <v>-3.0725776019359458E-2</v>
      </c>
      <c r="G579" s="4">
        <f t="shared" si="33"/>
        <v>-1.3209999045719121E-2</v>
      </c>
      <c r="H579" s="4">
        <f t="shared" si="34"/>
        <v>-3.1530605524506906E-2</v>
      </c>
      <c r="I579" s="4">
        <f t="shared" si="35"/>
        <v>-2.4226917788673578E-2</v>
      </c>
      <c r="O579" s="1">
        <v>3609.53</v>
      </c>
    </row>
    <row r="580" spans="1:15" x14ac:dyDescent="0.2">
      <c r="A580" s="43">
        <v>44011</v>
      </c>
      <c r="B580" s="44">
        <v>90.444999999999993</v>
      </c>
      <c r="C580" s="44">
        <v>301.58999599999999</v>
      </c>
      <c r="D580" s="44">
        <v>289.76001000000002</v>
      </c>
      <c r="E580" s="44" cm="1">
        <f t="array" ref="E580">INDEX($O$2:$O$1256,1256-(ROW(O580)-1))</f>
        <v>3053.24</v>
      </c>
      <c r="F580" s="4">
        <f t="shared" ref="F580:F643" si="36">(B580-B579)/B579</f>
        <v>2.304667564350673E-2</v>
      </c>
      <c r="G580" s="4">
        <f t="shared" ref="G580:G643" si="37">(C580-C579)/C579</f>
        <v>1.6961147942818566E-2</v>
      </c>
      <c r="H580" s="4">
        <f t="shared" ref="H580:H643" si="38">(D580-D579)/D579</f>
        <v>1.0039057967807968E-2</v>
      </c>
      <c r="I580" s="4">
        <f t="shared" ref="I580:I643" si="39">(E580-E579)/E579</f>
        <v>1.4685698143932337E-2</v>
      </c>
      <c r="O580" s="1">
        <v>3626.91</v>
      </c>
    </row>
    <row r="581" spans="1:15" x14ac:dyDescent="0.2">
      <c r="A581" s="43">
        <v>44012</v>
      </c>
      <c r="B581" s="44">
        <v>91.199996999999996</v>
      </c>
      <c r="C581" s="44">
        <v>303.209991</v>
      </c>
      <c r="D581" s="44">
        <v>294.95001200000002</v>
      </c>
      <c r="E581" s="44" cm="1">
        <f t="array" ref="E581">INDEX($O$2:$O$1256,1256-(ROW(O581)-1))</f>
        <v>3100.29</v>
      </c>
      <c r="F581" s="4">
        <f t="shared" si="36"/>
        <v>8.3475814030626681E-3</v>
      </c>
      <c r="G581" s="4">
        <f t="shared" si="37"/>
        <v>5.3715143787462279E-3</v>
      </c>
      <c r="H581" s="4">
        <f t="shared" si="38"/>
        <v>1.7911381215095872E-2</v>
      </c>
      <c r="I581" s="4">
        <f t="shared" si="39"/>
        <v>1.5409859690034253E-2</v>
      </c>
      <c r="O581" s="1">
        <v>3585.15</v>
      </c>
    </row>
    <row r="582" spans="1:15" x14ac:dyDescent="0.2">
      <c r="A582" s="43">
        <v>44013</v>
      </c>
      <c r="B582" s="44">
        <v>91.027495999999999</v>
      </c>
      <c r="C582" s="44">
        <v>304.75</v>
      </c>
      <c r="D582" s="44">
        <v>297.73001099999999</v>
      </c>
      <c r="E582" s="44" cm="1">
        <f t="array" ref="E582">INDEX($O$2:$O$1256,1256-(ROW(O582)-1))</f>
        <v>3115.86</v>
      </c>
      <c r="F582" s="4">
        <f t="shared" si="36"/>
        <v>-1.8914583955523256E-3</v>
      </c>
      <c r="G582" s="4">
        <f t="shared" si="37"/>
        <v>5.0790179931768731E-3</v>
      </c>
      <c r="H582" s="4">
        <f t="shared" si="38"/>
        <v>9.4253225526228328E-3</v>
      </c>
      <c r="I582" s="4">
        <f t="shared" si="39"/>
        <v>5.0221108347929273E-3</v>
      </c>
      <c r="O582" s="1">
        <v>3537.01</v>
      </c>
    </row>
    <row r="583" spans="1:15" x14ac:dyDescent="0.2">
      <c r="A583" s="43">
        <v>44014</v>
      </c>
      <c r="B583" s="44">
        <v>91.027495999999999</v>
      </c>
      <c r="C583" s="44">
        <v>305.73998999999998</v>
      </c>
      <c r="D583" s="44">
        <v>298.26001000000002</v>
      </c>
      <c r="E583" s="44" cm="1">
        <f t="array" ref="E583">INDEX($O$2:$O$1256,1256-(ROW(O583)-1))</f>
        <v>3130.01</v>
      </c>
      <c r="F583" s="4">
        <f t="shared" si="36"/>
        <v>0</v>
      </c>
      <c r="G583" s="4">
        <f t="shared" si="37"/>
        <v>3.2485315832648976E-3</v>
      </c>
      <c r="H583" s="4">
        <f t="shared" si="38"/>
        <v>1.7801329406461216E-3</v>
      </c>
      <c r="I583" s="4">
        <f t="shared" si="39"/>
        <v>4.541282342595653E-3</v>
      </c>
      <c r="O583" s="1">
        <v>3572.66</v>
      </c>
    </row>
    <row r="584" spans="1:15" x14ac:dyDescent="0.2">
      <c r="A584" s="43">
        <v>44018</v>
      </c>
      <c r="B584" s="44">
        <v>93.462502000000001</v>
      </c>
      <c r="C584" s="44">
        <v>311.48998999999998</v>
      </c>
      <c r="D584" s="44">
        <v>302.80999800000001</v>
      </c>
      <c r="E584" s="44" cm="1">
        <f t="array" ref="E584">INDEX($O$2:$O$1256,1256-(ROW(O584)-1))</f>
        <v>3179.72</v>
      </c>
      <c r="F584" s="4">
        <f t="shared" si="36"/>
        <v>2.6750225008935775E-2</v>
      </c>
      <c r="G584" s="4">
        <f t="shared" si="37"/>
        <v>1.8806829947237196E-2</v>
      </c>
      <c r="H584" s="4">
        <f t="shared" si="38"/>
        <v>1.5255105771638593E-2</v>
      </c>
      <c r="I584" s="4">
        <f t="shared" si="39"/>
        <v>1.5881738397001792E-2</v>
      </c>
      <c r="O584" s="1">
        <v>3545.53</v>
      </c>
    </row>
    <row r="585" spans="1:15" x14ac:dyDescent="0.2">
      <c r="A585" s="43">
        <v>44019</v>
      </c>
      <c r="B585" s="44">
        <v>93.172500999999997</v>
      </c>
      <c r="C585" s="44">
        <v>316.23001099999999</v>
      </c>
      <c r="D585" s="44">
        <v>296.64999399999999</v>
      </c>
      <c r="E585" s="44" cm="1">
        <f t="array" ref="E585">INDEX($O$2:$O$1256,1256-(ROW(O585)-1))</f>
        <v>3145.32</v>
      </c>
      <c r="F585" s="4">
        <f t="shared" si="36"/>
        <v>-3.1028593692046008E-3</v>
      </c>
      <c r="G585" s="4">
        <f t="shared" si="37"/>
        <v>1.5217249838429843E-2</v>
      </c>
      <c r="H585" s="4">
        <f t="shared" si="38"/>
        <v>-2.0342802551717644E-2</v>
      </c>
      <c r="I585" s="4">
        <f t="shared" si="39"/>
        <v>-1.0818562640735548E-2</v>
      </c>
      <c r="O585" s="1">
        <v>3550.5</v>
      </c>
    </row>
    <row r="586" spans="1:15" x14ac:dyDescent="0.2">
      <c r="A586" s="43">
        <v>44020</v>
      </c>
      <c r="B586" s="44">
        <v>95.342499000000004</v>
      </c>
      <c r="C586" s="44">
        <v>316.32000699999998</v>
      </c>
      <c r="D586" s="44">
        <v>298.35998499999999</v>
      </c>
      <c r="E586" s="44" cm="1">
        <f t="array" ref="E586">INDEX($O$2:$O$1256,1256-(ROW(O586)-1))</f>
        <v>3169.94</v>
      </c>
      <c r="F586" s="4">
        <f t="shared" si="36"/>
        <v>2.3290112175909143E-2</v>
      </c>
      <c r="G586" s="4">
        <f t="shared" si="37"/>
        <v>2.8459031992376298E-4</v>
      </c>
      <c r="H586" s="4">
        <f t="shared" si="38"/>
        <v>5.764338562568797E-3</v>
      </c>
      <c r="I586" s="4">
        <f t="shared" si="39"/>
        <v>7.8275024480815598E-3</v>
      </c>
      <c r="O586" s="1">
        <v>3509.44</v>
      </c>
    </row>
    <row r="587" spans="1:15" x14ac:dyDescent="0.2">
      <c r="A587" s="43">
        <v>44021</v>
      </c>
      <c r="B587" s="44">
        <v>95.752502000000007</v>
      </c>
      <c r="C587" s="44">
        <v>325.540009</v>
      </c>
      <c r="D587" s="44">
        <v>291.16000400000001</v>
      </c>
      <c r="E587" s="44" cm="1">
        <f t="array" ref="E587">INDEX($O$2:$O$1256,1256-(ROW(O587)-1))</f>
        <v>3152.05</v>
      </c>
      <c r="F587" s="4">
        <f t="shared" si="36"/>
        <v>4.3003173222888064E-3</v>
      </c>
      <c r="G587" s="4">
        <f t="shared" si="37"/>
        <v>2.9147704210818453E-2</v>
      </c>
      <c r="H587" s="4">
        <f t="shared" si="38"/>
        <v>-2.413185870082404E-2</v>
      </c>
      <c r="I587" s="4">
        <f t="shared" si="39"/>
        <v>-5.6436399427118094E-3</v>
      </c>
      <c r="O587" s="1">
        <v>3510.45</v>
      </c>
    </row>
    <row r="588" spans="1:15" x14ac:dyDescent="0.2">
      <c r="A588" s="43">
        <v>44022</v>
      </c>
      <c r="B588" s="44">
        <v>95.919998000000007</v>
      </c>
      <c r="C588" s="44">
        <v>326.23001099999999</v>
      </c>
      <c r="D588" s="44">
        <v>291.23001099999999</v>
      </c>
      <c r="E588" s="44" cm="1">
        <f t="array" ref="E588">INDEX($O$2:$O$1256,1256-(ROW(O588)-1))</f>
        <v>3185.04</v>
      </c>
      <c r="F588" s="4">
        <f t="shared" si="36"/>
        <v>1.7492597739117027E-3</v>
      </c>
      <c r="G588" s="4">
        <f t="shared" si="37"/>
        <v>2.119561285629849E-3</v>
      </c>
      <c r="H588" s="4">
        <f t="shared" si="38"/>
        <v>2.4044167824635522E-4</v>
      </c>
      <c r="I588" s="4">
        <f t="shared" si="39"/>
        <v>1.0466204533557457E-2</v>
      </c>
      <c r="O588" s="1">
        <v>3443.44</v>
      </c>
    </row>
    <row r="589" spans="1:15" x14ac:dyDescent="0.2">
      <c r="A589" s="43">
        <v>44025</v>
      </c>
      <c r="B589" s="44">
        <v>95.477501000000004</v>
      </c>
      <c r="C589" s="44">
        <v>322.92001299999998</v>
      </c>
      <c r="D589" s="44">
        <v>299.709991</v>
      </c>
      <c r="E589" s="44" cm="1">
        <f t="array" ref="E589">INDEX($O$2:$O$1256,1256-(ROW(O589)-1))</f>
        <v>3155.22</v>
      </c>
      <c r="F589" s="4">
        <f t="shared" si="36"/>
        <v>-4.6131881695827704E-3</v>
      </c>
      <c r="G589" s="4">
        <f t="shared" si="37"/>
        <v>-1.0146209387216701E-2</v>
      </c>
      <c r="H589" s="4">
        <f t="shared" si="38"/>
        <v>2.911780956530614E-2</v>
      </c>
      <c r="I589" s="4">
        <f t="shared" si="39"/>
        <v>-9.362519779971417E-3</v>
      </c>
      <c r="O589" s="1">
        <v>3369.02</v>
      </c>
    </row>
    <row r="590" spans="1:15" x14ac:dyDescent="0.2">
      <c r="A590" s="43">
        <v>44026</v>
      </c>
      <c r="B590" s="44">
        <v>97.057502999999997</v>
      </c>
      <c r="C590" s="44">
        <v>328</v>
      </c>
      <c r="D590" s="44">
        <v>308.51998900000001</v>
      </c>
      <c r="E590" s="44" cm="1">
        <f t="array" ref="E590">INDEX($O$2:$O$1256,1256-(ROW(O590)-1))</f>
        <v>3197.52</v>
      </c>
      <c r="F590" s="4">
        <f t="shared" si="36"/>
        <v>1.6548422229861182E-2</v>
      </c>
      <c r="G590" s="4">
        <f t="shared" si="37"/>
        <v>1.5731409623100743E-2</v>
      </c>
      <c r="H590" s="4">
        <f t="shared" si="38"/>
        <v>2.9395076122103674E-2</v>
      </c>
      <c r="I590" s="4">
        <f t="shared" si="39"/>
        <v>1.3406355182839924E-2</v>
      </c>
      <c r="O590" s="1">
        <v>3310.24</v>
      </c>
    </row>
    <row r="591" spans="1:15" x14ac:dyDescent="0.2">
      <c r="A591" s="43">
        <v>44027</v>
      </c>
      <c r="B591" s="44">
        <v>97.724997999999999</v>
      </c>
      <c r="C591" s="44">
        <v>326.70001200000002</v>
      </c>
      <c r="D591" s="44">
        <v>304.07000699999998</v>
      </c>
      <c r="E591" s="44" cm="1">
        <f t="array" ref="E591">INDEX($O$2:$O$1256,1256-(ROW(O591)-1))</f>
        <v>3226.56</v>
      </c>
      <c r="F591" s="4">
        <f t="shared" si="36"/>
        <v>6.8773147811148861E-3</v>
      </c>
      <c r="G591" s="4">
        <f t="shared" si="37"/>
        <v>-3.9633780487804415E-3</v>
      </c>
      <c r="H591" s="4">
        <f t="shared" si="38"/>
        <v>-1.4423642417542138E-2</v>
      </c>
      <c r="I591" s="4">
        <f t="shared" si="39"/>
        <v>9.0820385798994104E-3</v>
      </c>
      <c r="O591" s="1">
        <v>3269.96</v>
      </c>
    </row>
    <row r="592" spans="1:15" x14ac:dyDescent="0.2">
      <c r="A592" s="43">
        <v>44028</v>
      </c>
      <c r="B592" s="44">
        <v>96.522498999999996</v>
      </c>
      <c r="C592" s="44">
        <v>326.26998900000001</v>
      </c>
      <c r="D592" s="44">
        <v>307.14999399999999</v>
      </c>
      <c r="E592" s="44" cm="1">
        <f t="array" ref="E592">INDEX($O$2:$O$1256,1256-(ROW(O592)-1))</f>
        <v>3215.57</v>
      </c>
      <c r="F592" s="4">
        <f t="shared" si="36"/>
        <v>-1.2304927343155362E-2</v>
      </c>
      <c r="G592" s="4">
        <f t="shared" si="37"/>
        <v>-1.316262577915074E-3</v>
      </c>
      <c r="H592" s="4">
        <f t="shared" si="38"/>
        <v>1.0129203568571684E-2</v>
      </c>
      <c r="I592" s="4">
        <f t="shared" si="39"/>
        <v>-3.4061043340275036E-3</v>
      </c>
      <c r="O592" s="1">
        <v>3310.11</v>
      </c>
    </row>
    <row r="593" spans="1:15" x14ac:dyDescent="0.2">
      <c r="A593" s="43">
        <v>44029</v>
      </c>
      <c r="B593" s="44">
        <v>96.327499000000003</v>
      </c>
      <c r="C593" s="44">
        <v>324.790009</v>
      </c>
      <c r="D593" s="44">
        <v>306.52999899999998</v>
      </c>
      <c r="E593" s="44" cm="1">
        <f t="array" ref="E593">INDEX($O$2:$O$1256,1256-(ROW(O593)-1))</f>
        <v>3224.73</v>
      </c>
      <c r="F593" s="4">
        <f t="shared" si="36"/>
        <v>-2.0202543657722037E-3</v>
      </c>
      <c r="G593" s="4">
        <f t="shared" si="37"/>
        <v>-4.5360592450935221E-3</v>
      </c>
      <c r="H593" s="4">
        <f t="shared" si="38"/>
        <v>-2.0185414687001984E-3</v>
      </c>
      <c r="I593" s="4">
        <f t="shared" si="39"/>
        <v>2.8486395880045695E-3</v>
      </c>
      <c r="O593" s="1">
        <v>3271.03</v>
      </c>
    </row>
    <row r="594" spans="1:15" x14ac:dyDescent="0.2">
      <c r="A594" s="43">
        <v>44032</v>
      </c>
      <c r="B594" s="44">
        <v>98.357498000000007</v>
      </c>
      <c r="C594" s="44">
        <v>326.51001000000002</v>
      </c>
      <c r="D594" s="44">
        <v>303.459991</v>
      </c>
      <c r="E594" s="44" cm="1">
        <f t="array" ref="E594">INDEX($O$2:$O$1256,1256-(ROW(O594)-1))</f>
        <v>3251.84</v>
      </c>
      <c r="F594" s="4">
        <f t="shared" si="36"/>
        <v>2.1073930301045225E-2</v>
      </c>
      <c r="G594" s="4">
        <f t="shared" si="37"/>
        <v>5.2957324804902631E-3</v>
      </c>
      <c r="H594" s="4">
        <f t="shared" si="38"/>
        <v>-1.0015359051366366E-2</v>
      </c>
      <c r="I594" s="4">
        <f t="shared" si="39"/>
        <v>8.4069053843267901E-3</v>
      </c>
      <c r="O594" s="1">
        <v>3390.68</v>
      </c>
    </row>
    <row r="595" spans="1:15" x14ac:dyDescent="0.2">
      <c r="A595" s="43">
        <v>44033</v>
      </c>
      <c r="B595" s="44">
        <v>97</v>
      </c>
      <c r="C595" s="44">
        <v>327.73998999999998</v>
      </c>
      <c r="D595" s="44">
        <v>305.10998499999999</v>
      </c>
      <c r="E595" s="44" cm="1">
        <f t="array" ref="E595">INDEX($O$2:$O$1256,1256-(ROW(O595)-1))</f>
        <v>3257.3</v>
      </c>
      <c r="F595" s="4">
        <f t="shared" si="36"/>
        <v>-1.3801672750968174E-2</v>
      </c>
      <c r="G595" s="4">
        <f t="shared" si="37"/>
        <v>3.7670514297554153E-3</v>
      </c>
      <c r="H595" s="4">
        <f t="shared" si="38"/>
        <v>5.4372703121842256E-3</v>
      </c>
      <c r="I595" s="4">
        <f t="shared" si="39"/>
        <v>1.6790493997244748E-3</v>
      </c>
      <c r="O595" s="1">
        <v>3400.97</v>
      </c>
    </row>
    <row r="596" spans="1:15" x14ac:dyDescent="0.2">
      <c r="A596" s="43">
        <v>44034</v>
      </c>
      <c r="B596" s="44">
        <v>97.272498999999996</v>
      </c>
      <c r="C596" s="44">
        <v>328.29998799999998</v>
      </c>
      <c r="D596" s="44">
        <v>306.709991</v>
      </c>
      <c r="E596" s="44" cm="1">
        <f t="array" ref="E596">INDEX($O$2:$O$1256,1256-(ROW(O596)-1))</f>
        <v>3276.02</v>
      </c>
      <c r="F596" s="4">
        <f t="shared" si="36"/>
        <v>2.8092680412370751E-3</v>
      </c>
      <c r="G596" s="4">
        <f t="shared" si="37"/>
        <v>1.7086654576391712E-3</v>
      </c>
      <c r="H596" s="4">
        <f t="shared" si="38"/>
        <v>5.2440302797694665E-3</v>
      </c>
      <c r="I596" s="4">
        <f t="shared" si="39"/>
        <v>5.7470911491111654E-3</v>
      </c>
      <c r="O596" s="1">
        <v>3465.39</v>
      </c>
    </row>
    <row r="597" spans="1:15" x14ac:dyDescent="0.2">
      <c r="A597" s="43">
        <v>44035</v>
      </c>
      <c r="B597" s="44">
        <v>92.845000999999996</v>
      </c>
      <c r="C597" s="44">
        <v>326.10998499999999</v>
      </c>
      <c r="D597" s="44">
        <v>302.97000100000002</v>
      </c>
      <c r="E597" s="44" cm="1">
        <f t="array" ref="E597">INDEX($O$2:$O$1256,1256-(ROW(O597)-1))</f>
        <v>3235.66</v>
      </c>
      <c r="F597" s="4">
        <f t="shared" si="36"/>
        <v>-4.5516441394190976E-2</v>
      </c>
      <c r="G597" s="4">
        <f t="shared" si="37"/>
        <v>-6.6707373745014883E-3</v>
      </c>
      <c r="H597" s="4">
        <f t="shared" si="38"/>
        <v>-1.2193896872436664E-2</v>
      </c>
      <c r="I597" s="4">
        <f t="shared" si="39"/>
        <v>-1.2319827107282657E-2</v>
      </c>
      <c r="O597" s="1">
        <v>3453.49</v>
      </c>
    </row>
    <row r="598" spans="1:15" x14ac:dyDescent="0.2">
      <c r="A598" s="43">
        <v>44036</v>
      </c>
      <c r="B598" s="44">
        <v>92.614998</v>
      </c>
      <c r="C598" s="44">
        <v>325.77999899999998</v>
      </c>
      <c r="D598" s="44">
        <v>300.790009</v>
      </c>
      <c r="E598" s="44" cm="1">
        <f t="array" ref="E598">INDEX($O$2:$O$1256,1256-(ROW(O598)-1))</f>
        <v>3215.63</v>
      </c>
      <c r="F598" s="4">
        <f t="shared" si="36"/>
        <v>-2.4772793098467027E-3</v>
      </c>
      <c r="G598" s="4">
        <f t="shared" si="37"/>
        <v>-1.0118856066305957E-3</v>
      </c>
      <c r="H598" s="4">
        <f t="shared" si="38"/>
        <v>-7.1954054619421774E-3</v>
      </c>
      <c r="I598" s="4">
        <f t="shared" si="39"/>
        <v>-6.1903908321639936E-3</v>
      </c>
      <c r="O598" s="1">
        <v>3435.56</v>
      </c>
    </row>
    <row r="599" spans="1:15" x14ac:dyDescent="0.2">
      <c r="A599" s="43">
        <v>44039</v>
      </c>
      <c r="B599" s="44">
        <v>94.809997999999993</v>
      </c>
      <c r="C599" s="44">
        <v>327.60000600000001</v>
      </c>
      <c r="D599" s="44">
        <v>298.60000600000001</v>
      </c>
      <c r="E599" s="44" cm="1">
        <f t="array" ref="E599">INDEX($O$2:$O$1256,1256-(ROW(O599)-1))</f>
        <v>3239.41</v>
      </c>
      <c r="F599" s="4">
        <f t="shared" si="36"/>
        <v>2.3700265047784087E-2</v>
      </c>
      <c r="G599" s="4">
        <f t="shared" si="37"/>
        <v>5.5866136828124687E-3</v>
      </c>
      <c r="H599" s="4">
        <f t="shared" si="38"/>
        <v>-7.2808369110424478E-3</v>
      </c>
      <c r="I599" s="4">
        <f t="shared" si="39"/>
        <v>7.3951294147646786E-3</v>
      </c>
      <c r="O599" s="1">
        <v>3443.12</v>
      </c>
    </row>
    <row r="600" spans="1:15" x14ac:dyDescent="0.2">
      <c r="A600" s="43">
        <v>44040</v>
      </c>
      <c r="B600" s="44">
        <v>93.252502000000007</v>
      </c>
      <c r="C600" s="44">
        <v>327.57000699999998</v>
      </c>
      <c r="D600" s="44">
        <v>299.92999300000002</v>
      </c>
      <c r="E600" s="44" cm="1">
        <f t="array" ref="E600">INDEX($O$2:$O$1256,1256-(ROW(O600)-1))</f>
        <v>3218.44</v>
      </c>
      <c r="F600" s="4">
        <f t="shared" si="36"/>
        <v>-1.6427550183051226E-2</v>
      </c>
      <c r="G600" s="4">
        <f t="shared" si="37"/>
        <v>-9.1572037394993457E-5</v>
      </c>
      <c r="H600" s="4">
        <f t="shared" si="38"/>
        <v>4.4540755970380553E-3</v>
      </c>
      <c r="I600" s="4">
        <f t="shared" si="39"/>
        <v>-6.4734010205561507E-3</v>
      </c>
      <c r="O600" s="1">
        <v>3426.92</v>
      </c>
    </row>
    <row r="601" spans="1:15" x14ac:dyDescent="0.2">
      <c r="A601" s="43">
        <v>44041</v>
      </c>
      <c r="B601" s="44">
        <v>95.040001000000004</v>
      </c>
      <c r="C601" s="44">
        <v>326.14001500000001</v>
      </c>
      <c r="D601" s="44">
        <v>306.67999300000002</v>
      </c>
      <c r="E601" s="44" cm="1">
        <f t="array" ref="E601">INDEX($O$2:$O$1256,1256-(ROW(O601)-1))</f>
        <v>3258.44</v>
      </c>
      <c r="F601" s="4">
        <f t="shared" si="36"/>
        <v>1.9168375771837165E-2</v>
      </c>
      <c r="G601" s="4">
        <f t="shared" si="37"/>
        <v>-4.3654546186823826E-3</v>
      </c>
      <c r="H601" s="4">
        <f t="shared" si="38"/>
        <v>2.2505251750530995E-2</v>
      </c>
      <c r="I601" s="4">
        <f t="shared" si="39"/>
        <v>1.2428381451883521E-2</v>
      </c>
      <c r="O601" s="1">
        <v>3483.81</v>
      </c>
    </row>
    <row r="602" spans="1:15" x14ac:dyDescent="0.2">
      <c r="A602" s="43">
        <v>44042</v>
      </c>
      <c r="B602" s="44">
        <v>96.190002000000007</v>
      </c>
      <c r="C602" s="44">
        <v>324.82000699999998</v>
      </c>
      <c r="D602" s="44">
        <v>305.23001099999999</v>
      </c>
      <c r="E602" s="44" cm="1">
        <f t="array" ref="E602">INDEX($O$2:$O$1256,1256-(ROW(O602)-1))</f>
        <v>3246.22</v>
      </c>
      <c r="F602" s="4">
        <f t="shared" si="36"/>
        <v>1.2100178744737209E-2</v>
      </c>
      <c r="G602" s="4">
        <f t="shared" si="37"/>
        <v>-4.0473659756225557E-3</v>
      </c>
      <c r="H602" s="4">
        <f t="shared" si="38"/>
        <v>-4.7279967167601763E-3</v>
      </c>
      <c r="I602" s="4">
        <f t="shared" si="39"/>
        <v>-3.7502608610255994E-3</v>
      </c>
      <c r="O602" s="1">
        <v>3483.34</v>
      </c>
    </row>
    <row r="603" spans="1:15" x14ac:dyDescent="0.2">
      <c r="A603" s="43">
        <v>44043</v>
      </c>
      <c r="B603" s="44">
        <v>106.260002</v>
      </c>
      <c r="C603" s="44">
        <v>325.52999899999998</v>
      </c>
      <c r="D603" s="44">
        <v>302.77999899999998</v>
      </c>
      <c r="E603" s="44" cm="1">
        <f t="array" ref="E603">INDEX($O$2:$O$1256,1256-(ROW(O603)-1))</f>
        <v>3271.12</v>
      </c>
      <c r="F603" s="4">
        <f t="shared" si="36"/>
        <v>0.10468863489575551</v>
      </c>
      <c r="G603" s="4">
        <f t="shared" si="37"/>
        <v>2.1858013198060174E-3</v>
      </c>
      <c r="H603" s="4">
        <f t="shared" si="38"/>
        <v>-8.0267729636848036E-3</v>
      </c>
      <c r="I603" s="4">
        <f t="shared" si="39"/>
        <v>7.6704597963169752E-3</v>
      </c>
      <c r="O603" s="1">
        <v>3488.67</v>
      </c>
    </row>
    <row r="604" spans="1:15" x14ac:dyDescent="0.2">
      <c r="A604" s="43">
        <v>44046</v>
      </c>
      <c r="B604" s="44">
        <v>108.9375</v>
      </c>
      <c r="C604" s="44">
        <v>329.32000699999998</v>
      </c>
      <c r="D604" s="44">
        <v>303.60998499999999</v>
      </c>
      <c r="E604" s="44" cm="1">
        <f t="array" ref="E604">INDEX($O$2:$O$1256,1256-(ROW(O604)-1))</f>
        <v>3294.61</v>
      </c>
      <c r="F604" s="4">
        <f t="shared" si="36"/>
        <v>2.5197609162476771E-2</v>
      </c>
      <c r="G604" s="4">
        <f t="shared" si="37"/>
        <v>1.1642576756804525E-2</v>
      </c>
      <c r="H604" s="4">
        <f t="shared" si="38"/>
        <v>2.7412180551596456E-3</v>
      </c>
      <c r="I604" s="4">
        <f t="shared" si="39"/>
        <v>7.1810266819927844E-3</v>
      </c>
      <c r="O604" s="1">
        <v>3511.93</v>
      </c>
    </row>
    <row r="605" spans="1:15" x14ac:dyDescent="0.2">
      <c r="A605" s="43">
        <v>44047</v>
      </c>
      <c r="B605" s="44">
        <v>109.665001</v>
      </c>
      <c r="C605" s="44">
        <v>339.790009</v>
      </c>
      <c r="D605" s="44">
        <v>304.5</v>
      </c>
      <c r="E605" s="44" cm="1">
        <f t="array" ref="E605">INDEX($O$2:$O$1256,1256-(ROW(O605)-1))</f>
        <v>3306.51</v>
      </c>
      <c r="F605" s="4">
        <f t="shared" si="36"/>
        <v>6.6781503155479401E-3</v>
      </c>
      <c r="G605" s="4">
        <f t="shared" si="37"/>
        <v>3.179279053033672E-2</v>
      </c>
      <c r="H605" s="4">
        <f t="shared" si="38"/>
        <v>2.9314417969488237E-3</v>
      </c>
      <c r="I605" s="4">
        <f t="shared" si="39"/>
        <v>3.6119601409575308E-3</v>
      </c>
      <c r="O605" s="1">
        <v>3534.22</v>
      </c>
    </row>
    <row r="606" spans="1:15" x14ac:dyDescent="0.2">
      <c r="A606" s="43">
        <v>44048</v>
      </c>
      <c r="B606" s="44">
        <v>110.0625</v>
      </c>
      <c r="C606" s="44">
        <v>339.97000100000002</v>
      </c>
      <c r="D606" s="44">
        <v>312.47000100000002</v>
      </c>
      <c r="E606" s="44" cm="1">
        <f t="array" ref="E606">INDEX($O$2:$O$1256,1256-(ROW(O606)-1))</f>
        <v>3327.77</v>
      </c>
      <c r="F606" s="4">
        <f t="shared" si="36"/>
        <v>3.6246659953068916E-3</v>
      </c>
      <c r="G606" s="4">
        <f t="shared" si="37"/>
        <v>5.2971539843017291E-4</v>
      </c>
      <c r="H606" s="4">
        <f t="shared" si="38"/>
        <v>2.6174059113300573E-2</v>
      </c>
      <c r="I606" s="4">
        <f t="shared" si="39"/>
        <v>6.4297401187353919E-3</v>
      </c>
      <c r="O606" s="1">
        <v>3477.13</v>
      </c>
    </row>
    <row r="607" spans="1:15" x14ac:dyDescent="0.2">
      <c r="A607" s="43">
        <v>44049</v>
      </c>
      <c r="B607" s="44">
        <v>113.902496</v>
      </c>
      <c r="C607" s="44">
        <v>343.30999800000001</v>
      </c>
      <c r="D607" s="44">
        <v>314.05999800000001</v>
      </c>
      <c r="E607" s="44" cm="1">
        <f t="array" ref="E607">INDEX($O$2:$O$1256,1256-(ROW(O607)-1))</f>
        <v>3349.16</v>
      </c>
      <c r="F607" s="4">
        <f t="shared" si="36"/>
        <v>3.4889231118682563E-2</v>
      </c>
      <c r="G607" s="4">
        <f t="shared" si="37"/>
        <v>9.8243874170532552E-3</v>
      </c>
      <c r="H607" s="4">
        <f t="shared" si="38"/>
        <v>5.0884788776890694E-3</v>
      </c>
      <c r="I607" s="4">
        <f t="shared" si="39"/>
        <v>6.427727877828057E-3</v>
      </c>
      <c r="O607" s="1">
        <v>3446.83</v>
      </c>
    </row>
    <row r="608" spans="1:15" x14ac:dyDescent="0.2">
      <c r="A608" s="43">
        <v>44050</v>
      </c>
      <c r="B608" s="44">
        <v>111.112503</v>
      </c>
      <c r="C608" s="44">
        <v>340.91000400000001</v>
      </c>
      <c r="D608" s="44">
        <v>317.02999899999998</v>
      </c>
      <c r="E608" s="44" cm="1">
        <f t="array" ref="E608">INDEX($O$2:$O$1256,1256-(ROW(O608)-1))</f>
        <v>3351.28</v>
      </c>
      <c r="F608" s="4">
        <f t="shared" si="36"/>
        <v>-2.4494572972307786E-2</v>
      </c>
      <c r="G608" s="4">
        <f t="shared" si="37"/>
        <v>-6.990748926572166E-3</v>
      </c>
      <c r="H608" s="4">
        <f t="shared" si="38"/>
        <v>9.4567949401819958E-3</v>
      </c>
      <c r="I608" s="4">
        <f t="shared" si="39"/>
        <v>6.3299454191509082E-4</v>
      </c>
      <c r="O608" s="1">
        <v>3419.45</v>
      </c>
    </row>
    <row r="609" spans="1:15" x14ac:dyDescent="0.2">
      <c r="A609" s="43">
        <v>44053</v>
      </c>
      <c r="B609" s="44">
        <v>112.727501</v>
      </c>
      <c r="C609" s="44">
        <v>340</v>
      </c>
      <c r="D609" s="44">
        <v>319.10000600000001</v>
      </c>
      <c r="E609" s="44" cm="1">
        <f t="array" ref="E609">INDEX($O$2:$O$1256,1256-(ROW(O609)-1))</f>
        <v>3360.47</v>
      </c>
      <c r="F609" s="4">
        <f t="shared" si="36"/>
        <v>1.4534799922561369E-2</v>
      </c>
      <c r="G609" s="4">
        <f t="shared" si="37"/>
        <v>-2.6693379171120329E-3</v>
      </c>
      <c r="H609" s="4">
        <f t="shared" si="38"/>
        <v>6.5293726351746051E-3</v>
      </c>
      <c r="I609" s="4">
        <f t="shared" si="39"/>
        <v>2.7422358024395454E-3</v>
      </c>
      <c r="O609" s="1">
        <v>3360.95</v>
      </c>
    </row>
    <row r="610" spans="1:15" x14ac:dyDescent="0.2">
      <c r="A610" s="43">
        <v>44054</v>
      </c>
      <c r="B610" s="44">
        <v>109.375</v>
      </c>
      <c r="C610" s="44">
        <v>332.42999300000002</v>
      </c>
      <c r="D610" s="44">
        <v>315.54998799999998</v>
      </c>
      <c r="E610" s="44" cm="1">
        <f t="array" ref="E610">INDEX($O$2:$O$1256,1256-(ROW(O610)-1))</f>
        <v>3333.69</v>
      </c>
      <c r="F610" s="4">
        <f t="shared" si="36"/>
        <v>-2.9739868002573777E-2</v>
      </c>
      <c r="G610" s="4">
        <f t="shared" si="37"/>
        <v>-2.2264726470588164E-2</v>
      </c>
      <c r="H610" s="4">
        <f t="shared" si="38"/>
        <v>-1.1125095372138672E-2</v>
      </c>
      <c r="I610" s="4">
        <f t="shared" si="39"/>
        <v>-7.969123366671849E-3</v>
      </c>
      <c r="O610" s="1">
        <v>3408.63</v>
      </c>
    </row>
    <row r="611" spans="1:15" x14ac:dyDescent="0.2">
      <c r="A611" s="43">
        <v>44055</v>
      </c>
      <c r="B611" s="44">
        <v>113.010002</v>
      </c>
      <c r="C611" s="44">
        <v>336.76001000000002</v>
      </c>
      <c r="D611" s="44">
        <v>322.26998900000001</v>
      </c>
      <c r="E611" s="44" cm="1">
        <f t="array" ref="E611">INDEX($O$2:$O$1256,1256-(ROW(O611)-1))</f>
        <v>3380.35</v>
      </c>
      <c r="F611" s="4">
        <f t="shared" si="36"/>
        <v>3.3234303999999999E-2</v>
      </c>
      <c r="G611" s="4">
        <f t="shared" si="37"/>
        <v>1.3025349971956344E-2</v>
      </c>
      <c r="H611" s="4">
        <f t="shared" si="38"/>
        <v>2.1296153559036184E-2</v>
      </c>
      <c r="I611" s="4">
        <f t="shared" si="39"/>
        <v>1.3996502374245911E-2</v>
      </c>
      <c r="O611" s="1">
        <v>3348.44</v>
      </c>
    </row>
    <row r="612" spans="1:15" x14ac:dyDescent="0.2">
      <c r="A612" s="43">
        <v>44056</v>
      </c>
      <c r="B612" s="44">
        <v>115.010002</v>
      </c>
      <c r="C612" s="44">
        <v>335.70001200000002</v>
      </c>
      <c r="D612" s="44">
        <v>321.51998900000001</v>
      </c>
      <c r="E612" s="44" cm="1">
        <f t="array" ref="E612">INDEX($O$2:$O$1256,1256-(ROW(O612)-1))</f>
        <v>3373.43</v>
      </c>
      <c r="F612" s="4">
        <f t="shared" si="36"/>
        <v>1.7697548576275576E-2</v>
      </c>
      <c r="G612" s="4">
        <f t="shared" si="37"/>
        <v>-3.1476362053796331E-3</v>
      </c>
      <c r="H612" s="4">
        <f t="shared" si="38"/>
        <v>-2.3272412126467039E-3</v>
      </c>
      <c r="I612" s="4">
        <f t="shared" si="39"/>
        <v>-2.0471252976762976E-3</v>
      </c>
      <c r="O612" s="1">
        <v>3380.8</v>
      </c>
    </row>
    <row r="613" spans="1:15" x14ac:dyDescent="0.2">
      <c r="A613" s="43">
        <v>44057</v>
      </c>
      <c r="B613" s="44">
        <v>114.907501</v>
      </c>
      <c r="C613" s="44">
        <v>336.27999899999998</v>
      </c>
      <c r="D613" s="44">
        <v>323.70001200000002</v>
      </c>
      <c r="E613" s="44" cm="1">
        <f t="array" ref="E613">INDEX($O$2:$O$1256,1256-(ROW(O613)-1))</f>
        <v>3372.85</v>
      </c>
      <c r="F613" s="4">
        <f t="shared" si="36"/>
        <v>-8.912355292368722E-4</v>
      </c>
      <c r="G613" s="4">
        <f t="shared" si="37"/>
        <v>1.7276943082145616E-3</v>
      </c>
      <c r="H613" s="4">
        <f t="shared" si="38"/>
        <v>6.7803653725554388E-3</v>
      </c>
      <c r="I613" s="4">
        <f t="shared" si="39"/>
        <v>-1.7193183199293516E-4</v>
      </c>
      <c r="O613" s="1">
        <v>3363</v>
      </c>
    </row>
    <row r="614" spans="1:15" x14ac:dyDescent="0.2">
      <c r="A614" s="43">
        <v>44060</v>
      </c>
      <c r="B614" s="44">
        <v>114.60749800000001</v>
      </c>
      <c r="C614" s="44">
        <v>339.959991</v>
      </c>
      <c r="D614" s="44">
        <v>320.51001000000002</v>
      </c>
      <c r="E614" s="44" cm="1">
        <f t="array" ref="E614">INDEX($O$2:$O$1256,1256-(ROW(O614)-1))</f>
        <v>3381.99</v>
      </c>
      <c r="F614" s="4">
        <f t="shared" si="36"/>
        <v>-2.6108217252065169E-3</v>
      </c>
      <c r="G614" s="4">
        <f t="shared" si="37"/>
        <v>1.0943237810584231E-2</v>
      </c>
      <c r="H614" s="4">
        <f t="shared" si="38"/>
        <v>-9.8548096439365976E-3</v>
      </c>
      <c r="I614" s="4">
        <f t="shared" si="39"/>
        <v>2.7098744385311746E-3</v>
      </c>
      <c r="O614" s="1">
        <v>3335.47</v>
      </c>
    </row>
    <row r="615" spans="1:15" x14ac:dyDescent="0.2">
      <c r="A615" s="43">
        <v>44061</v>
      </c>
      <c r="B615" s="44">
        <v>115.5625</v>
      </c>
      <c r="C615" s="44">
        <v>340.75</v>
      </c>
      <c r="D615" s="44">
        <v>316.80999800000001</v>
      </c>
      <c r="E615" s="44" cm="1">
        <f t="array" ref="E615">INDEX($O$2:$O$1256,1256-(ROW(O615)-1))</f>
        <v>3389.78</v>
      </c>
      <c r="F615" s="4">
        <f t="shared" si="36"/>
        <v>8.3328055900844574E-3</v>
      </c>
      <c r="G615" s="4">
        <f t="shared" si="37"/>
        <v>2.3238293355525995E-3</v>
      </c>
      <c r="H615" s="4">
        <f t="shared" si="38"/>
        <v>-1.1544138668243201E-2</v>
      </c>
      <c r="I615" s="4">
        <f t="shared" si="39"/>
        <v>2.3033775972135986E-3</v>
      </c>
      <c r="O615" s="1">
        <v>3351.6</v>
      </c>
    </row>
    <row r="616" spans="1:15" x14ac:dyDescent="0.2">
      <c r="A616" s="43">
        <v>44062</v>
      </c>
      <c r="B616" s="44">
        <v>115.707497</v>
      </c>
      <c r="C616" s="44">
        <v>340.89999399999999</v>
      </c>
      <c r="D616" s="44">
        <v>315.39999399999999</v>
      </c>
      <c r="E616" s="44" cm="1">
        <f t="array" ref="E616">INDEX($O$2:$O$1256,1256-(ROW(O616)-1))</f>
        <v>3374.85</v>
      </c>
      <c r="F616" s="4">
        <f t="shared" si="36"/>
        <v>1.2547063277447579E-3</v>
      </c>
      <c r="G616" s="4">
        <f t="shared" si="37"/>
        <v>4.401878209831032E-4</v>
      </c>
      <c r="H616" s="4">
        <f t="shared" si="38"/>
        <v>-4.4506297430676883E-3</v>
      </c>
      <c r="I616" s="4">
        <f t="shared" si="39"/>
        <v>-4.4044156257929097E-3</v>
      </c>
      <c r="O616" s="1">
        <v>3298.46</v>
      </c>
    </row>
    <row r="617" spans="1:15" x14ac:dyDescent="0.2">
      <c r="A617" s="43">
        <v>44063</v>
      </c>
      <c r="B617" s="44">
        <v>118.275002</v>
      </c>
      <c r="C617" s="44">
        <v>340.86999500000002</v>
      </c>
      <c r="D617" s="44">
        <v>313.32998700000002</v>
      </c>
      <c r="E617" s="44" cm="1">
        <f t="array" ref="E617">INDEX($O$2:$O$1256,1256-(ROW(O617)-1))</f>
        <v>3385.51</v>
      </c>
      <c r="F617" s="4">
        <f t="shared" si="36"/>
        <v>2.2189616633051849E-2</v>
      </c>
      <c r="G617" s="4">
        <f t="shared" si="37"/>
        <v>-8.7999414866446842E-5</v>
      </c>
      <c r="H617" s="4">
        <f t="shared" si="38"/>
        <v>-6.5631168020883843E-3</v>
      </c>
      <c r="I617" s="4">
        <f t="shared" si="39"/>
        <v>3.1586589033587597E-3</v>
      </c>
      <c r="O617" s="1">
        <v>3246.59</v>
      </c>
    </row>
    <row r="618" spans="1:15" x14ac:dyDescent="0.2">
      <c r="A618" s="43">
        <v>44064</v>
      </c>
      <c r="B618" s="44">
        <v>124.370003</v>
      </c>
      <c r="C618" s="44">
        <v>344.60998499999999</v>
      </c>
      <c r="D618" s="44">
        <v>314.14001500000001</v>
      </c>
      <c r="E618" s="44" cm="1">
        <f t="array" ref="E618">INDEX($O$2:$O$1256,1256-(ROW(O618)-1))</f>
        <v>3397.16</v>
      </c>
      <c r="F618" s="4">
        <f t="shared" si="36"/>
        <v>5.1532453155232215E-2</v>
      </c>
      <c r="G618" s="4">
        <f t="shared" si="37"/>
        <v>1.0971895604950436E-2</v>
      </c>
      <c r="H618" s="4">
        <f t="shared" si="38"/>
        <v>2.5852233543161907E-3</v>
      </c>
      <c r="I618" s="4">
        <f t="shared" si="39"/>
        <v>3.4411358997609325E-3</v>
      </c>
      <c r="O618" s="1">
        <v>3236.92</v>
      </c>
    </row>
    <row r="619" spans="1:15" x14ac:dyDescent="0.2">
      <c r="A619" s="43">
        <v>44067</v>
      </c>
      <c r="B619" s="44">
        <v>125.85749800000001</v>
      </c>
      <c r="C619" s="44">
        <v>344.13000499999998</v>
      </c>
      <c r="D619" s="44">
        <v>308.83999599999999</v>
      </c>
      <c r="E619" s="44" cm="1">
        <f t="array" ref="E619">INDEX($O$2:$O$1256,1256-(ROW(O619)-1))</f>
        <v>3431.28</v>
      </c>
      <c r="F619" s="4">
        <f t="shared" si="36"/>
        <v>1.1960239319122714E-2</v>
      </c>
      <c r="G619" s="4">
        <f t="shared" si="37"/>
        <v>-1.3928209305949502E-3</v>
      </c>
      <c r="H619" s="4">
        <f t="shared" si="38"/>
        <v>-1.6871518262326499E-2</v>
      </c>
      <c r="I619" s="4">
        <f t="shared" si="39"/>
        <v>1.0043683547433841E-2</v>
      </c>
      <c r="O619" s="1">
        <v>3315.57</v>
      </c>
    </row>
    <row r="620" spans="1:15" x14ac:dyDescent="0.2">
      <c r="A620" s="43">
        <v>44068</v>
      </c>
      <c r="B620" s="44">
        <v>124.824997</v>
      </c>
      <c r="C620" s="44">
        <v>344.709991</v>
      </c>
      <c r="D620" s="44">
        <v>312.22000100000002</v>
      </c>
      <c r="E620" s="44" cm="1">
        <f t="array" ref="E620">INDEX($O$2:$O$1256,1256-(ROW(O620)-1))</f>
        <v>3443.62</v>
      </c>
      <c r="F620" s="4">
        <f t="shared" si="36"/>
        <v>-8.2037305397570388E-3</v>
      </c>
      <c r="G620" s="4">
        <f t="shared" si="37"/>
        <v>1.685368876799974E-3</v>
      </c>
      <c r="H620" s="4">
        <f t="shared" si="38"/>
        <v>1.0944194546615781E-2</v>
      </c>
      <c r="I620" s="4">
        <f t="shared" si="39"/>
        <v>3.5963255694666974E-3</v>
      </c>
      <c r="O620" s="1">
        <v>3281.06</v>
      </c>
    </row>
    <row r="621" spans="1:15" x14ac:dyDescent="0.2">
      <c r="A621" s="43">
        <v>44069</v>
      </c>
      <c r="B621" s="44">
        <v>126.522499</v>
      </c>
      <c r="C621" s="44">
        <v>344.26998900000001</v>
      </c>
      <c r="D621" s="44">
        <v>308.82000699999998</v>
      </c>
      <c r="E621" s="44" cm="1">
        <f t="array" ref="E621">INDEX($O$2:$O$1256,1256-(ROW(O621)-1))</f>
        <v>3478.73</v>
      </c>
      <c r="F621" s="4">
        <f t="shared" si="36"/>
        <v>1.3599055003382056E-2</v>
      </c>
      <c r="G621" s="4">
        <f t="shared" si="37"/>
        <v>-1.2764410997300995E-3</v>
      </c>
      <c r="H621" s="4">
        <f t="shared" si="38"/>
        <v>-1.0889737970374451E-2</v>
      </c>
      <c r="I621" s="4">
        <f t="shared" si="39"/>
        <v>1.0195666188487733E-2</v>
      </c>
      <c r="O621" s="1">
        <v>3319.47</v>
      </c>
    </row>
    <row r="622" spans="1:15" x14ac:dyDescent="0.2">
      <c r="A622" s="43">
        <v>44070</v>
      </c>
      <c r="B622" s="44">
        <v>125.010002</v>
      </c>
      <c r="C622" s="44">
        <v>346.35998499999999</v>
      </c>
      <c r="D622" s="44">
        <v>311.67001299999998</v>
      </c>
      <c r="E622" s="44" cm="1">
        <f t="array" ref="E622">INDEX($O$2:$O$1256,1256-(ROW(O622)-1))</f>
        <v>3484.55</v>
      </c>
      <c r="F622" s="4">
        <f t="shared" si="36"/>
        <v>-1.1954371846544038E-2</v>
      </c>
      <c r="G622" s="4">
        <f t="shared" si="37"/>
        <v>6.0708050854818632E-3</v>
      </c>
      <c r="H622" s="4">
        <f t="shared" si="38"/>
        <v>9.2286961187718897E-3</v>
      </c>
      <c r="I622" s="4">
        <f t="shared" si="39"/>
        <v>1.6730243508407275E-3</v>
      </c>
      <c r="O622" s="1">
        <v>3357.01</v>
      </c>
    </row>
    <row r="623" spans="1:15" x14ac:dyDescent="0.2">
      <c r="A623" s="43">
        <v>44071</v>
      </c>
      <c r="B623" s="44">
        <v>124.807503</v>
      </c>
      <c r="C623" s="44">
        <v>348.36999500000002</v>
      </c>
      <c r="D623" s="44">
        <v>314.36999500000002</v>
      </c>
      <c r="E623" s="44" cm="1">
        <f t="array" ref="E623">INDEX($O$2:$O$1256,1256-(ROW(O623)-1))</f>
        <v>3508.01</v>
      </c>
      <c r="F623" s="4">
        <f t="shared" si="36"/>
        <v>-1.6198623850914192E-3</v>
      </c>
      <c r="G623" s="4">
        <f t="shared" si="37"/>
        <v>5.8032396554123381E-3</v>
      </c>
      <c r="H623" s="4">
        <f t="shared" si="38"/>
        <v>8.6629508370445456E-3</v>
      </c>
      <c r="I623" s="4">
        <f t="shared" si="39"/>
        <v>6.7325766598269601E-3</v>
      </c>
      <c r="O623" s="1">
        <v>3385.49</v>
      </c>
    </row>
    <row r="624" spans="1:15" x14ac:dyDescent="0.2">
      <c r="A624" s="43">
        <v>44074</v>
      </c>
      <c r="B624" s="44">
        <v>129.03999300000001</v>
      </c>
      <c r="C624" s="44">
        <v>347.66000400000001</v>
      </c>
      <c r="D624" s="44">
        <v>312.54998799999998</v>
      </c>
      <c r="E624" s="44" cm="1">
        <f t="array" ref="E624">INDEX($O$2:$O$1256,1256-(ROW(O624)-1))</f>
        <v>3500.31</v>
      </c>
      <c r="F624" s="4">
        <f t="shared" si="36"/>
        <v>3.39121438876957E-2</v>
      </c>
      <c r="G624" s="4">
        <f t="shared" si="37"/>
        <v>-2.03803717366647E-3</v>
      </c>
      <c r="H624" s="4">
        <f t="shared" si="38"/>
        <v>-5.7893788495941931E-3</v>
      </c>
      <c r="I624" s="4">
        <f t="shared" si="39"/>
        <v>-2.1949766391772749E-3</v>
      </c>
      <c r="O624" s="1">
        <v>3401.2</v>
      </c>
    </row>
    <row r="625" spans="1:15" x14ac:dyDescent="0.2">
      <c r="A625" s="43">
        <v>44075</v>
      </c>
      <c r="B625" s="44">
        <v>134.179993</v>
      </c>
      <c r="C625" s="44">
        <v>351.38000499999998</v>
      </c>
      <c r="D625" s="44">
        <v>312.82998700000002</v>
      </c>
      <c r="E625" s="44" cm="1">
        <f t="array" ref="E625">INDEX($O$2:$O$1256,1256-(ROW(O625)-1))</f>
        <v>3526.65</v>
      </c>
      <c r="F625" s="4">
        <f t="shared" si="36"/>
        <v>3.9832612204186851E-2</v>
      </c>
      <c r="G625" s="4">
        <f t="shared" si="37"/>
        <v>1.0700112055455098E-2</v>
      </c>
      <c r="H625" s="4">
        <f t="shared" si="38"/>
        <v>8.9585349784122241E-4</v>
      </c>
      <c r="I625" s="4">
        <f t="shared" si="39"/>
        <v>7.525047781482253E-3</v>
      </c>
      <c r="O625" s="1">
        <v>3383.54</v>
      </c>
    </row>
    <row r="626" spans="1:15" x14ac:dyDescent="0.2">
      <c r="A626" s="43">
        <v>44076</v>
      </c>
      <c r="B626" s="44">
        <v>131.39999399999999</v>
      </c>
      <c r="C626" s="44">
        <v>358.85998499999999</v>
      </c>
      <c r="D626" s="44">
        <v>320.23998999999998</v>
      </c>
      <c r="E626" s="44" cm="1">
        <f t="array" ref="E626">INDEX($O$2:$O$1256,1256-(ROW(O626)-1))</f>
        <v>3580.84</v>
      </c>
      <c r="F626" s="4">
        <f t="shared" si="36"/>
        <v>-2.0718431547391745E-2</v>
      </c>
      <c r="G626" s="4">
        <f t="shared" si="37"/>
        <v>2.1287437798289097E-2</v>
      </c>
      <c r="H626" s="4">
        <f t="shared" si="38"/>
        <v>2.3686997116424011E-2</v>
      </c>
      <c r="I626" s="4">
        <f t="shared" si="39"/>
        <v>1.5365857116527031E-2</v>
      </c>
      <c r="O626" s="1">
        <v>3340.97</v>
      </c>
    </row>
    <row r="627" spans="1:15" x14ac:dyDescent="0.2">
      <c r="A627" s="43">
        <v>44077</v>
      </c>
      <c r="B627" s="44">
        <v>120.879997</v>
      </c>
      <c r="C627" s="44">
        <v>348.29998799999998</v>
      </c>
      <c r="D627" s="44">
        <v>316.23001099999999</v>
      </c>
      <c r="E627" s="44" cm="1">
        <f t="array" ref="E627">INDEX($O$2:$O$1256,1256-(ROW(O627)-1))</f>
        <v>3455.06</v>
      </c>
      <c r="F627" s="4">
        <f t="shared" si="36"/>
        <v>-8.006086362530572E-2</v>
      </c>
      <c r="G627" s="4">
        <f t="shared" si="37"/>
        <v>-2.9426510174992093E-2</v>
      </c>
      <c r="H627" s="4">
        <f t="shared" si="38"/>
        <v>-1.2521793421240076E-2</v>
      </c>
      <c r="I627" s="4">
        <f t="shared" si="39"/>
        <v>-3.5125836395929498E-2</v>
      </c>
      <c r="O627" s="1">
        <v>3339.19</v>
      </c>
    </row>
    <row r="628" spans="1:15" x14ac:dyDescent="0.2">
      <c r="A628" s="43">
        <v>44078</v>
      </c>
      <c r="B628" s="44">
        <v>120.959999</v>
      </c>
      <c r="C628" s="44">
        <v>346.57000699999998</v>
      </c>
      <c r="D628" s="44">
        <v>312</v>
      </c>
      <c r="E628" s="44" cm="1">
        <f t="array" ref="E628">INDEX($O$2:$O$1256,1256-(ROW(O628)-1))</f>
        <v>3426.96</v>
      </c>
      <c r="F628" s="4">
        <f t="shared" si="36"/>
        <v>6.6182993038950227E-4</v>
      </c>
      <c r="G628" s="4">
        <f t="shared" si="37"/>
        <v>-4.9669281068135136E-3</v>
      </c>
      <c r="H628" s="4">
        <f t="shared" si="38"/>
        <v>-1.3376374325205935E-2</v>
      </c>
      <c r="I628" s="4">
        <f t="shared" si="39"/>
        <v>-8.132999137496863E-3</v>
      </c>
      <c r="O628" s="1">
        <v>3398.96</v>
      </c>
    </row>
    <row r="629" spans="1:15" x14ac:dyDescent="0.2">
      <c r="A629" s="43">
        <v>44082</v>
      </c>
      <c r="B629" s="44">
        <v>112.82</v>
      </c>
      <c r="C629" s="44">
        <v>338.85998499999999</v>
      </c>
      <c r="D629" s="44">
        <v>307.25</v>
      </c>
      <c r="E629" s="44" cm="1">
        <f t="array" ref="E629">INDEX($O$2:$O$1256,1256-(ROW(O629)-1))</f>
        <v>3331.84</v>
      </c>
      <c r="F629" s="4">
        <f t="shared" si="36"/>
        <v>-6.7294965834118467E-2</v>
      </c>
      <c r="G629" s="4">
        <f t="shared" si="37"/>
        <v>-2.2246651020784904E-2</v>
      </c>
      <c r="H629" s="4">
        <f t="shared" si="38"/>
        <v>-1.5224358974358974E-2</v>
      </c>
      <c r="I629" s="4">
        <f t="shared" si="39"/>
        <v>-2.775637883138405E-2</v>
      </c>
      <c r="O629" s="1">
        <v>3331.84</v>
      </c>
    </row>
    <row r="630" spans="1:15" x14ac:dyDescent="0.2">
      <c r="A630" s="43">
        <v>44083</v>
      </c>
      <c r="B630" s="44">
        <v>117.32</v>
      </c>
      <c r="C630" s="44">
        <v>346.42999300000002</v>
      </c>
      <c r="D630" s="44">
        <v>312.01998900000001</v>
      </c>
      <c r="E630" s="44" cm="1">
        <f t="array" ref="E630">INDEX($O$2:$O$1256,1256-(ROW(O630)-1))</f>
        <v>3398.96</v>
      </c>
      <c r="F630" s="4">
        <f t="shared" si="36"/>
        <v>3.9886544938840633E-2</v>
      </c>
      <c r="G630" s="4">
        <f t="shared" si="37"/>
        <v>2.233963387562574E-2</v>
      </c>
      <c r="H630" s="4">
        <f t="shared" si="38"/>
        <v>1.5524781122864149E-2</v>
      </c>
      <c r="I630" s="4">
        <f t="shared" si="39"/>
        <v>2.0145024971187059E-2</v>
      </c>
      <c r="O630" s="1">
        <v>3426.96</v>
      </c>
    </row>
    <row r="631" spans="1:15" x14ac:dyDescent="0.2">
      <c r="A631" s="43">
        <v>44084</v>
      </c>
      <c r="B631" s="44">
        <v>113.489998</v>
      </c>
      <c r="C631" s="44">
        <v>339.52999899999998</v>
      </c>
      <c r="D631" s="44">
        <v>304.60000600000001</v>
      </c>
      <c r="E631" s="44" cm="1">
        <f t="array" ref="E631">INDEX($O$2:$O$1256,1256-(ROW(O631)-1))</f>
        <v>3339.19</v>
      </c>
      <c r="F631" s="4">
        <f t="shared" si="36"/>
        <v>-3.2645772246846179E-2</v>
      </c>
      <c r="G631" s="4">
        <f t="shared" si="37"/>
        <v>-1.9917426722345165E-2</v>
      </c>
      <c r="H631" s="4">
        <f t="shared" si="38"/>
        <v>-2.3780473243975409E-2</v>
      </c>
      <c r="I631" s="4">
        <f t="shared" si="39"/>
        <v>-1.7584790641843383E-2</v>
      </c>
      <c r="O631" s="1">
        <v>3455.06</v>
      </c>
    </row>
    <row r="632" spans="1:15" x14ac:dyDescent="0.2">
      <c r="A632" s="43">
        <v>44085</v>
      </c>
      <c r="B632" s="44">
        <v>112</v>
      </c>
      <c r="C632" s="44">
        <v>339.13000499999998</v>
      </c>
      <c r="D632" s="44">
        <v>301.48001099999999</v>
      </c>
      <c r="E632" s="44" cm="1">
        <f t="array" ref="E632">INDEX($O$2:$O$1256,1256-(ROW(O632)-1))</f>
        <v>3340.97</v>
      </c>
      <c r="F632" s="4">
        <f t="shared" si="36"/>
        <v>-1.3128892644795005E-2</v>
      </c>
      <c r="G632" s="4">
        <f t="shared" si="37"/>
        <v>-1.1780814690250461E-3</v>
      </c>
      <c r="H632" s="4">
        <f t="shared" si="38"/>
        <v>-1.0242924945970018E-2</v>
      </c>
      <c r="I632" s="4">
        <f t="shared" si="39"/>
        <v>5.3306340759278305E-4</v>
      </c>
      <c r="O632" s="1">
        <v>3580.84</v>
      </c>
    </row>
    <row r="633" spans="1:15" x14ac:dyDescent="0.2">
      <c r="A633" s="43">
        <v>44088</v>
      </c>
      <c r="B633" s="44">
        <v>115.360001</v>
      </c>
      <c r="C633" s="44">
        <v>342.92001299999998</v>
      </c>
      <c r="D633" s="44">
        <v>308.57000699999998</v>
      </c>
      <c r="E633" s="44" cm="1">
        <f t="array" ref="E633">INDEX($O$2:$O$1256,1256-(ROW(O633)-1))</f>
        <v>3383.54</v>
      </c>
      <c r="F633" s="4">
        <f t="shared" si="36"/>
        <v>3.0000008928571402E-2</v>
      </c>
      <c r="G633" s="4">
        <f t="shared" si="37"/>
        <v>1.1175678778408299E-2</v>
      </c>
      <c r="H633" s="4">
        <f t="shared" si="38"/>
        <v>2.3517300455452039E-2</v>
      </c>
      <c r="I633" s="4">
        <f t="shared" si="39"/>
        <v>1.2741808516688317E-2</v>
      </c>
      <c r="O633" s="1">
        <v>3526.65</v>
      </c>
    </row>
    <row r="634" spans="1:15" x14ac:dyDescent="0.2">
      <c r="A634" s="43">
        <v>44089</v>
      </c>
      <c r="B634" s="44">
        <v>115.540001</v>
      </c>
      <c r="C634" s="44">
        <v>343.91000400000001</v>
      </c>
      <c r="D634" s="44">
        <v>307.23001099999999</v>
      </c>
      <c r="E634" s="44" cm="1">
        <f t="array" ref="E634">INDEX($O$2:$O$1256,1256-(ROW(O634)-1))</f>
        <v>3401.2</v>
      </c>
      <c r="F634" s="4">
        <f t="shared" si="36"/>
        <v>1.5603328574867715E-3</v>
      </c>
      <c r="G634" s="4">
        <f t="shared" si="37"/>
        <v>2.8869443674027617E-3</v>
      </c>
      <c r="H634" s="4">
        <f t="shared" si="38"/>
        <v>-4.3425996357448482E-3</v>
      </c>
      <c r="I634" s="4">
        <f t="shared" si="39"/>
        <v>5.219385613883641E-3</v>
      </c>
      <c r="O634" s="1">
        <v>3500.31</v>
      </c>
    </row>
    <row r="635" spans="1:15" x14ac:dyDescent="0.2">
      <c r="A635" s="43">
        <v>44090</v>
      </c>
      <c r="B635" s="44">
        <v>112.129997</v>
      </c>
      <c r="C635" s="44">
        <v>343.73001099999999</v>
      </c>
      <c r="D635" s="44">
        <v>306.51998900000001</v>
      </c>
      <c r="E635" s="44" cm="1">
        <f t="array" ref="E635">INDEX($O$2:$O$1256,1256-(ROW(O635)-1))</f>
        <v>3385.49</v>
      </c>
      <c r="F635" s="4">
        <f t="shared" si="36"/>
        <v>-2.9513622732269151E-2</v>
      </c>
      <c r="G635" s="4">
        <f t="shared" si="37"/>
        <v>-5.2337238785302826E-4</v>
      </c>
      <c r="H635" s="4">
        <f t="shared" si="38"/>
        <v>-2.3110437606304705E-3</v>
      </c>
      <c r="I635" s="4">
        <f t="shared" si="39"/>
        <v>-4.61895801481831E-3</v>
      </c>
      <c r="O635" s="1">
        <v>3508.01</v>
      </c>
    </row>
    <row r="636" spans="1:15" x14ac:dyDescent="0.2">
      <c r="A636" s="43">
        <v>44091</v>
      </c>
      <c r="B636" s="44">
        <v>110.339996</v>
      </c>
      <c r="C636" s="44">
        <v>338.88000499999998</v>
      </c>
      <c r="D636" s="44">
        <v>304.98001099999999</v>
      </c>
      <c r="E636" s="44" cm="1">
        <f t="array" ref="E636">INDEX($O$2:$O$1256,1256-(ROW(O636)-1))</f>
        <v>3357.01</v>
      </c>
      <c r="F636" s="4">
        <f t="shared" si="36"/>
        <v>-1.5963623008034181E-2</v>
      </c>
      <c r="G636" s="4">
        <f t="shared" si="37"/>
        <v>-1.4109928853433772E-2</v>
      </c>
      <c r="H636" s="4">
        <f t="shared" si="38"/>
        <v>-5.0240703877880511E-3</v>
      </c>
      <c r="I636" s="4">
        <f t="shared" si="39"/>
        <v>-8.4123716212422921E-3</v>
      </c>
      <c r="O636" s="1">
        <v>3484.55</v>
      </c>
    </row>
    <row r="637" spans="1:15" x14ac:dyDescent="0.2">
      <c r="A637" s="43">
        <v>44092</v>
      </c>
      <c r="B637" s="44">
        <v>106.839996</v>
      </c>
      <c r="C637" s="44">
        <v>335.959991</v>
      </c>
      <c r="D637" s="44">
        <v>308.01998900000001</v>
      </c>
      <c r="E637" s="44" cm="1">
        <f t="array" ref="E637">INDEX($O$2:$O$1256,1256-(ROW(O637)-1))</f>
        <v>3319.47</v>
      </c>
      <c r="F637" s="4">
        <f t="shared" si="36"/>
        <v>-3.1720138905932171E-2</v>
      </c>
      <c r="G637" s="4">
        <f t="shared" si="37"/>
        <v>-8.6166606377380706E-3</v>
      </c>
      <c r="H637" s="4">
        <f t="shared" si="38"/>
        <v>9.9677942499648581E-3</v>
      </c>
      <c r="I637" s="4">
        <f t="shared" si="39"/>
        <v>-1.1182570203842234E-2</v>
      </c>
      <c r="O637" s="1">
        <v>3478.73</v>
      </c>
    </row>
    <row r="638" spans="1:15" x14ac:dyDescent="0.2">
      <c r="A638" s="43">
        <v>44095</v>
      </c>
      <c r="B638" s="44">
        <v>110.08000199999999</v>
      </c>
      <c r="C638" s="44">
        <v>339.57000699999998</v>
      </c>
      <c r="D638" s="44">
        <v>299.19000199999999</v>
      </c>
      <c r="E638" s="44" cm="1">
        <f t="array" ref="E638">INDEX($O$2:$O$1256,1256-(ROW(O638)-1))</f>
        <v>3281.06</v>
      </c>
      <c r="F638" s="4">
        <f t="shared" si="36"/>
        <v>3.0325777997969917E-2</v>
      </c>
      <c r="G638" s="4">
        <f t="shared" si="37"/>
        <v>1.0745374737195933E-2</v>
      </c>
      <c r="H638" s="4">
        <f t="shared" si="38"/>
        <v>-2.8666928495994514E-2</v>
      </c>
      <c r="I638" s="4">
        <f t="shared" si="39"/>
        <v>-1.1571124305988563E-2</v>
      </c>
      <c r="O638" s="1">
        <v>3443.62</v>
      </c>
    </row>
    <row r="639" spans="1:15" x14ac:dyDescent="0.2">
      <c r="A639" s="43">
        <v>44096</v>
      </c>
      <c r="B639" s="44">
        <v>111.80999799999999</v>
      </c>
      <c r="C639" s="44">
        <v>344.45001200000002</v>
      </c>
      <c r="D639" s="44">
        <v>294.26001000000002</v>
      </c>
      <c r="E639" s="44" cm="1">
        <f t="array" ref="E639">INDEX($O$2:$O$1256,1256-(ROW(O639)-1))</f>
        <v>3315.57</v>
      </c>
      <c r="F639" s="4">
        <f t="shared" si="36"/>
        <v>1.5715806400512237E-2</v>
      </c>
      <c r="G639" s="4">
        <f t="shared" si="37"/>
        <v>1.4371130840186484E-2</v>
      </c>
      <c r="H639" s="4">
        <f t="shared" si="38"/>
        <v>-1.6477796607655259E-2</v>
      </c>
      <c r="I639" s="4">
        <f t="shared" si="39"/>
        <v>1.0517942372282195E-2</v>
      </c>
      <c r="O639" s="1">
        <v>3431.28</v>
      </c>
    </row>
    <row r="640" spans="1:15" x14ac:dyDescent="0.2">
      <c r="A640" s="43">
        <v>44097</v>
      </c>
      <c r="B640" s="44">
        <v>107.120003</v>
      </c>
      <c r="C640" s="44">
        <v>344.63000499999998</v>
      </c>
      <c r="D640" s="44">
        <v>292.14001500000001</v>
      </c>
      <c r="E640" s="44" cm="1">
        <f t="array" ref="E640">INDEX($O$2:$O$1256,1256-(ROW(O640)-1))</f>
        <v>3236.92</v>
      </c>
      <c r="F640" s="4">
        <f t="shared" si="36"/>
        <v>-4.1946114693607241E-2</v>
      </c>
      <c r="G640" s="4">
        <f t="shared" si="37"/>
        <v>5.2255187611945162E-4</v>
      </c>
      <c r="H640" s="4">
        <f t="shared" si="38"/>
        <v>-7.2044957790901214E-3</v>
      </c>
      <c r="I640" s="4">
        <f t="shared" si="39"/>
        <v>-2.3721411401357861E-2</v>
      </c>
      <c r="O640" s="1">
        <v>3397.16</v>
      </c>
    </row>
    <row r="641" spans="1:15" x14ac:dyDescent="0.2">
      <c r="A641" s="43">
        <v>44098</v>
      </c>
      <c r="B641" s="44">
        <v>108.220001</v>
      </c>
      <c r="C641" s="44">
        <v>347</v>
      </c>
      <c r="D641" s="44">
        <v>292.66000400000001</v>
      </c>
      <c r="E641" s="44" cm="1">
        <f t="array" ref="E641">INDEX($O$2:$O$1256,1256-(ROW(O641)-1))</f>
        <v>3246.59</v>
      </c>
      <c r="F641" s="4">
        <f t="shared" si="36"/>
        <v>1.0268838397997426E-2</v>
      </c>
      <c r="G641" s="4">
        <f t="shared" si="37"/>
        <v>6.8769258788131844E-3</v>
      </c>
      <c r="H641" s="4">
        <f t="shared" si="38"/>
        <v>1.779930763678538E-3</v>
      </c>
      <c r="I641" s="4">
        <f t="shared" si="39"/>
        <v>2.9874077827070403E-3</v>
      </c>
      <c r="O641" s="1">
        <v>3385.51</v>
      </c>
    </row>
    <row r="642" spans="1:15" x14ac:dyDescent="0.2">
      <c r="A642" s="43">
        <v>44099</v>
      </c>
      <c r="B642" s="44">
        <v>112.279999</v>
      </c>
      <c r="C642" s="44">
        <v>342.57998700000002</v>
      </c>
      <c r="D642" s="44">
        <v>302.5</v>
      </c>
      <c r="E642" s="44" cm="1">
        <f t="array" ref="E642">INDEX($O$2:$O$1256,1256-(ROW(O642)-1))</f>
        <v>3298.46</v>
      </c>
      <c r="F642" s="4">
        <f t="shared" si="36"/>
        <v>3.7516151935722192E-2</v>
      </c>
      <c r="G642" s="4">
        <f t="shared" si="37"/>
        <v>-1.2737789625360181E-2</v>
      </c>
      <c r="H642" s="4">
        <f t="shared" si="38"/>
        <v>3.3622619645696392E-2</v>
      </c>
      <c r="I642" s="4">
        <f t="shared" si="39"/>
        <v>1.5976763311659276E-2</v>
      </c>
      <c r="O642" s="1">
        <v>3374.85</v>
      </c>
    </row>
    <row r="643" spans="1:15" x14ac:dyDescent="0.2">
      <c r="A643" s="43">
        <v>44102</v>
      </c>
      <c r="B643" s="44">
        <v>114.959999</v>
      </c>
      <c r="C643" s="44">
        <v>349.61999500000002</v>
      </c>
      <c r="D643" s="44">
        <v>303.23001099999999</v>
      </c>
      <c r="E643" s="44" cm="1">
        <f t="array" ref="E643">INDEX($O$2:$O$1256,1256-(ROW(O643)-1))</f>
        <v>3351.6</v>
      </c>
      <c r="F643" s="4">
        <f t="shared" si="36"/>
        <v>2.3868899393203528E-2</v>
      </c>
      <c r="G643" s="4">
        <f t="shared" si="37"/>
        <v>2.0549968670528322E-2</v>
      </c>
      <c r="H643" s="4">
        <f t="shared" si="38"/>
        <v>2.4132595041321996E-3</v>
      </c>
      <c r="I643" s="4">
        <f t="shared" si="39"/>
        <v>1.6110548559024475E-2</v>
      </c>
      <c r="O643" s="1">
        <v>3389.78</v>
      </c>
    </row>
    <row r="644" spans="1:15" x14ac:dyDescent="0.2">
      <c r="A644" s="43">
        <v>44103</v>
      </c>
      <c r="B644" s="44">
        <v>114.089996</v>
      </c>
      <c r="C644" s="44">
        <v>352.14001500000001</v>
      </c>
      <c r="D644" s="44">
        <v>304.14999399999999</v>
      </c>
      <c r="E644" s="44" cm="1">
        <f t="array" ref="E644">INDEX($O$2:$O$1256,1256-(ROW(O644)-1))</f>
        <v>3335.47</v>
      </c>
      <c r="F644" s="4">
        <f t="shared" ref="F644:F707" si="40">(B644-B643)/B643</f>
        <v>-7.5678758487114899E-3</v>
      </c>
      <c r="G644" s="4">
        <f t="shared" ref="G644:G707" si="41">(C644-C643)/C643</f>
        <v>7.2078829473125189E-3</v>
      </c>
      <c r="H644" s="4">
        <f t="shared" ref="H644:H707" si="42">(D644-D643)/D643</f>
        <v>3.0339444204947183E-3</v>
      </c>
      <c r="I644" s="4">
        <f t="shared" ref="I644:I707" si="43">(E644-E643)/E643</f>
        <v>-4.8126268051080405E-3</v>
      </c>
      <c r="O644" s="1">
        <v>3381.99</v>
      </c>
    </row>
    <row r="645" spans="1:15" x14ac:dyDescent="0.2">
      <c r="A645" s="43">
        <v>44104</v>
      </c>
      <c r="B645" s="44">
        <v>115.80999799999999</v>
      </c>
      <c r="C645" s="44">
        <v>355</v>
      </c>
      <c r="D645" s="44">
        <v>311.76998900000001</v>
      </c>
      <c r="E645" s="44" cm="1">
        <f t="array" ref="E645">INDEX($O$2:$O$1256,1256-(ROW(O645)-1))</f>
        <v>3363</v>
      </c>
      <c r="F645" s="4">
        <f t="shared" si="40"/>
        <v>1.5075835395769441E-2</v>
      </c>
      <c r="G645" s="4">
        <f t="shared" si="41"/>
        <v>8.1217268080141201E-3</v>
      </c>
      <c r="H645" s="4">
        <f t="shared" si="42"/>
        <v>2.5053411640047631E-2</v>
      </c>
      <c r="I645" s="4">
        <f t="shared" si="43"/>
        <v>8.2537093722924205E-3</v>
      </c>
      <c r="O645" s="1">
        <v>3372.85</v>
      </c>
    </row>
    <row r="646" spans="1:15" x14ac:dyDescent="0.2">
      <c r="A646" s="43">
        <v>44105</v>
      </c>
      <c r="B646" s="44">
        <v>116.790001</v>
      </c>
      <c r="C646" s="44">
        <v>358.459991</v>
      </c>
      <c r="D646" s="44">
        <v>313.07000699999998</v>
      </c>
      <c r="E646" s="44" cm="1">
        <f t="array" ref="E646">INDEX($O$2:$O$1256,1256-(ROW(O646)-1))</f>
        <v>3380.8</v>
      </c>
      <c r="F646" s="4">
        <f t="shared" si="40"/>
        <v>8.4621623083009703E-3</v>
      </c>
      <c r="G646" s="4">
        <f t="shared" si="41"/>
        <v>9.7464535211267671E-3</v>
      </c>
      <c r="H646" s="4">
        <f t="shared" si="42"/>
        <v>4.1697983958294523E-3</v>
      </c>
      <c r="I646" s="4">
        <f t="shared" si="43"/>
        <v>5.2928932500743925E-3</v>
      </c>
      <c r="O646" s="1">
        <v>3373.43</v>
      </c>
    </row>
    <row r="647" spans="1:15" x14ac:dyDescent="0.2">
      <c r="A647" s="43">
        <v>44106</v>
      </c>
      <c r="B647" s="44">
        <v>113.019997</v>
      </c>
      <c r="C647" s="44">
        <v>355.01001000000002</v>
      </c>
      <c r="D647" s="44">
        <v>311.98001099999999</v>
      </c>
      <c r="E647" s="44" cm="1">
        <f t="array" ref="E647">INDEX($O$2:$O$1256,1256-(ROW(O647)-1))</f>
        <v>3348.44</v>
      </c>
      <c r="F647" s="4">
        <f t="shared" si="40"/>
        <v>-3.2280194945798486E-2</v>
      </c>
      <c r="G647" s="4">
        <f t="shared" si="41"/>
        <v>-9.6244520633265874E-3</v>
      </c>
      <c r="H647" s="4">
        <f t="shared" si="42"/>
        <v>-3.4816366168222085E-3</v>
      </c>
      <c r="I647" s="4">
        <f t="shared" si="43"/>
        <v>-9.571699006152427E-3</v>
      </c>
      <c r="O647" s="1">
        <v>3380.35</v>
      </c>
    </row>
    <row r="648" spans="1:15" x14ac:dyDescent="0.2">
      <c r="A648" s="43">
        <v>44109</v>
      </c>
      <c r="B648" s="44">
        <v>116.5</v>
      </c>
      <c r="C648" s="44">
        <v>358.57998700000002</v>
      </c>
      <c r="D648" s="44">
        <v>318.14999399999999</v>
      </c>
      <c r="E648" s="44" cm="1">
        <f t="array" ref="E648">INDEX($O$2:$O$1256,1256-(ROW(O648)-1))</f>
        <v>3408.63</v>
      </c>
      <c r="F648" s="4">
        <f t="shared" si="40"/>
        <v>3.0791037801920985E-2</v>
      </c>
      <c r="G648" s="4">
        <f t="shared" si="41"/>
        <v>1.0055989688854109E-2</v>
      </c>
      <c r="H648" s="4">
        <f t="shared" si="42"/>
        <v>1.9776853588225569E-2</v>
      </c>
      <c r="I648" s="4">
        <f t="shared" si="43"/>
        <v>1.7975534875942247E-2</v>
      </c>
      <c r="O648" s="1">
        <v>3333.69</v>
      </c>
    </row>
    <row r="649" spans="1:15" x14ac:dyDescent="0.2">
      <c r="A649" s="43">
        <v>44110</v>
      </c>
      <c r="B649" s="44">
        <v>113.160004</v>
      </c>
      <c r="C649" s="44">
        <v>358.35000600000001</v>
      </c>
      <c r="D649" s="44">
        <v>314.45001200000002</v>
      </c>
      <c r="E649" s="44" cm="1">
        <f t="array" ref="E649">INDEX($O$2:$O$1256,1256-(ROW(O649)-1))</f>
        <v>3360.95</v>
      </c>
      <c r="F649" s="4">
        <f t="shared" si="40"/>
        <v>-2.8669493562231755E-2</v>
      </c>
      <c r="G649" s="4">
        <f t="shared" si="41"/>
        <v>-6.4136596669576345E-4</v>
      </c>
      <c r="H649" s="4">
        <f t="shared" si="42"/>
        <v>-1.1629678044249711E-2</v>
      </c>
      <c r="I649" s="4">
        <f t="shared" si="43"/>
        <v>-1.3988024514247745E-2</v>
      </c>
      <c r="O649" s="1">
        <v>3360.47</v>
      </c>
    </row>
    <row r="650" spans="1:15" x14ac:dyDescent="0.2">
      <c r="A650" s="43">
        <v>44111</v>
      </c>
      <c r="B650" s="44">
        <v>115.08000199999999</v>
      </c>
      <c r="C650" s="44">
        <v>363.01998900000001</v>
      </c>
      <c r="D650" s="44">
        <v>323.17001299999998</v>
      </c>
      <c r="E650" s="44" cm="1">
        <f t="array" ref="E650">INDEX($O$2:$O$1256,1256-(ROW(O650)-1))</f>
        <v>3419.45</v>
      </c>
      <c r="F650" s="4">
        <f t="shared" si="40"/>
        <v>1.6967107919154834E-2</v>
      </c>
      <c r="G650" s="4">
        <f t="shared" si="41"/>
        <v>1.3031904344380008E-2</v>
      </c>
      <c r="H650" s="4">
        <f t="shared" si="42"/>
        <v>2.7730960938872434E-2</v>
      </c>
      <c r="I650" s="4">
        <f t="shared" si="43"/>
        <v>1.7405793004953957E-2</v>
      </c>
      <c r="O650" s="1">
        <v>3351.28</v>
      </c>
    </row>
    <row r="651" spans="1:15" x14ac:dyDescent="0.2">
      <c r="A651" s="43">
        <v>44112</v>
      </c>
      <c r="B651" s="44">
        <v>114.970001</v>
      </c>
      <c r="C651" s="44">
        <v>365.08999599999999</v>
      </c>
      <c r="D651" s="44">
        <v>322.41000400000001</v>
      </c>
      <c r="E651" s="44" cm="1">
        <f t="array" ref="E651">INDEX($O$2:$O$1256,1256-(ROW(O651)-1))</f>
        <v>3446.83</v>
      </c>
      <c r="F651" s="4">
        <f t="shared" si="40"/>
        <v>-9.5586546826786564E-4</v>
      </c>
      <c r="G651" s="4">
        <f t="shared" si="41"/>
        <v>5.7021846254311235E-3</v>
      </c>
      <c r="H651" s="4">
        <f t="shared" si="42"/>
        <v>-2.3517311923367352E-3</v>
      </c>
      <c r="I651" s="4">
        <f t="shared" si="43"/>
        <v>8.0071356504701364E-3</v>
      </c>
      <c r="O651" s="1">
        <v>3349.16</v>
      </c>
    </row>
    <row r="652" spans="1:15" x14ac:dyDescent="0.2">
      <c r="A652" s="43">
        <v>44113</v>
      </c>
      <c r="B652" s="44">
        <v>116.970001</v>
      </c>
      <c r="C652" s="44">
        <v>369.459991</v>
      </c>
      <c r="D652" s="44">
        <v>327.83999599999999</v>
      </c>
      <c r="E652" s="44" cm="1">
        <f t="array" ref="E652">INDEX($O$2:$O$1256,1256-(ROW(O652)-1))</f>
        <v>3477.13</v>
      </c>
      <c r="F652" s="4">
        <f t="shared" si="40"/>
        <v>1.7395842242360248E-2</v>
      </c>
      <c r="G652" s="4">
        <f t="shared" si="41"/>
        <v>1.1969637754741485E-2</v>
      </c>
      <c r="H652" s="4">
        <f t="shared" si="42"/>
        <v>1.6841884347980621E-2</v>
      </c>
      <c r="I652" s="4">
        <f t="shared" si="43"/>
        <v>8.7906859346124355E-3</v>
      </c>
      <c r="O652" s="1">
        <v>3327.77</v>
      </c>
    </row>
    <row r="653" spans="1:15" x14ac:dyDescent="0.2">
      <c r="A653" s="43">
        <v>44116</v>
      </c>
      <c r="B653" s="44">
        <v>124.400002</v>
      </c>
      <c r="C653" s="44">
        <v>376.48001099999999</v>
      </c>
      <c r="D653" s="44">
        <v>329.97000100000002</v>
      </c>
      <c r="E653" s="44" cm="1">
        <f t="array" ref="E653">INDEX($O$2:$O$1256,1256-(ROW(O653)-1))</f>
        <v>3534.22</v>
      </c>
      <c r="F653" s="4">
        <f t="shared" si="40"/>
        <v>6.3520568833713223E-2</v>
      </c>
      <c r="G653" s="4">
        <f t="shared" si="41"/>
        <v>1.9000758325682925E-2</v>
      </c>
      <c r="H653" s="4">
        <f t="shared" si="42"/>
        <v>6.4970870729270016E-3</v>
      </c>
      <c r="I653" s="4">
        <f t="shared" si="43"/>
        <v>1.6418713134107636E-2</v>
      </c>
      <c r="O653" s="1">
        <v>3306.51</v>
      </c>
    </row>
    <row r="654" spans="1:15" x14ac:dyDescent="0.2">
      <c r="A654" s="43">
        <v>44117</v>
      </c>
      <c r="B654" s="44">
        <v>121.099998</v>
      </c>
      <c r="C654" s="44">
        <v>380.67999300000002</v>
      </c>
      <c r="D654" s="44">
        <v>331.42001299999998</v>
      </c>
      <c r="E654" s="44" cm="1">
        <f t="array" ref="E654">INDEX($O$2:$O$1256,1256-(ROW(O654)-1))</f>
        <v>3511.93</v>
      </c>
      <c r="F654" s="4">
        <f t="shared" si="40"/>
        <v>-2.6527362917566522E-2</v>
      </c>
      <c r="G654" s="4">
        <f t="shared" si="41"/>
        <v>1.115592296346388E-2</v>
      </c>
      <c r="H654" s="4">
        <f t="shared" si="42"/>
        <v>4.3943752329168801E-3</v>
      </c>
      <c r="I654" s="4">
        <f t="shared" si="43"/>
        <v>-6.3069078891523347E-3</v>
      </c>
      <c r="O654" s="1">
        <v>3294.61</v>
      </c>
    </row>
    <row r="655" spans="1:15" x14ac:dyDescent="0.2">
      <c r="A655" s="43">
        <v>44118</v>
      </c>
      <c r="B655" s="44">
        <v>121.19000200000001</v>
      </c>
      <c r="C655" s="44">
        <v>378.33999599999999</v>
      </c>
      <c r="D655" s="44">
        <v>321.85000600000001</v>
      </c>
      <c r="E655" s="44" cm="1">
        <f t="array" ref="E655">INDEX($O$2:$O$1256,1256-(ROW(O655)-1))</f>
        <v>3488.67</v>
      </c>
      <c r="F655" s="4">
        <f t="shared" si="40"/>
        <v>7.4322049121757644E-4</v>
      </c>
      <c r="G655" s="4">
        <f t="shared" si="41"/>
        <v>-6.146887262341731E-3</v>
      </c>
      <c r="H655" s="4">
        <f t="shared" si="42"/>
        <v>-2.8875766775134294E-2</v>
      </c>
      <c r="I655" s="4">
        <f t="shared" si="43"/>
        <v>-6.6231388438834958E-3</v>
      </c>
      <c r="O655" s="1">
        <v>3271.12</v>
      </c>
    </row>
    <row r="656" spans="1:15" x14ac:dyDescent="0.2">
      <c r="A656" s="43">
        <v>44119</v>
      </c>
      <c r="B656" s="44">
        <v>120.709999</v>
      </c>
      <c r="C656" s="44">
        <v>376.57998700000002</v>
      </c>
      <c r="D656" s="44">
        <v>324.57000699999998</v>
      </c>
      <c r="E656" s="44" cm="1">
        <f t="array" ref="E656">INDEX($O$2:$O$1256,1256-(ROW(O656)-1))</f>
        <v>3483.34</v>
      </c>
      <c r="F656" s="4">
        <f t="shared" si="40"/>
        <v>-3.9607475210703489E-3</v>
      </c>
      <c r="G656" s="4">
        <f t="shared" si="41"/>
        <v>-4.6519242443507566E-3</v>
      </c>
      <c r="H656" s="4">
        <f t="shared" si="42"/>
        <v>8.4511447857483265E-3</v>
      </c>
      <c r="I656" s="4">
        <f t="shared" si="43"/>
        <v>-1.5278028589691564E-3</v>
      </c>
      <c r="O656" s="1">
        <v>3246.22</v>
      </c>
    </row>
    <row r="657" spans="1:15" x14ac:dyDescent="0.2">
      <c r="A657" s="43">
        <v>44120</v>
      </c>
      <c r="B657" s="44">
        <v>119.019997</v>
      </c>
      <c r="C657" s="44">
        <v>381.540009</v>
      </c>
      <c r="D657" s="44">
        <v>329.89999399999999</v>
      </c>
      <c r="E657" s="44" cm="1">
        <f t="array" ref="E657">INDEX($O$2:$O$1256,1256-(ROW(O657)-1))</f>
        <v>3483.81</v>
      </c>
      <c r="F657" s="4">
        <f t="shared" si="40"/>
        <v>-1.4000513743687404E-2</v>
      </c>
      <c r="G657" s="4">
        <f t="shared" si="41"/>
        <v>1.3171231003308682E-2</v>
      </c>
      <c r="H657" s="4">
        <f t="shared" si="42"/>
        <v>1.6421686801146779E-2</v>
      </c>
      <c r="I657" s="4">
        <f t="shared" si="43"/>
        <v>1.3492797142966231E-4</v>
      </c>
      <c r="O657" s="1">
        <v>3258.44</v>
      </c>
    </row>
    <row r="658" spans="1:15" x14ac:dyDescent="0.2">
      <c r="A658" s="43">
        <v>44123</v>
      </c>
      <c r="B658" s="44">
        <v>115.980003</v>
      </c>
      <c r="C658" s="44">
        <v>375.55999800000001</v>
      </c>
      <c r="D658" s="44">
        <v>324.22000100000002</v>
      </c>
      <c r="E658" s="44" cm="1">
        <f t="array" ref="E658">INDEX($O$2:$O$1256,1256-(ROW(O658)-1))</f>
        <v>3426.92</v>
      </c>
      <c r="F658" s="4">
        <f t="shared" si="40"/>
        <v>-2.5541875958877792E-2</v>
      </c>
      <c r="G658" s="4">
        <f t="shared" si="41"/>
        <v>-1.5673352358703724E-2</v>
      </c>
      <c r="H658" s="4">
        <f t="shared" si="42"/>
        <v>-1.72173176820366E-2</v>
      </c>
      <c r="I658" s="4">
        <f t="shared" si="43"/>
        <v>-1.6329822808936158E-2</v>
      </c>
      <c r="O658" s="1">
        <v>3218.44</v>
      </c>
    </row>
    <row r="659" spans="1:15" x14ac:dyDescent="0.2">
      <c r="A659" s="43">
        <v>44124</v>
      </c>
      <c r="B659" s="44">
        <v>117.510002</v>
      </c>
      <c r="C659" s="44">
        <v>378.30999800000001</v>
      </c>
      <c r="D659" s="44">
        <v>323.41000400000001</v>
      </c>
      <c r="E659" s="44" cm="1">
        <f t="array" ref="E659">INDEX($O$2:$O$1256,1256-(ROW(O659)-1))</f>
        <v>3443.12</v>
      </c>
      <c r="F659" s="4">
        <f t="shared" si="40"/>
        <v>1.3191920679636503E-2</v>
      </c>
      <c r="G659" s="4">
        <f t="shared" si="41"/>
        <v>7.3223985904909928E-3</v>
      </c>
      <c r="H659" s="4">
        <f t="shared" si="42"/>
        <v>-2.4982943603161908E-3</v>
      </c>
      <c r="I659" s="4">
        <f t="shared" si="43"/>
        <v>4.7272769717413357E-3</v>
      </c>
      <c r="O659" s="1">
        <v>3239.41</v>
      </c>
    </row>
    <row r="660" spans="1:15" x14ac:dyDescent="0.2">
      <c r="A660" s="43">
        <v>44125</v>
      </c>
      <c r="B660" s="44">
        <v>116.870003</v>
      </c>
      <c r="C660" s="44">
        <v>377.82000699999998</v>
      </c>
      <c r="D660" s="44">
        <v>322.790009</v>
      </c>
      <c r="E660" s="44" cm="1">
        <f t="array" ref="E660">INDEX($O$2:$O$1256,1256-(ROW(O660)-1))</f>
        <v>3435.56</v>
      </c>
      <c r="F660" s="4">
        <f t="shared" si="40"/>
        <v>-5.4463363893058492E-3</v>
      </c>
      <c r="G660" s="4">
        <f t="shared" si="41"/>
        <v>-1.2952102841332568E-3</v>
      </c>
      <c r="H660" s="4">
        <f t="shared" si="42"/>
        <v>-1.9170557259571264E-3</v>
      </c>
      <c r="I660" s="4">
        <f t="shared" si="43"/>
        <v>-2.1956829851994546E-3</v>
      </c>
      <c r="O660" s="1">
        <v>3215.63</v>
      </c>
    </row>
    <row r="661" spans="1:15" x14ac:dyDescent="0.2">
      <c r="A661" s="43">
        <v>44126</v>
      </c>
      <c r="B661" s="44">
        <v>115.75</v>
      </c>
      <c r="C661" s="44">
        <v>375.75</v>
      </c>
      <c r="D661" s="44">
        <v>325.73001099999999</v>
      </c>
      <c r="E661" s="44" cm="1">
        <f t="array" ref="E661">INDEX($O$2:$O$1256,1256-(ROW(O661)-1))</f>
        <v>3453.49</v>
      </c>
      <c r="F661" s="4">
        <f t="shared" si="40"/>
        <v>-9.5833231047319899E-3</v>
      </c>
      <c r="G661" s="4">
        <f t="shared" si="41"/>
        <v>-5.4788178541322601E-3</v>
      </c>
      <c r="H661" s="4">
        <f t="shared" si="42"/>
        <v>9.1080947923638887E-3</v>
      </c>
      <c r="I661" s="4">
        <f t="shared" si="43"/>
        <v>5.2189453829942821E-3</v>
      </c>
      <c r="O661" s="1">
        <v>3235.66</v>
      </c>
    </row>
    <row r="662" spans="1:15" x14ac:dyDescent="0.2">
      <c r="A662" s="43">
        <v>44127</v>
      </c>
      <c r="B662" s="44">
        <v>115.040001</v>
      </c>
      <c r="C662" s="44">
        <v>374.60000600000001</v>
      </c>
      <c r="D662" s="44">
        <v>330.60000600000001</v>
      </c>
      <c r="E662" s="44" cm="1">
        <f t="array" ref="E662">INDEX($O$2:$O$1256,1256-(ROW(O662)-1))</f>
        <v>3465.39</v>
      </c>
      <c r="F662" s="4">
        <f t="shared" si="40"/>
        <v>-6.1339006479481321E-3</v>
      </c>
      <c r="G662" s="4">
        <f t="shared" si="41"/>
        <v>-3.0605296074517428E-3</v>
      </c>
      <c r="H662" s="4">
        <f t="shared" si="42"/>
        <v>1.4951017209157364E-2</v>
      </c>
      <c r="I662" s="4">
        <f t="shared" si="43"/>
        <v>3.4457896215133363E-3</v>
      </c>
      <c r="O662" s="1">
        <v>3276.02</v>
      </c>
    </row>
    <row r="663" spans="1:15" x14ac:dyDescent="0.2">
      <c r="A663" s="43">
        <v>44130</v>
      </c>
      <c r="B663" s="44">
        <v>115.050003</v>
      </c>
      <c r="C663" s="44">
        <v>370.709991</v>
      </c>
      <c r="D663" s="44">
        <v>323.05999800000001</v>
      </c>
      <c r="E663" s="44" cm="1">
        <f t="array" ref="E663">INDEX($O$2:$O$1256,1256-(ROW(O663)-1))</f>
        <v>3400.97</v>
      </c>
      <c r="F663" s="4">
        <f t="shared" si="40"/>
        <v>8.6943671010573668E-5</v>
      </c>
      <c r="G663" s="4">
        <f t="shared" si="41"/>
        <v>-1.0384449913756822E-2</v>
      </c>
      <c r="H663" s="4">
        <f t="shared" si="42"/>
        <v>-2.2807041328365855E-2</v>
      </c>
      <c r="I663" s="4">
        <f t="shared" si="43"/>
        <v>-1.8589538262648669E-2</v>
      </c>
      <c r="O663" s="1">
        <v>3257.3</v>
      </c>
    </row>
    <row r="664" spans="1:15" x14ac:dyDescent="0.2">
      <c r="A664" s="43">
        <v>44131</v>
      </c>
      <c r="B664" s="44">
        <v>116.599998</v>
      </c>
      <c r="C664" s="44">
        <v>372.72000100000002</v>
      </c>
      <c r="D664" s="44">
        <v>320.51001000000002</v>
      </c>
      <c r="E664" s="44" cm="1">
        <f t="array" ref="E664">INDEX($O$2:$O$1256,1256-(ROW(O664)-1))</f>
        <v>3390.68</v>
      </c>
      <c r="F664" s="4">
        <f t="shared" si="40"/>
        <v>1.3472359492246129E-2</v>
      </c>
      <c r="G664" s="4">
        <f t="shared" si="41"/>
        <v>5.4220551072226763E-3</v>
      </c>
      <c r="H664" s="4">
        <f t="shared" si="42"/>
        <v>-7.8932335039511286E-3</v>
      </c>
      <c r="I664" s="4">
        <f t="shared" si="43"/>
        <v>-3.0256074002416853E-3</v>
      </c>
      <c r="O664" s="1">
        <v>3251.84</v>
      </c>
    </row>
    <row r="665" spans="1:15" x14ac:dyDescent="0.2">
      <c r="A665" s="43">
        <v>44132</v>
      </c>
      <c r="B665" s="44">
        <v>111.199997</v>
      </c>
      <c r="C665" s="44">
        <v>364.959991</v>
      </c>
      <c r="D665" s="44">
        <v>308</v>
      </c>
      <c r="E665" s="44" cm="1">
        <f t="array" ref="E665">INDEX($O$2:$O$1256,1256-(ROW(O665)-1))</f>
        <v>3271.03</v>
      </c>
      <c r="F665" s="4">
        <f t="shared" si="40"/>
        <v>-4.6312187758356591E-2</v>
      </c>
      <c r="G665" s="4">
        <f t="shared" si="41"/>
        <v>-2.0819945211365307E-2</v>
      </c>
      <c r="H665" s="4">
        <f t="shared" si="42"/>
        <v>-3.9031573460061426E-2</v>
      </c>
      <c r="I665" s="4">
        <f t="shared" si="43"/>
        <v>-3.5287906850543151E-2</v>
      </c>
      <c r="O665" s="1">
        <v>3224.73</v>
      </c>
    </row>
    <row r="666" spans="1:15" x14ac:dyDescent="0.2">
      <c r="A666" s="43">
        <v>44133</v>
      </c>
      <c r="B666" s="44">
        <v>115.32</v>
      </c>
      <c r="C666" s="44">
        <v>364.85998499999999</v>
      </c>
      <c r="D666" s="44">
        <v>303.67999300000002</v>
      </c>
      <c r="E666" s="44" cm="1">
        <f t="array" ref="E666">INDEX($O$2:$O$1256,1256-(ROW(O666)-1))</f>
        <v>3310.11</v>
      </c>
      <c r="F666" s="4">
        <f t="shared" si="40"/>
        <v>3.7050387690208277E-2</v>
      </c>
      <c r="G666" s="4">
        <f t="shared" si="41"/>
        <v>-2.7401907734047373E-4</v>
      </c>
      <c r="H666" s="4">
        <f t="shared" si="42"/>
        <v>-1.4025996753246674E-2</v>
      </c>
      <c r="I666" s="4">
        <f t="shared" si="43"/>
        <v>1.1947307117329992E-2</v>
      </c>
      <c r="O666" s="1">
        <v>3215.57</v>
      </c>
    </row>
    <row r="667" spans="1:15" x14ac:dyDescent="0.2">
      <c r="A667" s="43">
        <v>44134</v>
      </c>
      <c r="B667" s="44">
        <v>108.860001</v>
      </c>
      <c r="C667" s="44">
        <v>357.61999500000002</v>
      </c>
      <c r="D667" s="44">
        <v>305.14001500000001</v>
      </c>
      <c r="E667" s="44" cm="1">
        <f t="array" ref="E667">INDEX($O$2:$O$1256,1256-(ROW(O667)-1))</f>
        <v>3269.96</v>
      </c>
      <c r="F667" s="4">
        <f t="shared" si="40"/>
        <v>-5.6018028095733585E-2</v>
      </c>
      <c r="G667" s="4">
        <f t="shared" si="41"/>
        <v>-1.9843200947344163E-2</v>
      </c>
      <c r="H667" s="4">
        <f t="shared" si="42"/>
        <v>4.8077648631926198E-3</v>
      </c>
      <c r="I667" s="4">
        <f t="shared" si="43"/>
        <v>-1.2129506270184401E-2</v>
      </c>
      <c r="O667" s="1">
        <v>3226.56</v>
      </c>
    </row>
    <row r="668" spans="1:15" x14ac:dyDescent="0.2">
      <c r="A668" s="43">
        <v>44137</v>
      </c>
      <c r="B668" s="44">
        <v>108.769997</v>
      </c>
      <c r="C668" s="44">
        <v>364.39001500000001</v>
      </c>
      <c r="D668" s="44">
        <v>312.10000600000001</v>
      </c>
      <c r="E668" s="44" cm="1">
        <f t="array" ref="E668">INDEX($O$2:$O$1256,1256-(ROW(O668)-1))</f>
        <v>3310.24</v>
      </c>
      <c r="F668" s="4">
        <f t="shared" si="40"/>
        <v>-8.2678669091683463E-4</v>
      </c>
      <c r="G668" s="4">
        <f t="shared" si="41"/>
        <v>1.8930764763306896E-2</v>
      </c>
      <c r="H668" s="4">
        <f t="shared" si="42"/>
        <v>2.2809171717449127E-2</v>
      </c>
      <c r="I668" s="4">
        <f t="shared" si="43"/>
        <v>1.2318193494721569E-2</v>
      </c>
      <c r="O668" s="1">
        <v>3197.52</v>
      </c>
    </row>
    <row r="669" spans="1:15" x14ac:dyDescent="0.2">
      <c r="A669" s="43">
        <v>44138</v>
      </c>
      <c r="B669" s="44">
        <v>110.44000200000001</v>
      </c>
      <c r="C669" s="44">
        <v>371.959991</v>
      </c>
      <c r="D669" s="44">
        <v>321.35000600000001</v>
      </c>
      <c r="E669" s="44" cm="1">
        <f t="array" ref="E669">INDEX($O$2:$O$1256,1256-(ROW(O669)-1))</f>
        <v>3369.02</v>
      </c>
      <c r="F669" s="4">
        <f t="shared" si="40"/>
        <v>1.5353544599251973E-2</v>
      </c>
      <c r="G669" s="4">
        <f t="shared" si="41"/>
        <v>2.0774378244145898E-2</v>
      </c>
      <c r="H669" s="4">
        <f t="shared" si="42"/>
        <v>2.963793598901757E-2</v>
      </c>
      <c r="I669" s="4">
        <f t="shared" si="43"/>
        <v>1.7757020638986962E-2</v>
      </c>
      <c r="O669" s="1">
        <v>3155.22</v>
      </c>
    </row>
    <row r="670" spans="1:15" x14ac:dyDescent="0.2">
      <c r="A670" s="43">
        <v>44139</v>
      </c>
      <c r="B670" s="44">
        <v>114.949997</v>
      </c>
      <c r="C670" s="44">
        <v>376.17001299999998</v>
      </c>
      <c r="D670" s="44">
        <v>354.55999800000001</v>
      </c>
      <c r="E670" s="44" cm="1">
        <f t="array" ref="E670">INDEX($O$2:$O$1256,1256-(ROW(O670)-1))</f>
        <v>3443.44</v>
      </c>
      <c r="F670" s="4">
        <f t="shared" si="40"/>
        <v>4.0836607373476767E-2</v>
      </c>
      <c r="G670" s="4">
        <f t="shared" si="41"/>
        <v>1.1318480755635841E-2</v>
      </c>
      <c r="H670" s="4">
        <f t="shared" si="42"/>
        <v>0.10334523535064132</v>
      </c>
      <c r="I670" s="4">
        <f t="shared" si="43"/>
        <v>2.2089509709054881E-2</v>
      </c>
      <c r="O670" s="1">
        <v>3185.04</v>
      </c>
    </row>
    <row r="671" spans="1:15" x14ac:dyDescent="0.2">
      <c r="A671" s="43">
        <v>44140</v>
      </c>
      <c r="B671" s="44">
        <v>119.029999</v>
      </c>
      <c r="C671" s="44">
        <v>385.23001099999999</v>
      </c>
      <c r="D671" s="44">
        <v>354.39999399999999</v>
      </c>
      <c r="E671" s="44" cm="1">
        <f t="array" ref="E671">INDEX($O$2:$O$1256,1256-(ROW(O671)-1))</f>
        <v>3510.45</v>
      </c>
      <c r="F671" s="4">
        <f t="shared" si="40"/>
        <v>3.5493711235155642E-2</v>
      </c>
      <c r="G671" s="4">
        <f t="shared" si="41"/>
        <v>2.4084849102525372E-2</v>
      </c>
      <c r="H671" s="4">
        <f t="shared" si="42"/>
        <v>-4.5127482204017529E-4</v>
      </c>
      <c r="I671" s="4">
        <f t="shared" si="43"/>
        <v>1.9460190971818808E-2</v>
      </c>
      <c r="O671" s="1">
        <v>3152.05</v>
      </c>
    </row>
    <row r="672" spans="1:15" x14ac:dyDescent="0.2">
      <c r="A672" s="43">
        <v>44141</v>
      </c>
      <c r="B672" s="44">
        <v>118.69000200000001</v>
      </c>
      <c r="C672" s="44">
        <v>385.66000400000001</v>
      </c>
      <c r="D672" s="44">
        <v>347.459991</v>
      </c>
      <c r="E672" s="44" cm="1">
        <f t="array" ref="E672">INDEX($O$2:$O$1256,1256-(ROW(O672)-1))</f>
        <v>3509.44</v>
      </c>
      <c r="F672" s="4">
        <f t="shared" si="40"/>
        <v>-2.856397570834196E-3</v>
      </c>
      <c r="G672" s="4">
        <f t="shared" si="41"/>
        <v>1.1161980835393027E-3</v>
      </c>
      <c r="H672" s="4">
        <f t="shared" si="42"/>
        <v>-1.9582401573065462E-2</v>
      </c>
      <c r="I672" s="4">
        <f t="shared" si="43"/>
        <v>-2.8771240154389424E-4</v>
      </c>
      <c r="O672" s="1">
        <v>3169.94</v>
      </c>
    </row>
    <row r="673" spans="1:15" x14ac:dyDescent="0.2">
      <c r="A673" s="43">
        <v>44144</v>
      </c>
      <c r="B673" s="44">
        <v>116.32</v>
      </c>
      <c r="C673" s="44">
        <v>365</v>
      </c>
      <c r="D673" s="44">
        <v>350</v>
      </c>
      <c r="E673" s="44" cm="1">
        <f t="array" ref="E673">INDEX($O$2:$O$1256,1256-(ROW(O673)-1))</f>
        <v>3550.5</v>
      </c>
      <c r="F673" s="4">
        <f t="shared" si="40"/>
        <v>-1.9968000337551715E-2</v>
      </c>
      <c r="G673" s="4">
        <f t="shared" si="41"/>
        <v>-5.3570512331374692E-2</v>
      </c>
      <c r="H673" s="4">
        <f t="shared" si="42"/>
        <v>7.3102200707764299E-3</v>
      </c>
      <c r="I673" s="4">
        <f t="shared" si="43"/>
        <v>1.1699872344305629E-2</v>
      </c>
      <c r="O673" s="1">
        <v>3145.32</v>
      </c>
    </row>
    <row r="674" spans="1:15" x14ac:dyDescent="0.2">
      <c r="A674" s="43">
        <v>44145</v>
      </c>
      <c r="B674" s="44">
        <v>115.970001</v>
      </c>
      <c r="C674" s="44">
        <v>366.61999500000002</v>
      </c>
      <c r="D674" s="44">
        <v>353.69000199999999</v>
      </c>
      <c r="E674" s="44" cm="1">
        <f t="array" ref="E674">INDEX($O$2:$O$1256,1256-(ROW(O674)-1))</f>
        <v>3545.53</v>
      </c>
      <c r="F674" s="4">
        <f t="shared" si="40"/>
        <v>-3.0089322558459154E-3</v>
      </c>
      <c r="G674" s="4">
        <f t="shared" si="41"/>
        <v>4.4383424657534719E-3</v>
      </c>
      <c r="H674" s="4">
        <f t="shared" si="42"/>
        <v>1.0542862857142836E-2</v>
      </c>
      <c r="I674" s="4">
        <f t="shared" si="43"/>
        <v>-1.3998028446697084E-3</v>
      </c>
      <c r="O674" s="1">
        <v>3179.72</v>
      </c>
    </row>
    <row r="675" spans="1:15" x14ac:dyDescent="0.2">
      <c r="A675" s="43">
        <v>44146</v>
      </c>
      <c r="B675" s="44">
        <v>119.489998</v>
      </c>
      <c r="C675" s="44">
        <v>372.92001299999998</v>
      </c>
      <c r="D675" s="44">
        <v>351.70001200000002</v>
      </c>
      <c r="E675" s="44" cm="1">
        <f t="array" ref="E675">INDEX($O$2:$O$1256,1256-(ROW(O675)-1))</f>
        <v>3572.66</v>
      </c>
      <c r="F675" s="4">
        <f t="shared" si="40"/>
        <v>3.0352651286085646E-2</v>
      </c>
      <c r="G675" s="4">
        <f t="shared" si="41"/>
        <v>1.7184054568545739E-2</v>
      </c>
      <c r="H675" s="4">
        <f t="shared" si="42"/>
        <v>-5.6263676913320768E-3</v>
      </c>
      <c r="I675" s="4">
        <f t="shared" si="43"/>
        <v>7.6518884341691233E-3</v>
      </c>
      <c r="O675" s="1">
        <v>3130.01</v>
      </c>
    </row>
    <row r="676" spans="1:15" x14ac:dyDescent="0.2">
      <c r="A676" s="43">
        <v>44147</v>
      </c>
      <c r="B676" s="44">
        <v>119.209999</v>
      </c>
      <c r="C676" s="44">
        <v>375.709991</v>
      </c>
      <c r="D676" s="44">
        <v>354.41000400000001</v>
      </c>
      <c r="E676" s="44" cm="1">
        <f t="array" ref="E676">INDEX($O$2:$O$1256,1256-(ROW(O676)-1))</f>
        <v>3537.01</v>
      </c>
      <c r="F676" s="4">
        <f t="shared" si="40"/>
        <v>-2.3432839960379251E-3</v>
      </c>
      <c r="G676" s="4">
        <f t="shared" si="41"/>
        <v>7.4814381174013829E-3</v>
      </c>
      <c r="H676" s="4">
        <f t="shared" si="42"/>
        <v>7.7054077552889009E-3</v>
      </c>
      <c r="I676" s="4">
        <f t="shared" si="43"/>
        <v>-9.9785593927212875E-3</v>
      </c>
      <c r="O676" s="1">
        <v>3115.86</v>
      </c>
    </row>
    <row r="677" spans="1:15" x14ac:dyDescent="0.2">
      <c r="A677" s="43">
        <v>44148</v>
      </c>
      <c r="B677" s="44">
        <v>119.260002</v>
      </c>
      <c r="C677" s="44">
        <v>378.83999599999999</v>
      </c>
      <c r="D677" s="44">
        <v>355.67001299999998</v>
      </c>
      <c r="E677" s="44" cm="1">
        <f t="array" ref="E677">INDEX($O$2:$O$1256,1256-(ROW(O677)-1))</f>
        <v>3585.15</v>
      </c>
      <c r="F677" s="4">
        <f t="shared" si="40"/>
        <v>4.1945306953658978E-4</v>
      </c>
      <c r="G677" s="4">
        <f t="shared" si="41"/>
        <v>8.3309070159914463E-3</v>
      </c>
      <c r="H677" s="4">
        <f t="shared" si="42"/>
        <v>3.555229778446006E-3</v>
      </c>
      <c r="I677" s="4">
        <f t="shared" si="43"/>
        <v>1.3610365817455949E-2</v>
      </c>
      <c r="O677" s="1">
        <v>3100.29</v>
      </c>
    </row>
    <row r="678" spans="1:15" x14ac:dyDescent="0.2">
      <c r="A678" s="43">
        <v>44151</v>
      </c>
      <c r="B678" s="44">
        <v>120.300003</v>
      </c>
      <c r="C678" s="44">
        <v>379.790009</v>
      </c>
      <c r="D678" s="44">
        <v>356.82000699999998</v>
      </c>
      <c r="E678" s="44" cm="1">
        <f t="array" ref="E678">INDEX($O$2:$O$1256,1256-(ROW(O678)-1))</f>
        <v>3626.91</v>
      </c>
      <c r="F678" s="4">
        <f t="shared" si="40"/>
        <v>8.7204509689678168E-3</v>
      </c>
      <c r="G678" s="4">
        <f t="shared" si="41"/>
        <v>2.5076892884351438E-3</v>
      </c>
      <c r="H678" s="4">
        <f t="shared" si="42"/>
        <v>3.2333172827814206E-3</v>
      </c>
      <c r="I678" s="4">
        <f t="shared" si="43"/>
        <v>1.1648048198820067E-2</v>
      </c>
      <c r="O678" s="1">
        <v>3053.24</v>
      </c>
    </row>
    <row r="679" spans="1:15" x14ac:dyDescent="0.2">
      <c r="A679" s="43">
        <v>44152</v>
      </c>
      <c r="B679" s="44">
        <v>119.389999</v>
      </c>
      <c r="C679" s="44">
        <v>381.92001299999998</v>
      </c>
      <c r="D679" s="44">
        <v>352.10000600000001</v>
      </c>
      <c r="E679" s="44" cm="1">
        <f t="array" ref="E679">INDEX($O$2:$O$1256,1256-(ROW(O679)-1))</f>
        <v>3609.53</v>
      </c>
      <c r="F679" s="4">
        <f t="shared" si="40"/>
        <v>-7.5644553392072702E-3</v>
      </c>
      <c r="G679" s="4">
        <f t="shared" si="41"/>
        <v>5.6083729153601439E-3</v>
      </c>
      <c r="H679" s="4">
        <f t="shared" si="42"/>
        <v>-1.3227960617129768E-2</v>
      </c>
      <c r="I679" s="4">
        <f t="shared" si="43"/>
        <v>-4.791957892531013E-3</v>
      </c>
      <c r="O679" s="1">
        <v>3009.05</v>
      </c>
    </row>
    <row r="680" spans="1:15" x14ac:dyDescent="0.2">
      <c r="A680" s="43">
        <v>44153</v>
      </c>
      <c r="B680" s="44">
        <v>118.029999</v>
      </c>
      <c r="C680" s="44">
        <v>382.23001099999999</v>
      </c>
      <c r="D680" s="44">
        <v>344.51001000000002</v>
      </c>
      <c r="E680" s="44" cm="1">
        <f t="array" ref="E680">INDEX($O$2:$O$1256,1256-(ROW(O680)-1))</f>
        <v>3567.79</v>
      </c>
      <c r="F680" s="4">
        <f t="shared" si="40"/>
        <v>-1.1391238892631194E-2</v>
      </c>
      <c r="G680" s="4">
        <f t="shared" si="41"/>
        <v>8.1168304736103827E-4</v>
      </c>
      <c r="H680" s="4">
        <f t="shared" si="42"/>
        <v>-2.1556364301794376E-2</v>
      </c>
      <c r="I680" s="4">
        <f t="shared" si="43"/>
        <v>-1.1563832410313873E-2</v>
      </c>
      <c r="O680" s="1">
        <v>3083.76</v>
      </c>
    </row>
    <row r="681" spans="1:15" x14ac:dyDescent="0.2">
      <c r="A681" s="43">
        <v>44154</v>
      </c>
      <c r="B681" s="44">
        <v>118.639999</v>
      </c>
      <c r="C681" s="44">
        <v>383.540009</v>
      </c>
      <c r="D681" s="44">
        <v>337</v>
      </c>
      <c r="E681" s="44" cm="1">
        <f t="array" ref="E681">INDEX($O$2:$O$1256,1256-(ROW(O681)-1))</f>
        <v>3581.87</v>
      </c>
      <c r="F681" s="4">
        <f t="shared" si="40"/>
        <v>5.1681776257576639E-3</v>
      </c>
      <c r="G681" s="4">
        <f t="shared" si="41"/>
        <v>3.4272505096414507E-3</v>
      </c>
      <c r="H681" s="4">
        <f t="shared" si="42"/>
        <v>-2.1799105343847693E-2</v>
      </c>
      <c r="I681" s="4">
        <f t="shared" si="43"/>
        <v>3.9464206133208307E-3</v>
      </c>
      <c r="O681" s="1">
        <v>3050.33</v>
      </c>
    </row>
    <row r="682" spans="1:15" x14ac:dyDescent="0.2">
      <c r="A682" s="43">
        <v>44155</v>
      </c>
      <c r="B682" s="44">
        <v>117.339996</v>
      </c>
      <c r="C682" s="44">
        <v>381.11999500000002</v>
      </c>
      <c r="D682" s="44">
        <v>334.70001200000002</v>
      </c>
      <c r="E682" s="44" cm="1">
        <f t="array" ref="E682">INDEX($O$2:$O$1256,1256-(ROW(O682)-1))</f>
        <v>3557.54</v>
      </c>
      <c r="F682" s="4">
        <f t="shared" si="40"/>
        <v>-1.0957543922433814E-2</v>
      </c>
      <c r="G682" s="4">
        <f t="shared" si="41"/>
        <v>-6.3096781123556283E-3</v>
      </c>
      <c r="H682" s="4">
        <f t="shared" si="42"/>
        <v>-6.8248902077150883E-3</v>
      </c>
      <c r="I682" s="4">
        <f t="shared" si="43"/>
        <v>-6.7925413261787637E-3</v>
      </c>
      <c r="O682" s="1">
        <v>3131.29</v>
      </c>
    </row>
    <row r="683" spans="1:15" x14ac:dyDescent="0.2">
      <c r="A683" s="43">
        <v>44158</v>
      </c>
      <c r="B683" s="44">
        <v>113.849998</v>
      </c>
      <c r="C683" s="44">
        <v>381.709991</v>
      </c>
      <c r="D683" s="44">
        <v>335.05999800000001</v>
      </c>
      <c r="E683" s="44" cm="1">
        <f t="array" ref="E683">INDEX($O$2:$O$1256,1256-(ROW(O683)-1))</f>
        <v>3577.59</v>
      </c>
      <c r="F683" s="4">
        <f t="shared" si="40"/>
        <v>-2.9742612229166941E-2</v>
      </c>
      <c r="G683" s="4">
        <f t="shared" si="41"/>
        <v>1.5480583746333883E-3</v>
      </c>
      <c r="H683" s="4">
        <f t="shared" si="42"/>
        <v>1.0755482136044624E-3</v>
      </c>
      <c r="I683" s="4">
        <f t="shared" si="43"/>
        <v>5.6359169538501832E-3</v>
      </c>
      <c r="O683" s="1">
        <v>3117.86</v>
      </c>
    </row>
    <row r="684" spans="1:15" x14ac:dyDescent="0.2">
      <c r="A684" s="43">
        <v>44159</v>
      </c>
      <c r="B684" s="44">
        <v>115.16999800000001</v>
      </c>
      <c r="C684" s="44">
        <v>384.22000100000002</v>
      </c>
      <c r="D684" s="44">
        <v>336.01001000000002</v>
      </c>
      <c r="E684" s="44" cm="1">
        <f t="array" ref="E684">INDEX($O$2:$O$1256,1256-(ROW(O684)-1))</f>
        <v>3635.41</v>
      </c>
      <c r="F684" s="4">
        <f t="shared" si="40"/>
        <v>1.1594203102225855E-2</v>
      </c>
      <c r="G684" s="4">
        <f t="shared" si="41"/>
        <v>6.5756989839965245E-3</v>
      </c>
      <c r="H684" s="4">
        <f t="shared" si="42"/>
        <v>2.8353489096600995E-3</v>
      </c>
      <c r="I684" s="4">
        <f t="shared" si="43"/>
        <v>1.6161717804443691E-2</v>
      </c>
      <c r="O684" s="1">
        <v>3097.74</v>
      </c>
    </row>
    <row r="685" spans="1:15" x14ac:dyDescent="0.2">
      <c r="A685" s="43">
        <v>44160</v>
      </c>
      <c r="B685" s="44">
        <v>116.029999</v>
      </c>
      <c r="C685" s="44">
        <v>387.75</v>
      </c>
      <c r="D685" s="44">
        <v>333.19000199999999</v>
      </c>
      <c r="E685" s="44" cm="1">
        <f t="array" ref="E685">INDEX($O$2:$O$1256,1256-(ROW(O685)-1))</f>
        <v>3629.65</v>
      </c>
      <c r="F685" s="4">
        <f t="shared" si="40"/>
        <v>7.4672311794257117E-3</v>
      </c>
      <c r="G685" s="4">
        <f t="shared" si="41"/>
        <v>9.187442066557007E-3</v>
      </c>
      <c r="H685" s="4">
        <f t="shared" si="42"/>
        <v>-8.392630921918158E-3</v>
      </c>
      <c r="I685" s="4">
        <f t="shared" si="43"/>
        <v>-1.5844155129682109E-3</v>
      </c>
      <c r="O685" s="1">
        <v>3115.34</v>
      </c>
    </row>
    <row r="686" spans="1:15" x14ac:dyDescent="0.2">
      <c r="A686" s="43">
        <v>44162</v>
      </c>
      <c r="B686" s="44">
        <v>116.589996</v>
      </c>
      <c r="C686" s="44">
        <v>388.39001500000001</v>
      </c>
      <c r="D686" s="44">
        <v>337.94000199999999</v>
      </c>
      <c r="E686" s="44" cm="1">
        <f t="array" ref="E686">INDEX($O$2:$O$1256,1256-(ROW(O686)-1))</f>
        <v>3638.35</v>
      </c>
      <c r="F686" s="4">
        <f t="shared" si="40"/>
        <v>4.826312202243453E-3</v>
      </c>
      <c r="G686" s="4">
        <f t="shared" si="41"/>
        <v>1.6505867182463065E-3</v>
      </c>
      <c r="H686" s="4">
        <f t="shared" si="42"/>
        <v>1.4256130050384886E-2</v>
      </c>
      <c r="I686" s="4">
        <f t="shared" si="43"/>
        <v>2.3969253233782368E-3</v>
      </c>
      <c r="O686" s="1">
        <v>3113.49</v>
      </c>
    </row>
    <row r="687" spans="1:15" x14ac:dyDescent="0.2">
      <c r="A687" s="43">
        <v>44165</v>
      </c>
      <c r="B687" s="44">
        <v>119.050003</v>
      </c>
      <c r="C687" s="44">
        <v>391.76998900000001</v>
      </c>
      <c r="D687" s="44">
        <v>336.33999599999999</v>
      </c>
      <c r="E687" s="44" cm="1">
        <f t="array" ref="E687">INDEX($O$2:$O$1256,1256-(ROW(O687)-1))</f>
        <v>3621.63</v>
      </c>
      <c r="F687" s="4">
        <f t="shared" si="40"/>
        <v>2.1099640487164992E-2</v>
      </c>
      <c r="G687" s="4">
        <f t="shared" si="41"/>
        <v>8.7025254755841355E-3</v>
      </c>
      <c r="H687" s="4">
        <f t="shared" si="42"/>
        <v>-4.7345859931669397E-3</v>
      </c>
      <c r="I687" s="4">
        <f t="shared" si="43"/>
        <v>-4.5954897137438127E-3</v>
      </c>
      <c r="O687" s="1">
        <v>3124.74</v>
      </c>
    </row>
    <row r="688" spans="1:15" x14ac:dyDescent="0.2">
      <c r="A688" s="43">
        <v>44166</v>
      </c>
      <c r="B688" s="44">
        <v>122.720001</v>
      </c>
      <c r="C688" s="44">
        <v>387.55999800000001</v>
      </c>
      <c r="D688" s="44">
        <v>341.19000199999999</v>
      </c>
      <c r="E688" s="44" cm="1">
        <f t="array" ref="E688">INDEX($O$2:$O$1256,1256-(ROW(O688)-1))</f>
        <v>3662.45</v>
      </c>
      <c r="F688" s="4">
        <f t="shared" si="40"/>
        <v>3.0827365875832801E-2</v>
      </c>
      <c r="G688" s="4">
        <f t="shared" si="41"/>
        <v>-1.0746078357727401E-2</v>
      </c>
      <c r="H688" s="4">
        <f t="shared" si="42"/>
        <v>1.4419950222036656E-2</v>
      </c>
      <c r="I688" s="4">
        <f t="shared" si="43"/>
        <v>1.1271167954760622E-2</v>
      </c>
      <c r="O688" s="1">
        <v>3066.59</v>
      </c>
    </row>
    <row r="689" spans="1:15" x14ac:dyDescent="0.2">
      <c r="A689" s="43">
        <v>44167</v>
      </c>
      <c r="B689" s="44">
        <v>123.08000199999999</v>
      </c>
      <c r="C689" s="44">
        <v>383.5</v>
      </c>
      <c r="D689" s="44">
        <v>347.55999800000001</v>
      </c>
      <c r="E689" s="44" cm="1">
        <f t="array" ref="E689">INDEX($O$2:$O$1256,1256-(ROW(O689)-1))</f>
        <v>3669.01</v>
      </c>
      <c r="F689" s="4">
        <f t="shared" si="40"/>
        <v>2.9335152955221773E-3</v>
      </c>
      <c r="G689" s="4">
        <f t="shared" si="41"/>
        <v>-1.0475792189471544E-2</v>
      </c>
      <c r="H689" s="4">
        <f t="shared" si="42"/>
        <v>1.8669937462001053E-2</v>
      </c>
      <c r="I689" s="4">
        <f t="shared" si="43"/>
        <v>1.7911507324333167E-3</v>
      </c>
      <c r="O689" s="1">
        <v>3041.31</v>
      </c>
    </row>
    <row r="690" spans="1:15" x14ac:dyDescent="0.2">
      <c r="A690" s="43">
        <v>44168</v>
      </c>
      <c r="B690" s="44">
        <v>122.94000200000001</v>
      </c>
      <c r="C690" s="44">
        <v>374.04998799999998</v>
      </c>
      <c r="D690" s="44">
        <v>348.67999300000002</v>
      </c>
      <c r="E690" s="44" cm="1">
        <f t="array" ref="E690">INDEX($O$2:$O$1256,1256-(ROW(O690)-1))</f>
        <v>3666.72</v>
      </c>
      <c r="F690" s="4">
        <f t="shared" si="40"/>
        <v>-1.1374715447273584E-3</v>
      </c>
      <c r="G690" s="4">
        <f t="shared" si="41"/>
        <v>-2.4641491525423768E-2</v>
      </c>
      <c r="H690" s="4">
        <f t="shared" si="42"/>
        <v>3.2224508184052216E-3</v>
      </c>
      <c r="I690" s="4">
        <f t="shared" si="43"/>
        <v>-6.2414656814792498E-4</v>
      </c>
      <c r="O690" s="1">
        <v>3002.1</v>
      </c>
    </row>
    <row r="691" spans="1:15" x14ac:dyDescent="0.2">
      <c r="A691" s="43">
        <v>44169</v>
      </c>
      <c r="B691" s="44">
        <v>122.25</v>
      </c>
      <c r="C691" s="44">
        <v>373.42999300000002</v>
      </c>
      <c r="D691" s="44">
        <v>349.89001500000001</v>
      </c>
      <c r="E691" s="44" cm="1">
        <f t="array" ref="E691">INDEX($O$2:$O$1256,1256-(ROW(O691)-1))</f>
        <v>3699.12</v>
      </c>
      <c r="F691" s="4">
        <f t="shared" si="40"/>
        <v>-5.612510076256602E-3</v>
      </c>
      <c r="G691" s="4">
        <f t="shared" si="41"/>
        <v>-1.6575191014307968E-3</v>
      </c>
      <c r="H691" s="4">
        <f t="shared" si="42"/>
        <v>3.4702937486865808E-3</v>
      </c>
      <c r="I691" s="4">
        <f t="shared" si="43"/>
        <v>8.8362351093075261E-3</v>
      </c>
      <c r="O691" s="1">
        <v>3190.14</v>
      </c>
    </row>
    <row r="692" spans="1:15" x14ac:dyDescent="0.2">
      <c r="A692" s="43">
        <v>44172</v>
      </c>
      <c r="B692" s="44">
        <v>123.75</v>
      </c>
      <c r="C692" s="44">
        <v>373.32998700000002</v>
      </c>
      <c r="D692" s="44">
        <v>347.85998499999999</v>
      </c>
      <c r="E692" s="44" cm="1">
        <f t="array" ref="E692">INDEX($O$2:$O$1256,1256-(ROW(O692)-1))</f>
        <v>3691.96</v>
      </c>
      <c r="F692" s="4">
        <f t="shared" si="40"/>
        <v>1.2269938650306749E-2</v>
      </c>
      <c r="G692" s="4">
        <f t="shared" si="41"/>
        <v>-2.6780387723170264E-4</v>
      </c>
      <c r="H692" s="4">
        <f t="shared" si="42"/>
        <v>-5.801908922722504E-3</v>
      </c>
      <c r="I692" s="4">
        <f t="shared" si="43"/>
        <v>-1.9355954929820753E-3</v>
      </c>
      <c r="O692" s="1">
        <v>3207.18</v>
      </c>
    </row>
    <row r="693" spans="1:15" x14ac:dyDescent="0.2">
      <c r="A693" s="43">
        <v>44173</v>
      </c>
      <c r="B693" s="44">
        <v>124.379997</v>
      </c>
      <c r="C693" s="44">
        <v>377.60000600000001</v>
      </c>
      <c r="D693" s="44">
        <v>347.85998499999999</v>
      </c>
      <c r="E693" s="44" cm="1">
        <f t="array" ref="E693">INDEX($O$2:$O$1256,1256-(ROW(O693)-1))</f>
        <v>3702.25</v>
      </c>
      <c r="F693" s="4">
        <f t="shared" si="40"/>
        <v>5.090884848484873E-3</v>
      </c>
      <c r="G693" s="4">
        <f t="shared" si="41"/>
        <v>1.1437653413038023E-2</v>
      </c>
      <c r="H693" s="4">
        <f t="shared" si="42"/>
        <v>0</v>
      </c>
      <c r="I693" s="4">
        <f t="shared" si="43"/>
        <v>2.7871374554437113E-3</v>
      </c>
      <c r="O693" s="1">
        <v>3232.39</v>
      </c>
    </row>
    <row r="694" spans="1:15" x14ac:dyDescent="0.2">
      <c r="A694" s="43">
        <v>44174</v>
      </c>
      <c r="B694" s="44">
        <v>121.779999</v>
      </c>
      <c r="C694" s="44">
        <v>374.290009</v>
      </c>
      <c r="D694" s="44">
        <v>344.41000400000001</v>
      </c>
      <c r="E694" s="44" cm="1">
        <f t="array" ref="E694">INDEX($O$2:$O$1256,1256-(ROW(O694)-1))</f>
        <v>3672.82</v>
      </c>
      <c r="F694" s="4">
        <f t="shared" si="40"/>
        <v>-2.0903666688462771E-2</v>
      </c>
      <c r="G694" s="4">
        <f t="shared" si="41"/>
        <v>-8.7658817463048717E-3</v>
      </c>
      <c r="H694" s="4">
        <f t="shared" si="42"/>
        <v>-9.9177288241416445E-3</v>
      </c>
      <c r="I694" s="4">
        <f t="shared" si="43"/>
        <v>-7.9492200688769908E-3</v>
      </c>
      <c r="O694" s="1">
        <v>3193.93</v>
      </c>
    </row>
    <row r="695" spans="1:15" x14ac:dyDescent="0.2">
      <c r="A695" s="43">
        <v>44175</v>
      </c>
      <c r="B695" s="44">
        <v>123.239998</v>
      </c>
      <c r="C695" s="44">
        <v>372.790009</v>
      </c>
      <c r="D695" s="44">
        <v>339.64999399999999</v>
      </c>
      <c r="E695" s="44" cm="1">
        <f t="array" ref="E695">INDEX($O$2:$O$1256,1256-(ROW(O695)-1))</f>
        <v>3668.1</v>
      </c>
      <c r="F695" s="4">
        <f t="shared" si="40"/>
        <v>1.1988824207495651E-2</v>
      </c>
      <c r="G695" s="4">
        <f t="shared" si="41"/>
        <v>-4.0075876030129355E-3</v>
      </c>
      <c r="H695" s="4">
        <f t="shared" si="42"/>
        <v>-1.3820765787047296E-2</v>
      </c>
      <c r="I695" s="4">
        <f t="shared" si="43"/>
        <v>-1.2851160688517962E-3</v>
      </c>
      <c r="O695" s="1">
        <v>3112.35</v>
      </c>
    </row>
    <row r="696" spans="1:15" x14ac:dyDescent="0.2">
      <c r="A696" s="43">
        <v>44176</v>
      </c>
      <c r="B696" s="44">
        <v>122.410004</v>
      </c>
      <c r="C696" s="44">
        <v>375.10000600000001</v>
      </c>
      <c r="D696" s="44">
        <v>337.07000699999998</v>
      </c>
      <c r="E696" s="44" cm="1">
        <f t="array" ref="E696">INDEX($O$2:$O$1256,1256-(ROW(O696)-1))</f>
        <v>3663.46</v>
      </c>
      <c r="F696" s="4">
        <f t="shared" si="40"/>
        <v>-6.7347777788831125E-3</v>
      </c>
      <c r="G696" s="4">
        <f t="shared" si="41"/>
        <v>6.1965099499219946E-3</v>
      </c>
      <c r="H696" s="4">
        <f t="shared" si="42"/>
        <v>-7.5960166217462584E-3</v>
      </c>
      <c r="I696" s="4">
        <f t="shared" si="43"/>
        <v>-1.2649600610670027E-3</v>
      </c>
      <c r="O696" s="1">
        <v>3122.87</v>
      </c>
    </row>
    <row r="697" spans="1:15" x14ac:dyDescent="0.2">
      <c r="A697" s="43">
        <v>44179</v>
      </c>
      <c r="B697" s="44">
        <v>121.779999</v>
      </c>
      <c r="C697" s="44">
        <v>374.38000499999998</v>
      </c>
      <c r="D697" s="44">
        <v>336.13000499999998</v>
      </c>
      <c r="E697" s="44" cm="1">
        <f t="array" ref="E697">INDEX($O$2:$O$1256,1256-(ROW(O697)-1))</f>
        <v>3647.49</v>
      </c>
      <c r="F697" s="4">
        <f t="shared" si="40"/>
        <v>-5.1466790246979897E-3</v>
      </c>
      <c r="G697" s="4">
        <f t="shared" si="41"/>
        <v>-1.9194907717490805E-3</v>
      </c>
      <c r="H697" s="4">
        <f t="shared" si="42"/>
        <v>-2.7887441198528018E-3</v>
      </c>
      <c r="I697" s="4">
        <f t="shared" si="43"/>
        <v>-4.359266922526861E-3</v>
      </c>
      <c r="O697" s="1">
        <v>3080.82</v>
      </c>
    </row>
    <row r="698" spans="1:15" x14ac:dyDescent="0.2">
      <c r="A698" s="43">
        <v>44180</v>
      </c>
      <c r="B698" s="44">
        <v>127.879997</v>
      </c>
      <c r="C698" s="44">
        <v>371.88000499999998</v>
      </c>
      <c r="D698" s="44">
        <v>339.67001299999998</v>
      </c>
      <c r="E698" s="44" cm="1">
        <f t="array" ref="E698">INDEX($O$2:$O$1256,1256-(ROW(O698)-1))</f>
        <v>3694.62</v>
      </c>
      <c r="F698" s="4">
        <f t="shared" si="40"/>
        <v>5.0090310807113729E-2</v>
      </c>
      <c r="G698" s="4">
        <f t="shared" si="41"/>
        <v>-6.6777070532920155E-3</v>
      </c>
      <c r="H698" s="4">
        <f t="shared" si="42"/>
        <v>1.0531663187878751E-2</v>
      </c>
      <c r="I698" s="4">
        <f t="shared" si="43"/>
        <v>1.2921214314501236E-2</v>
      </c>
      <c r="O698" s="1">
        <v>3055.73</v>
      </c>
    </row>
    <row r="699" spans="1:15" x14ac:dyDescent="0.2">
      <c r="A699" s="43">
        <v>44181</v>
      </c>
      <c r="B699" s="44">
        <v>127.80999799999999</v>
      </c>
      <c r="C699" s="44">
        <v>369.44000199999999</v>
      </c>
      <c r="D699" s="44">
        <v>339.33999599999999</v>
      </c>
      <c r="E699" s="44" cm="1">
        <f t="array" ref="E699">INDEX($O$2:$O$1256,1256-(ROW(O699)-1))</f>
        <v>3701.17</v>
      </c>
      <c r="F699" s="4">
        <f t="shared" si="40"/>
        <v>-5.4738036942564143E-4</v>
      </c>
      <c r="G699" s="4">
        <f t="shared" si="41"/>
        <v>-6.5612642981436719E-3</v>
      </c>
      <c r="H699" s="4">
        <f t="shared" si="42"/>
        <v>-9.7158120343110194E-4</v>
      </c>
      <c r="I699" s="4">
        <f t="shared" si="43"/>
        <v>1.772848087218762E-3</v>
      </c>
      <c r="O699" s="1">
        <v>3044.31</v>
      </c>
    </row>
    <row r="700" spans="1:15" x14ac:dyDescent="0.2">
      <c r="A700" s="43">
        <v>44182</v>
      </c>
      <c r="B700" s="44">
        <v>128.699997</v>
      </c>
      <c r="C700" s="44">
        <v>370.290009</v>
      </c>
      <c r="D700" s="44">
        <v>341.67001299999998</v>
      </c>
      <c r="E700" s="44" cm="1">
        <f t="array" ref="E700">INDEX($O$2:$O$1256,1256-(ROW(O700)-1))</f>
        <v>3722.48</v>
      </c>
      <c r="F700" s="4">
        <f t="shared" si="40"/>
        <v>6.9634536728496246E-3</v>
      </c>
      <c r="G700" s="4">
        <f t="shared" si="41"/>
        <v>2.3007984933911003E-3</v>
      </c>
      <c r="H700" s="4">
        <f t="shared" si="42"/>
        <v>6.8663199960667118E-3</v>
      </c>
      <c r="I700" s="4">
        <f t="shared" si="43"/>
        <v>5.7576388007035467E-3</v>
      </c>
      <c r="O700" s="1">
        <v>3029.73</v>
      </c>
    </row>
    <row r="701" spans="1:15" x14ac:dyDescent="0.2">
      <c r="A701" s="43">
        <v>44183</v>
      </c>
      <c r="B701" s="44">
        <v>126.660004</v>
      </c>
      <c r="C701" s="44">
        <v>367</v>
      </c>
      <c r="D701" s="44">
        <v>338.38000499999998</v>
      </c>
      <c r="E701" s="44" cm="1">
        <f t="array" ref="E701">INDEX($O$2:$O$1256,1256-(ROW(O701)-1))</f>
        <v>3709.41</v>
      </c>
      <c r="F701" s="4">
        <f t="shared" si="40"/>
        <v>-1.5850761830243053E-2</v>
      </c>
      <c r="G701" s="4">
        <f t="shared" si="41"/>
        <v>-8.8849521187054168E-3</v>
      </c>
      <c r="H701" s="4">
        <f t="shared" si="42"/>
        <v>-9.6291973975486111E-3</v>
      </c>
      <c r="I701" s="4">
        <f t="shared" si="43"/>
        <v>-3.5111001267972329E-3</v>
      </c>
      <c r="O701" s="1">
        <v>3036.13</v>
      </c>
    </row>
    <row r="702" spans="1:15" x14ac:dyDescent="0.2">
      <c r="A702" s="43">
        <v>44186</v>
      </c>
      <c r="B702" s="44">
        <v>128.229996</v>
      </c>
      <c r="C702" s="44">
        <v>364.97000100000002</v>
      </c>
      <c r="D702" s="44">
        <v>336.07998700000002</v>
      </c>
      <c r="E702" s="44" cm="1">
        <f t="array" ref="E702">INDEX($O$2:$O$1256,1256-(ROW(O702)-1))</f>
        <v>3694.92</v>
      </c>
      <c r="F702" s="4">
        <f t="shared" si="40"/>
        <v>1.23953256783412E-2</v>
      </c>
      <c r="G702" s="4">
        <f t="shared" si="41"/>
        <v>-5.5313324250680527E-3</v>
      </c>
      <c r="H702" s="4">
        <f t="shared" si="42"/>
        <v>-6.797145120912112E-3</v>
      </c>
      <c r="I702" s="4">
        <f t="shared" si="43"/>
        <v>-3.9062815919512217E-3</v>
      </c>
      <c r="O702" s="1">
        <v>2991.77</v>
      </c>
    </row>
    <row r="703" spans="1:15" x14ac:dyDescent="0.2">
      <c r="A703" s="43">
        <v>44187</v>
      </c>
      <c r="B703" s="44">
        <v>131.88000500000001</v>
      </c>
      <c r="C703" s="44">
        <v>362.02999899999998</v>
      </c>
      <c r="D703" s="44">
        <v>335.01001000000002</v>
      </c>
      <c r="E703" s="44" cm="1">
        <f t="array" ref="E703">INDEX($O$2:$O$1256,1256-(ROW(O703)-1))</f>
        <v>3687.26</v>
      </c>
      <c r="F703" s="4">
        <f t="shared" si="40"/>
        <v>2.846454896559469E-2</v>
      </c>
      <c r="G703" s="4">
        <f t="shared" si="41"/>
        <v>-8.0554620707033106E-3</v>
      </c>
      <c r="H703" s="4">
        <f t="shared" si="42"/>
        <v>-3.1836974571175353E-3</v>
      </c>
      <c r="I703" s="4">
        <f t="shared" si="43"/>
        <v>-2.0731166033364332E-3</v>
      </c>
      <c r="O703" s="1">
        <v>2955.45</v>
      </c>
    </row>
    <row r="704" spans="1:15" x14ac:dyDescent="0.2">
      <c r="A704" s="43">
        <v>44188</v>
      </c>
      <c r="B704" s="44">
        <v>130.96000699999999</v>
      </c>
      <c r="C704" s="44">
        <v>361.89001500000001</v>
      </c>
      <c r="D704" s="44">
        <v>337.58999599999999</v>
      </c>
      <c r="E704" s="44" cm="1">
        <f t="array" ref="E704">INDEX($O$2:$O$1256,1256-(ROW(O704)-1))</f>
        <v>3690.01</v>
      </c>
      <c r="F704" s="4">
        <f t="shared" si="40"/>
        <v>-6.9760233933872E-3</v>
      </c>
      <c r="G704" s="4">
        <f t="shared" si="41"/>
        <v>-3.866640896794023E-4</v>
      </c>
      <c r="H704" s="4">
        <f t="shared" si="42"/>
        <v>7.7012206291984008E-3</v>
      </c>
      <c r="I704" s="4">
        <f t="shared" si="43"/>
        <v>7.4581125280018224E-4</v>
      </c>
      <c r="O704" s="1">
        <v>2948.51</v>
      </c>
    </row>
    <row r="705" spans="1:15" x14ac:dyDescent="0.2">
      <c r="A705" s="43">
        <v>44189</v>
      </c>
      <c r="B705" s="44">
        <v>131.970001</v>
      </c>
      <c r="C705" s="44">
        <v>364.57998700000002</v>
      </c>
      <c r="D705" s="44">
        <v>340.790009</v>
      </c>
      <c r="E705" s="44" cm="1">
        <f t="array" ref="E705">INDEX($O$2:$O$1256,1256-(ROW(O705)-1))</f>
        <v>3703.06</v>
      </c>
      <c r="F705" s="4">
        <f t="shared" si="40"/>
        <v>7.7122323305923932E-3</v>
      </c>
      <c r="G705" s="4">
        <f t="shared" si="41"/>
        <v>7.4331202534007783E-3</v>
      </c>
      <c r="H705" s="4">
        <f t="shared" si="42"/>
        <v>9.4789923810420403E-3</v>
      </c>
      <c r="I705" s="4">
        <f t="shared" si="43"/>
        <v>3.5365757816373739E-3</v>
      </c>
      <c r="O705" s="1">
        <v>2971.61</v>
      </c>
    </row>
    <row r="706" spans="1:15" x14ac:dyDescent="0.2">
      <c r="A706" s="43">
        <v>44193</v>
      </c>
      <c r="B706" s="44">
        <v>136.69000199999999</v>
      </c>
      <c r="C706" s="44">
        <v>371.05999800000001</v>
      </c>
      <c r="D706" s="44">
        <v>345.95001200000002</v>
      </c>
      <c r="E706" s="44" cm="1">
        <f t="array" ref="E706">INDEX($O$2:$O$1256,1256-(ROW(O706)-1))</f>
        <v>3735.36</v>
      </c>
      <c r="F706" s="4">
        <f t="shared" si="40"/>
        <v>3.5765711633206673E-2</v>
      </c>
      <c r="G706" s="4">
        <f t="shared" si="41"/>
        <v>1.7773907595207604E-2</v>
      </c>
      <c r="H706" s="4">
        <f t="shared" si="42"/>
        <v>1.5141297760287385E-2</v>
      </c>
      <c r="I706" s="4">
        <f t="shared" si="43"/>
        <v>8.7225159732762046E-3</v>
      </c>
      <c r="O706" s="1">
        <v>2922.94</v>
      </c>
    </row>
    <row r="707" spans="1:15" x14ac:dyDescent="0.2">
      <c r="A707" s="43">
        <v>44194</v>
      </c>
      <c r="B707" s="44">
        <v>134.86999499999999</v>
      </c>
      <c r="C707" s="44">
        <v>372.72000100000002</v>
      </c>
      <c r="D707" s="44">
        <v>347.35000600000001</v>
      </c>
      <c r="E707" s="44" cm="1">
        <f t="array" ref="E707">INDEX($O$2:$O$1256,1256-(ROW(O707)-1))</f>
        <v>3727.04</v>
      </c>
      <c r="F707" s="4">
        <f t="shared" si="40"/>
        <v>-1.3314850928160817E-2</v>
      </c>
      <c r="G707" s="4">
        <f t="shared" si="41"/>
        <v>4.4736781354696642E-3</v>
      </c>
      <c r="H707" s="4">
        <f t="shared" si="42"/>
        <v>4.0468100923204834E-3</v>
      </c>
      <c r="I707" s="4">
        <f t="shared" si="43"/>
        <v>-2.2273622890431346E-3</v>
      </c>
      <c r="O707" s="1">
        <v>2953.91</v>
      </c>
    </row>
    <row r="708" spans="1:15" x14ac:dyDescent="0.2">
      <c r="A708" s="43">
        <v>44195</v>
      </c>
      <c r="B708" s="44">
        <v>133.720001</v>
      </c>
      <c r="C708" s="44">
        <v>374.45001200000002</v>
      </c>
      <c r="D708" s="44">
        <v>344.98998999999998</v>
      </c>
      <c r="E708" s="44" cm="1">
        <f t="array" ref="E708">INDEX($O$2:$O$1256,1256-(ROW(O708)-1))</f>
        <v>3732.04</v>
      </c>
      <c r="F708" s="4">
        <f t="shared" ref="F708:F771" si="44">(B708-B707)/B707</f>
        <v>-8.5266852719909463E-3</v>
      </c>
      <c r="G708" s="4">
        <f t="shared" ref="G708:G771" si="45">(C708-C707)/C707</f>
        <v>4.6415834818587859E-3</v>
      </c>
      <c r="H708" s="4">
        <f t="shared" ref="H708:H771" si="46">(D708-D707)/D707</f>
        <v>-6.7943456433970234E-3</v>
      </c>
      <c r="I708" s="4">
        <f t="shared" ref="I708:I771" si="47">(E708-E707)/E707</f>
        <v>1.3415471795312098E-3</v>
      </c>
      <c r="O708" s="1">
        <v>2863.7</v>
      </c>
    </row>
    <row r="709" spans="1:15" x14ac:dyDescent="0.2">
      <c r="A709" s="43">
        <v>44196</v>
      </c>
      <c r="B709" s="44">
        <v>132.69000199999999</v>
      </c>
      <c r="C709" s="44">
        <v>376.77999899999998</v>
      </c>
      <c r="D709" s="44">
        <v>350.67999300000002</v>
      </c>
      <c r="E709" s="44" cm="1">
        <f t="array" ref="E709">INDEX($O$2:$O$1256,1256-(ROW(O709)-1))</f>
        <v>3756.07</v>
      </c>
      <c r="F709" s="4">
        <f t="shared" si="44"/>
        <v>-7.7026547434740425E-3</v>
      </c>
      <c r="G709" s="4">
        <f t="shared" si="45"/>
        <v>6.2224246904282647E-3</v>
      </c>
      <c r="H709" s="4">
        <f t="shared" si="46"/>
        <v>1.6493240861858188E-2</v>
      </c>
      <c r="I709" s="4">
        <f t="shared" si="47"/>
        <v>6.4388377402172002E-3</v>
      </c>
      <c r="O709" s="1">
        <v>2852.5</v>
      </c>
    </row>
    <row r="710" spans="1:15" x14ac:dyDescent="0.2">
      <c r="A710" s="43">
        <v>44200</v>
      </c>
      <c r="B710" s="44">
        <v>129.41000399999999</v>
      </c>
      <c r="C710" s="44">
        <v>380.14999399999999</v>
      </c>
      <c r="D710" s="44">
        <v>349.5</v>
      </c>
      <c r="E710" s="44" cm="1">
        <f t="array" ref="E710">INDEX($O$2:$O$1256,1256-(ROW(O710)-1))</f>
        <v>3700.65</v>
      </c>
      <c r="F710" s="4">
        <f t="shared" si="44"/>
        <v>-2.4719255034753911E-2</v>
      </c>
      <c r="G710" s="4">
        <f t="shared" si="45"/>
        <v>8.9441982295881302E-3</v>
      </c>
      <c r="H710" s="4">
        <f t="shared" si="46"/>
        <v>-3.3648711747294477E-3</v>
      </c>
      <c r="I710" s="4">
        <f t="shared" si="47"/>
        <v>-1.4754783590295193E-2</v>
      </c>
      <c r="O710" s="1">
        <v>2820</v>
      </c>
    </row>
    <row r="711" spans="1:15" x14ac:dyDescent="0.2">
      <c r="A711" s="43">
        <v>44201</v>
      </c>
      <c r="B711" s="44">
        <v>131.009995</v>
      </c>
      <c r="C711" s="44">
        <v>375.73998999999998</v>
      </c>
      <c r="D711" s="44">
        <v>344.79998799999998</v>
      </c>
      <c r="E711" s="44" cm="1">
        <f t="array" ref="E711">INDEX($O$2:$O$1256,1256-(ROW(O711)-1))</f>
        <v>3726.86</v>
      </c>
      <c r="F711" s="4">
        <f t="shared" si="44"/>
        <v>1.2363735032416947E-2</v>
      </c>
      <c r="G711" s="4">
        <f t="shared" si="45"/>
        <v>-1.1600694645808715E-2</v>
      </c>
      <c r="H711" s="4">
        <f t="shared" si="46"/>
        <v>-1.3447816881258986E-2</v>
      </c>
      <c r="I711" s="4">
        <f t="shared" si="47"/>
        <v>7.0825395538621693E-3</v>
      </c>
      <c r="O711" s="1">
        <v>2870.12</v>
      </c>
    </row>
    <row r="712" spans="1:15" x14ac:dyDescent="0.2">
      <c r="A712" s="43">
        <v>44202</v>
      </c>
      <c r="B712" s="44">
        <v>126.599998</v>
      </c>
      <c r="C712" s="44">
        <v>370.01998900000001</v>
      </c>
      <c r="D712" s="44">
        <v>359.26998900000001</v>
      </c>
      <c r="E712" s="44" cm="1">
        <f t="array" ref="E712">INDEX($O$2:$O$1256,1256-(ROW(O712)-1))</f>
        <v>3748.14</v>
      </c>
      <c r="F712" s="4">
        <f t="shared" si="44"/>
        <v>-3.3661530938918091E-2</v>
      </c>
      <c r="G712" s="4">
        <f t="shared" si="45"/>
        <v>-1.5223295768970368E-2</v>
      </c>
      <c r="H712" s="4">
        <f t="shared" si="46"/>
        <v>4.196636166936301E-2</v>
      </c>
      <c r="I712" s="4">
        <f t="shared" si="47"/>
        <v>5.7099005597204466E-3</v>
      </c>
      <c r="O712" s="1">
        <v>2930.32</v>
      </c>
    </row>
    <row r="713" spans="1:15" x14ac:dyDescent="0.2">
      <c r="A713" s="43">
        <v>44203</v>
      </c>
      <c r="B713" s="44">
        <v>130.91999799999999</v>
      </c>
      <c r="C713" s="44">
        <v>367.92001299999998</v>
      </c>
      <c r="D713" s="44">
        <v>365.02999899999998</v>
      </c>
      <c r="E713" s="44" cm="1">
        <f t="array" ref="E713">INDEX($O$2:$O$1256,1256-(ROW(O713)-1))</f>
        <v>3803.79</v>
      </c>
      <c r="F713" s="4">
        <f t="shared" si="44"/>
        <v>3.412322328788657E-2</v>
      </c>
      <c r="G713" s="4">
        <f t="shared" si="45"/>
        <v>-5.6753042063357999E-3</v>
      </c>
      <c r="H713" s="4">
        <f t="shared" si="46"/>
        <v>1.6032538693344534E-2</v>
      </c>
      <c r="I713" s="4">
        <f t="shared" si="47"/>
        <v>1.4847364292689199E-2</v>
      </c>
      <c r="O713" s="1">
        <v>2929.8</v>
      </c>
    </row>
    <row r="714" spans="1:15" x14ac:dyDescent="0.2">
      <c r="A714" s="43">
        <v>44204</v>
      </c>
      <c r="B714" s="44">
        <v>132.050003</v>
      </c>
      <c r="C714" s="44">
        <v>369.94000199999999</v>
      </c>
      <c r="D714" s="44">
        <v>363.39001500000001</v>
      </c>
      <c r="E714" s="44" cm="1">
        <f t="array" ref="E714">INDEX($O$2:$O$1256,1256-(ROW(O714)-1))</f>
        <v>3824.68</v>
      </c>
      <c r="F714" s="4">
        <f t="shared" si="44"/>
        <v>8.6312634987972675E-3</v>
      </c>
      <c r="G714" s="4">
        <f t="shared" si="45"/>
        <v>5.4902938916780528E-3</v>
      </c>
      <c r="H714" s="4">
        <f t="shared" si="46"/>
        <v>-4.4927375955201151E-3</v>
      </c>
      <c r="I714" s="4">
        <f t="shared" si="47"/>
        <v>5.4918909824148735E-3</v>
      </c>
      <c r="O714" s="1">
        <v>2881.19</v>
      </c>
    </row>
    <row r="715" spans="1:15" x14ac:dyDescent="0.2">
      <c r="A715" s="43">
        <v>44207</v>
      </c>
      <c r="B715" s="44">
        <v>128.979996</v>
      </c>
      <c r="C715" s="44">
        <v>364.01001000000002</v>
      </c>
      <c r="D715" s="44">
        <v>360.75</v>
      </c>
      <c r="E715" s="44" cm="1">
        <f t="array" ref="E715">INDEX($O$2:$O$1256,1256-(ROW(O715)-1))</f>
        <v>3799.61</v>
      </c>
      <c r="F715" s="4">
        <f t="shared" si="44"/>
        <v>-2.3248821887569392E-2</v>
      </c>
      <c r="G715" s="4">
        <f t="shared" si="45"/>
        <v>-1.6029604714117858E-2</v>
      </c>
      <c r="H715" s="4">
        <f t="shared" si="46"/>
        <v>-7.2649629627275399E-3</v>
      </c>
      <c r="I715" s="4">
        <f t="shared" si="47"/>
        <v>-6.5547967411651985E-3</v>
      </c>
      <c r="O715" s="1">
        <v>2848.42</v>
      </c>
    </row>
    <row r="716" spans="1:15" x14ac:dyDescent="0.2">
      <c r="A716" s="43">
        <v>44208</v>
      </c>
      <c r="B716" s="44">
        <v>128.800003</v>
      </c>
      <c r="C716" s="44">
        <v>364.20001200000002</v>
      </c>
      <c r="D716" s="44">
        <v>357.36999500000002</v>
      </c>
      <c r="E716" s="44" cm="1">
        <f t="array" ref="E716">INDEX($O$2:$O$1256,1256-(ROW(O716)-1))</f>
        <v>3801.19</v>
      </c>
      <c r="F716" s="4">
        <f t="shared" si="44"/>
        <v>-1.3955109752057681E-3</v>
      </c>
      <c r="G716" s="4">
        <f t="shared" si="45"/>
        <v>5.2196916233153217E-4</v>
      </c>
      <c r="H716" s="4">
        <f t="shared" si="46"/>
        <v>-9.3693832293831811E-3</v>
      </c>
      <c r="I716" s="4">
        <f t="shared" si="47"/>
        <v>4.1583215119444551E-4</v>
      </c>
      <c r="O716" s="1">
        <v>2868.44</v>
      </c>
    </row>
    <row r="717" spans="1:15" x14ac:dyDescent="0.2">
      <c r="A717" s="43">
        <v>44209</v>
      </c>
      <c r="B717" s="44">
        <v>130.88999899999999</v>
      </c>
      <c r="C717" s="44">
        <v>366.95001200000002</v>
      </c>
      <c r="D717" s="44">
        <v>355.040009</v>
      </c>
      <c r="E717" s="44" cm="1">
        <f t="array" ref="E717">INDEX($O$2:$O$1256,1256-(ROW(O717)-1))</f>
        <v>3809.84</v>
      </c>
      <c r="F717" s="4">
        <f t="shared" si="44"/>
        <v>1.6226676640682881E-2</v>
      </c>
      <c r="G717" s="4">
        <f t="shared" si="45"/>
        <v>7.5507960169973855E-3</v>
      </c>
      <c r="H717" s="4">
        <f t="shared" si="46"/>
        <v>-6.5198142893894027E-3</v>
      </c>
      <c r="I717" s="4">
        <f t="shared" si="47"/>
        <v>2.2756031663768691E-3</v>
      </c>
      <c r="O717" s="1">
        <v>2842.74</v>
      </c>
    </row>
    <row r="718" spans="1:15" x14ac:dyDescent="0.2">
      <c r="A718" s="43">
        <v>44210</v>
      </c>
      <c r="B718" s="44">
        <v>128.91000399999999</v>
      </c>
      <c r="C718" s="44">
        <v>362.35000600000001</v>
      </c>
      <c r="D718" s="44">
        <v>350.52999899999998</v>
      </c>
      <c r="E718" s="44" cm="1">
        <f t="array" ref="E718">INDEX($O$2:$O$1256,1256-(ROW(O718)-1))</f>
        <v>3795.54</v>
      </c>
      <c r="F718" s="4">
        <f t="shared" si="44"/>
        <v>-1.512716796643877E-2</v>
      </c>
      <c r="G718" s="4">
        <f t="shared" si="45"/>
        <v>-1.2535783756834997E-2</v>
      </c>
      <c r="H718" s="4">
        <f t="shared" si="46"/>
        <v>-1.2702821895207935E-2</v>
      </c>
      <c r="I718" s="4">
        <f t="shared" si="47"/>
        <v>-3.7534384646074853E-3</v>
      </c>
      <c r="O718" s="1">
        <v>2830.71</v>
      </c>
    </row>
    <row r="719" spans="1:15" x14ac:dyDescent="0.2">
      <c r="A719" s="43">
        <v>44211</v>
      </c>
      <c r="B719" s="44">
        <v>127.139999</v>
      </c>
      <c r="C719" s="44">
        <v>362.16000400000001</v>
      </c>
      <c r="D719" s="44">
        <v>351.29998799999998</v>
      </c>
      <c r="E719" s="44" cm="1">
        <f t="array" ref="E719">INDEX($O$2:$O$1256,1256-(ROW(O719)-1))</f>
        <v>3768.25</v>
      </c>
      <c r="F719" s="4">
        <f t="shared" si="44"/>
        <v>-1.3730548018600509E-2</v>
      </c>
      <c r="G719" s="4">
        <f t="shared" si="45"/>
        <v>-5.2436041632076766E-4</v>
      </c>
      <c r="H719" s="4">
        <f t="shared" si="46"/>
        <v>2.1966422337507544E-3</v>
      </c>
      <c r="I719" s="4">
        <f t="shared" si="47"/>
        <v>-7.1900177576840092E-3</v>
      </c>
      <c r="O719" s="1">
        <v>2912.43</v>
      </c>
    </row>
    <row r="720" spans="1:15" x14ac:dyDescent="0.2">
      <c r="A720" s="43">
        <v>44215</v>
      </c>
      <c r="B720" s="44">
        <v>127.83000199999999</v>
      </c>
      <c r="C720" s="44">
        <v>354.47000100000002</v>
      </c>
      <c r="D720" s="44">
        <v>352.19000199999999</v>
      </c>
      <c r="E720" s="44" cm="1">
        <f t="array" ref="E720">INDEX($O$2:$O$1256,1256-(ROW(O720)-1))</f>
        <v>3798.91</v>
      </c>
      <c r="F720" s="4">
        <f t="shared" si="44"/>
        <v>5.4271118878960363E-3</v>
      </c>
      <c r="G720" s="4">
        <f t="shared" si="45"/>
        <v>-2.1233716907071796E-2</v>
      </c>
      <c r="H720" s="4">
        <f t="shared" si="46"/>
        <v>2.5334871346480315E-3</v>
      </c>
      <c r="I720" s="4">
        <f t="shared" si="47"/>
        <v>8.1364028395143253E-3</v>
      </c>
      <c r="O720" s="1">
        <v>2939.51</v>
      </c>
    </row>
    <row r="721" spans="1:15" x14ac:dyDescent="0.2">
      <c r="A721" s="43">
        <v>44216</v>
      </c>
      <c r="B721" s="44">
        <v>132.029999</v>
      </c>
      <c r="C721" s="44">
        <v>361.29998799999998</v>
      </c>
      <c r="D721" s="44">
        <v>350.83999599999999</v>
      </c>
      <c r="E721" s="44" cm="1">
        <f t="array" ref="E721">INDEX($O$2:$O$1256,1256-(ROW(O721)-1))</f>
        <v>3851.85</v>
      </c>
      <c r="F721" s="4">
        <f t="shared" si="44"/>
        <v>3.2856113074300121E-2</v>
      </c>
      <c r="G721" s="4">
        <f t="shared" si="45"/>
        <v>1.9268166504166202E-2</v>
      </c>
      <c r="H721" s="4">
        <f t="shared" si="46"/>
        <v>-3.83317525294204E-3</v>
      </c>
      <c r="I721" s="4">
        <f t="shared" si="47"/>
        <v>1.3935576257400164E-2</v>
      </c>
      <c r="O721" s="1">
        <v>2863.39</v>
      </c>
    </row>
    <row r="722" spans="1:15" x14ac:dyDescent="0.2">
      <c r="A722" s="43">
        <v>44217</v>
      </c>
      <c r="B722" s="44">
        <v>136.86999499999999</v>
      </c>
      <c r="C722" s="44">
        <v>362.79998799999998</v>
      </c>
      <c r="D722" s="44">
        <v>355</v>
      </c>
      <c r="E722" s="44" cm="1">
        <f t="array" ref="E722">INDEX($O$2:$O$1256,1256-(ROW(O722)-1))</f>
        <v>3853.07</v>
      </c>
      <c r="F722" s="4">
        <f t="shared" si="44"/>
        <v>3.6658305208348785E-2</v>
      </c>
      <c r="G722" s="4">
        <f t="shared" si="45"/>
        <v>4.1516746466097312E-3</v>
      </c>
      <c r="H722" s="4">
        <f t="shared" si="46"/>
        <v>1.18572684056239E-2</v>
      </c>
      <c r="I722" s="4">
        <f t="shared" si="47"/>
        <v>3.1673092150531686E-4</v>
      </c>
      <c r="O722" s="1">
        <v>2878.48</v>
      </c>
    </row>
    <row r="723" spans="1:15" x14ac:dyDescent="0.2">
      <c r="A723" s="43">
        <v>44218</v>
      </c>
      <c r="B723" s="44">
        <v>139.070007</v>
      </c>
      <c r="C723" s="44">
        <v>362.29998799999998</v>
      </c>
      <c r="D723" s="44">
        <v>347.54998799999998</v>
      </c>
      <c r="E723" s="44" cm="1">
        <f t="array" ref="E723">INDEX($O$2:$O$1256,1256-(ROW(O723)-1))</f>
        <v>3841.47</v>
      </c>
      <c r="F723" s="4">
        <f t="shared" si="44"/>
        <v>1.607373478752604E-2</v>
      </c>
      <c r="G723" s="4">
        <f t="shared" si="45"/>
        <v>-1.3781698361026407E-3</v>
      </c>
      <c r="H723" s="4">
        <f t="shared" si="46"/>
        <v>-2.098594929577469E-2</v>
      </c>
      <c r="I723" s="4">
        <f t="shared" si="47"/>
        <v>-3.0105863636010672E-3</v>
      </c>
      <c r="O723" s="1">
        <v>2836.74</v>
      </c>
    </row>
    <row r="724" spans="1:15" x14ac:dyDescent="0.2">
      <c r="A724" s="43">
        <v>44221</v>
      </c>
      <c r="B724" s="44">
        <v>142.91999799999999</v>
      </c>
      <c r="C724" s="44">
        <v>361.88000499999998</v>
      </c>
      <c r="D724" s="44">
        <v>347.80999800000001</v>
      </c>
      <c r="E724" s="44" cm="1">
        <f t="array" ref="E724">INDEX($O$2:$O$1256,1256-(ROW(O724)-1))</f>
        <v>3855.36</v>
      </c>
      <c r="F724" s="4">
        <f t="shared" si="44"/>
        <v>2.7683834085087726E-2</v>
      </c>
      <c r="G724" s="4">
        <f t="shared" si="45"/>
        <v>-1.1592133974898228E-3</v>
      </c>
      <c r="H724" s="4">
        <f t="shared" si="46"/>
        <v>7.4812259812255413E-4</v>
      </c>
      <c r="I724" s="4">
        <f t="shared" si="47"/>
        <v>3.6158033252896228E-3</v>
      </c>
      <c r="O724" s="1">
        <v>2797.8</v>
      </c>
    </row>
    <row r="725" spans="1:15" x14ac:dyDescent="0.2">
      <c r="A725" s="43">
        <v>44222</v>
      </c>
      <c r="B725" s="44">
        <v>143.16000399999999</v>
      </c>
      <c r="C725" s="44">
        <v>364.98001099999999</v>
      </c>
      <c r="D725" s="44">
        <v>343.10998499999999</v>
      </c>
      <c r="E725" s="44" cm="1">
        <f t="array" ref="E725">INDEX($O$2:$O$1256,1256-(ROW(O725)-1))</f>
        <v>3849.62</v>
      </c>
      <c r="F725" s="4">
        <f t="shared" si="44"/>
        <v>1.6793031301329431E-3</v>
      </c>
      <c r="G725" s="4">
        <f t="shared" si="45"/>
        <v>8.5663920558418458E-3</v>
      </c>
      <c r="H725" s="4">
        <f t="shared" si="46"/>
        <v>-1.3513162436463406E-2</v>
      </c>
      <c r="I725" s="4">
        <f t="shared" si="47"/>
        <v>-1.4888363213812034E-3</v>
      </c>
      <c r="O725" s="1">
        <v>2799.31</v>
      </c>
    </row>
    <row r="726" spans="1:15" x14ac:dyDescent="0.2">
      <c r="A726" s="43">
        <v>44223</v>
      </c>
      <c r="B726" s="44">
        <v>142.05999800000001</v>
      </c>
      <c r="C726" s="44">
        <v>356.39001500000001</v>
      </c>
      <c r="D726" s="44">
        <v>332.98998999999998</v>
      </c>
      <c r="E726" s="44" cm="1">
        <f t="array" ref="E726">INDEX($O$2:$O$1256,1256-(ROW(O726)-1))</f>
        <v>3750.77</v>
      </c>
      <c r="F726" s="4">
        <f t="shared" si="44"/>
        <v>-7.683752230126923E-3</v>
      </c>
      <c r="G726" s="4">
        <f t="shared" si="45"/>
        <v>-2.3535524524930723E-2</v>
      </c>
      <c r="H726" s="4">
        <f t="shared" si="46"/>
        <v>-2.9494900884333101E-2</v>
      </c>
      <c r="I726" s="4">
        <f t="shared" si="47"/>
        <v>-2.5677859113367011E-2</v>
      </c>
      <c r="O726" s="1">
        <v>2736.56</v>
      </c>
    </row>
    <row r="727" spans="1:15" x14ac:dyDescent="0.2">
      <c r="A727" s="43">
        <v>44224</v>
      </c>
      <c r="B727" s="44">
        <v>137.08999600000001</v>
      </c>
      <c r="C727" s="44">
        <v>357.05999800000001</v>
      </c>
      <c r="D727" s="44">
        <v>338.14999399999999</v>
      </c>
      <c r="E727" s="44" cm="1">
        <f t="array" ref="E727">INDEX($O$2:$O$1256,1256-(ROW(O727)-1))</f>
        <v>3787.38</v>
      </c>
      <c r="F727" s="4">
        <f t="shared" si="44"/>
        <v>-3.4985232084826533E-2</v>
      </c>
      <c r="G727" s="4">
        <f t="shared" si="45"/>
        <v>1.8799151822477462E-3</v>
      </c>
      <c r="H727" s="4">
        <f t="shared" si="46"/>
        <v>1.5495973317396163E-2</v>
      </c>
      <c r="I727" s="4">
        <f t="shared" si="47"/>
        <v>9.7606624773046938E-3</v>
      </c>
      <c r="O727" s="1">
        <v>2823.16</v>
      </c>
    </row>
    <row r="728" spans="1:15" x14ac:dyDescent="0.2">
      <c r="A728" s="43">
        <v>44225</v>
      </c>
      <c r="B728" s="44">
        <v>131.96000699999999</v>
      </c>
      <c r="C728" s="44">
        <v>352.42999300000002</v>
      </c>
      <c r="D728" s="44">
        <v>333.57998700000002</v>
      </c>
      <c r="E728" s="44" cm="1">
        <f t="array" ref="E728">INDEX($O$2:$O$1256,1256-(ROW(O728)-1))</f>
        <v>3714.24</v>
      </c>
      <c r="F728" s="4">
        <f t="shared" si="44"/>
        <v>-3.7420593403475061E-2</v>
      </c>
      <c r="G728" s="4">
        <f t="shared" si="45"/>
        <v>-1.2967022421817138E-2</v>
      </c>
      <c r="H728" s="4">
        <f t="shared" si="46"/>
        <v>-1.351473334640951E-2</v>
      </c>
      <c r="I728" s="4">
        <f t="shared" si="47"/>
        <v>-1.9311502938707054E-2</v>
      </c>
      <c r="O728" s="1">
        <v>2874.56</v>
      </c>
    </row>
    <row r="729" spans="1:15" x14ac:dyDescent="0.2">
      <c r="A729" s="43">
        <v>44228</v>
      </c>
      <c r="B729" s="44">
        <v>134.13999899999999</v>
      </c>
      <c r="C729" s="44">
        <v>350.51998900000001</v>
      </c>
      <c r="D729" s="44">
        <v>334</v>
      </c>
      <c r="E729" s="44" cm="1">
        <f t="array" ref="E729">INDEX($O$2:$O$1256,1256-(ROW(O729)-1))</f>
        <v>3773.86</v>
      </c>
      <c r="F729" s="4">
        <f t="shared" si="44"/>
        <v>1.6520096122759367E-2</v>
      </c>
      <c r="G729" s="4">
        <f t="shared" si="45"/>
        <v>-5.4195273896566875E-3</v>
      </c>
      <c r="H729" s="4">
        <f t="shared" si="46"/>
        <v>1.2591073096959594E-3</v>
      </c>
      <c r="I729" s="4">
        <f t="shared" si="47"/>
        <v>1.605173602136651E-2</v>
      </c>
      <c r="O729" s="1">
        <v>2799.55</v>
      </c>
    </row>
    <row r="730" spans="1:15" x14ac:dyDescent="0.2">
      <c r="A730" s="43">
        <v>44229</v>
      </c>
      <c r="B730" s="44">
        <v>134.990005</v>
      </c>
      <c r="C730" s="44">
        <v>355.57998700000002</v>
      </c>
      <c r="D730" s="44">
        <v>338.72000100000002</v>
      </c>
      <c r="E730" s="44" cm="1">
        <f t="array" ref="E730">INDEX($O$2:$O$1256,1256-(ROW(O730)-1))</f>
        <v>3826.31</v>
      </c>
      <c r="F730" s="4">
        <f t="shared" si="44"/>
        <v>6.3367079643411031E-3</v>
      </c>
      <c r="G730" s="4">
        <f t="shared" si="45"/>
        <v>1.4435690285269314E-2</v>
      </c>
      <c r="H730" s="4">
        <f t="shared" si="46"/>
        <v>1.4131739520958158E-2</v>
      </c>
      <c r="I730" s="4">
        <f t="shared" si="47"/>
        <v>1.3898236818535879E-2</v>
      </c>
      <c r="O730" s="1">
        <v>2783.36</v>
      </c>
    </row>
    <row r="731" spans="1:15" x14ac:dyDescent="0.2">
      <c r="A731" s="43">
        <v>44230</v>
      </c>
      <c r="B731" s="44">
        <v>133.94000199999999</v>
      </c>
      <c r="C731" s="44">
        <v>355.209991</v>
      </c>
      <c r="D731" s="44">
        <v>337.89001500000001</v>
      </c>
      <c r="E731" s="44" cm="1">
        <f t="array" ref="E731">INDEX($O$2:$O$1256,1256-(ROW(O731)-1))</f>
        <v>3830.17</v>
      </c>
      <c r="F731" s="4">
        <f t="shared" si="44"/>
        <v>-7.7783758879037294E-3</v>
      </c>
      <c r="G731" s="4">
        <f t="shared" si="45"/>
        <v>-1.0405422507651272E-3</v>
      </c>
      <c r="H731" s="4">
        <f t="shared" si="46"/>
        <v>-2.4503601722651726E-3</v>
      </c>
      <c r="I731" s="4">
        <f t="shared" si="47"/>
        <v>1.0088048276276954E-3</v>
      </c>
      <c r="O731" s="1">
        <v>2846.06</v>
      </c>
    </row>
    <row r="732" spans="1:15" x14ac:dyDescent="0.2">
      <c r="A732" s="43">
        <v>44231</v>
      </c>
      <c r="B732" s="44">
        <v>137.38999899999999</v>
      </c>
      <c r="C732" s="44">
        <v>355.85000600000001</v>
      </c>
      <c r="D732" s="44">
        <v>329.32000699999998</v>
      </c>
      <c r="E732" s="44" cm="1">
        <f t="array" ref="E732">INDEX($O$2:$O$1256,1256-(ROW(O732)-1))</f>
        <v>3871.74</v>
      </c>
      <c r="F732" s="4">
        <f t="shared" si="44"/>
        <v>2.5757779218190519E-2</v>
      </c>
      <c r="G732" s="4">
        <f t="shared" si="45"/>
        <v>1.8017933510209327E-3</v>
      </c>
      <c r="H732" s="4">
        <f t="shared" si="46"/>
        <v>-2.5363306459351958E-2</v>
      </c>
      <c r="I732" s="4">
        <f t="shared" si="47"/>
        <v>1.0853304161434011E-2</v>
      </c>
      <c r="O732" s="1">
        <v>2761.63</v>
      </c>
    </row>
    <row r="733" spans="1:15" x14ac:dyDescent="0.2">
      <c r="A733" s="43">
        <v>44232</v>
      </c>
      <c r="B733" s="44">
        <v>136.759995</v>
      </c>
      <c r="C733" s="44">
        <v>355.17001299999998</v>
      </c>
      <c r="D733" s="44">
        <v>324.51001000000002</v>
      </c>
      <c r="E733" s="44" cm="1">
        <f t="array" ref="E733">INDEX($O$2:$O$1256,1256-(ROW(O733)-1))</f>
        <v>3886.83</v>
      </c>
      <c r="F733" s="4">
        <f t="shared" si="44"/>
        <v>-4.5855157186512931E-3</v>
      </c>
      <c r="G733" s="4">
        <f t="shared" si="45"/>
        <v>-1.9108978179981386E-3</v>
      </c>
      <c r="H733" s="4">
        <f t="shared" si="46"/>
        <v>-1.4605845067894564E-2</v>
      </c>
      <c r="I733" s="4">
        <f t="shared" si="47"/>
        <v>3.8974724542454159E-3</v>
      </c>
      <c r="O733" s="1">
        <v>2789.82</v>
      </c>
    </row>
    <row r="734" spans="1:15" x14ac:dyDescent="0.2">
      <c r="A734" s="43">
        <v>44235</v>
      </c>
      <c r="B734" s="44">
        <v>136.91000399999999</v>
      </c>
      <c r="C734" s="44">
        <v>359.82998700000002</v>
      </c>
      <c r="D734" s="44">
        <v>324.33999599999999</v>
      </c>
      <c r="E734" s="44" cm="1">
        <f t="array" ref="E734">INDEX($O$2:$O$1256,1256-(ROW(O734)-1))</f>
        <v>3915.59</v>
      </c>
      <c r="F734" s="4">
        <f t="shared" si="44"/>
        <v>1.0968777821319968E-3</v>
      </c>
      <c r="G734" s="4">
        <f t="shared" si="45"/>
        <v>1.3120403833191949E-2</v>
      </c>
      <c r="H734" s="4">
        <f t="shared" si="46"/>
        <v>-5.2390987877396259E-4</v>
      </c>
      <c r="I734" s="4">
        <f t="shared" si="47"/>
        <v>7.399345996609118E-3</v>
      </c>
      <c r="O734" s="1">
        <v>2749.98</v>
      </c>
    </row>
    <row r="735" spans="1:15" x14ac:dyDescent="0.2">
      <c r="A735" s="43">
        <v>44236</v>
      </c>
      <c r="B735" s="44">
        <v>136.009995</v>
      </c>
      <c r="C735" s="44">
        <v>359.55999800000001</v>
      </c>
      <c r="D735" s="44">
        <v>329.63000499999998</v>
      </c>
      <c r="E735" s="44" cm="1">
        <f t="array" ref="E735">INDEX($O$2:$O$1256,1256-(ROW(O735)-1))</f>
        <v>3911.23</v>
      </c>
      <c r="F735" s="4">
        <f t="shared" si="44"/>
        <v>-6.5737270740272788E-3</v>
      </c>
      <c r="G735" s="4">
        <f t="shared" si="45"/>
        <v>-7.5032379110751978E-4</v>
      </c>
      <c r="H735" s="4">
        <f t="shared" si="46"/>
        <v>1.6310072964297619E-2</v>
      </c>
      <c r="I735" s="4">
        <f t="shared" si="47"/>
        <v>-1.1134975827397984E-3</v>
      </c>
      <c r="O735" s="1">
        <v>2659.41</v>
      </c>
    </row>
    <row r="736" spans="1:15" x14ac:dyDescent="0.2">
      <c r="A736" s="43">
        <v>44237</v>
      </c>
      <c r="B736" s="44">
        <v>135.38999899999999</v>
      </c>
      <c r="C736" s="44">
        <v>356.11999500000002</v>
      </c>
      <c r="D736" s="44">
        <v>333.39999399999999</v>
      </c>
      <c r="E736" s="44" cm="1">
        <f t="array" ref="E736">INDEX($O$2:$O$1256,1256-(ROW(O736)-1))</f>
        <v>3909.88</v>
      </c>
      <c r="F736" s="4">
        <f t="shared" si="44"/>
        <v>-4.5584591044210733E-3</v>
      </c>
      <c r="G736" s="4">
        <f t="shared" si="45"/>
        <v>-9.5672572564648589E-3</v>
      </c>
      <c r="H736" s="4">
        <f t="shared" si="46"/>
        <v>1.1437032256817791E-2</v>
      </c>
      <c r="I736" s="4">
        <f t="shared" si="47"/>
        <v>-3.4515996246702675E-4</v>
      </c>
      <c r="O736" s="1">
        <v>2663.68</v>
      </c>
    </row>
    <row r="737" spans="1:15" x14ac:dyDescent="0.2">
      <c r="A737" s="43">
        <v>44238</v>
      </c>
      <c r="B737" s="44">
        <v>135.13000500000001</v>
      </c>
      <c r="C737" s="44">
        <v>352.20001200000002</v>
      </c>
      <c r="D737" s="44">
        <v>333.07000699999998</v>
      </c>
      <c r="E737" s="44" cm="1">
        <f t="array" ref="E737">INDEX($O$2:$O$1256,1256-(ROW(O737)-1))</f>
        <v>3916.38</v>
      </c>
      <c r="F737" s="4">
        <f t="shared" si="44"/>
        <v>-1.9203338645417795E-3</v>
      </c>
      <c r="G737" s="4">
        <f t="shared" si="45"/>
        <v>-1.1007477971013679E-2</v>
      </c>
      <c r="H737" s="4">
        <f t="shared" si="46"/>
        <v>-9.8976306520274539E-4</v>
      </c>
      <c r="I737" s="4">
        <f t="shared" si="47"/>
        <v>1.6624551137119298E-3</v>
      </c>
      <c r="O737" s="1">
        <v>2488.65</v>
      </c>
    </row>
    <row r="738" spans="1:15" x14ac:dyDescent="0.2">
      <c r="A738" s="43">
        <v>44239</v>
      </c>
      <c r="B738" s="44">
        <v>135.36999499999999</v>
      </c>
      <c r="C738" s="44">
        <v>352.75</v>
      </c>
      <c r="D738" s="44">
        <v>328.23998999999998</v>
      </c>
      <c r="E738" s="44" cm="1">
        <f t="array" ref="E738">INDEX($O$2:$O$1256,1256-(ROW(O738)-1))</f>
        <v>3934.83</v>
      </c>
      <c r="F738" s="4">
        <f t="shared" si="44"/>
        <v>1.7759934220381141E-3</v>
      </c>
      <c r="G738" s="4">
        <f t="shared" si="45"/>
        <v>1.5615785952897265E-3</v>
      </c>
      <c r="H738" s="4">
        <f t="shared" si="46"/>
        <v>-1.4501506885908217E-2</v>
      </c>
      <c r="I738" s="4">
        <f t="shared" si="47"/>
        <v>4.7109831017418677E-3</v>
      </c>
      <c r="O738" s="1">
        <v>2526.9</v>
      </c>
    </row>
    <row r="739" spans="1:15" x14ac:dyDescent="0.2">
      <c r="A739" s="43">
        <v>44243</v>
      </c>
      <c r="B739" s="44">
        <v>133.19000199999999</v>
      </c>
      <c r="C739" s="44">
        <v>354</v>
      </c>
      <c r="D739" s="44">
        <v>324.61999500000002</v>
      </c>
      <c r="E739" s="44" cm="1">
        <f t="array" ref="E739">INDEX($O$2:$O$1256,1256-(ROW(O739)-1))</f>
        <v>3932.59</v>
      </c>
      <c r="F739" s="4">
        <f t="shared" si="44"/>
        <v>-1.6103960113169807E-2</v>
      </c>
      <c r="G739" s="4">
        <f t="shared" si="45"/>
        <v>3.5435861091424521E-3</v>
      </c>
      <c r="H739" s="4">
        <f t="shared" si="46"/>
        <v>-1.1028500823437024E-2</v>
      </c>
      <c r="I739" s="4">
        <f t="shared" si="47"/>
        <v>-5.6927491149548568E-4</v>
      </c>
      <c r="O739" s="1">
        <v>2470.5</v>
      </c>
    </row>
    <row r="740" spans="1:15" x14ac:dyDescent="0.2">
      <c r="A740" s="43">
        <v>44244</v>
      </c>
      <c r="B740" s="44">
        <v>130.83999600000001</v>
      </c>
      <c r="C740" s="44">
        <v>358.040009</v>
      </c>
      <c r="D740" s="44">
        <v>326.85998499999999</v>
      </c>
      <c r="E740" s="44" cm="1">
        <f t="array" ref="E740">INDEX($O$2:$O$1256,1256-(ROW(O740)-1))</f>
        <v>3931.33</v>
      </c>
      <c r="F740" s="4">
        <f t="shared" si="44"/>
        <v>-1.7644012048291576E-2</v>
      </c>
      <c r="G740" s="4">
        <f t="shared" si="45"/>
        <v>1.1412454802259881E-2</v>
      </c>
      <c r="H740" s="4">
        <f t="shared" si="46"/>
        <v>6.9003451250745579E-3</v>
      </c>
      <c r="I740" s="4">
        <f t="shared" si="47"/>
        <v>-3.2039953313216436E-4</v>
      </c>
      <c r="O740" s="1">
        <v>2584.59</v>
      </c>
    </row>
    <row r="741" spans="1:15" x14ac:dyDescent="0.2">
      <c r="A741" s="43">
        <v>44245</v>
      </c>
      <c r="B741" s="44">
        <v>129.71000699999999</v>
      </c>
      <c r="C741" s="44">
        <v>356.92001299999998</v>
      </c>
      <c r="D741" s="44">
        <v>328.41000400000001</v>
      </c>
      <c r="E741" s="44" cm="1">
        <f t="array" ref="E741">INDEX($O$2:$O$1256,1256-(ROW(O741)-1))</f>
        <v>3913.97</v>
      </c>
      <c r="F741" s="4">
        <f t="shared" si="44"/>
        <v>-8.6364187904746127E-3</v>
      </c>
      <c r="G741" s="4">
        <f t="shared" si="45"/>
        <v>-3.1281308564597167E-3</v>
      </c>
      <c r="H741" s="4">
        <f t="shared" si="46"/>
        <v>4.7421497617703805E-3</v>
      </c>
      <c r="I741" s="4">
        <f t="shared" si="47"/>
        <v>-4.4158083905447079E-3</v>
      </c>
      <c r="O741" s="1">
        <v>2626.65</v>
      </c>
    </row>
    <row r="742" spans="1:15" x14ac:dyDescent="0.2">
      <c r="A742" s="43">
        <v>44246</v>
      </c>
      <c r="B742" s="44">
        <v>129.86999499999999</v>
      </c>
      <c r="C742" s="44">
        <v>354.76998900000001</v>
      </c>
      <c r="D742" s="44">
        <v>324.57998700000002</v>
      </c>
      <c r="E742" s="44" cm="1">
        <f t="array" ref="E742">INDEX($O$2:$O$1256,1256-(ROW(O742)-1))</f>
        <v>3906.71</v>
      </c>
      <c r="F742" s="4">
        <f t="shared" si="44"/>
        <v>1.233428350674582E-3</v>
      </c>
      <c r="G742" s="4">
        <f t="shared" si="45"/>
        <v>-6.023825848061856E-3</v>
      </c>
      <c r="H742" s="4">
        <f t="shared" si="46"/>
        <v>-1.1662303076492145E-2</v>
      </c>
      <c r="I742" s="4">
        <f t="shared" si="47"/>
        <v>-1.8548941356218275E-3</v>
      </c>
      <c r="O742" s="1">
        <v>2541.4699999999998</v>
      </c>
    </row>
    <row r="743" spans="1:15" x14ac:dyDescent="0.2">
      <c r="A743" s="43">
        <v>44249</v>
      </c>
      <c r="B743" s="44">
        <v>126</v>
      </c>
      <c r="C743" s="44">
        <v>350.209991</v>
      </c>
      <c r="D743" s="44">
        <v>327.64001500000001</v>
      </c>
      <c r="E743" s="44" cm="1">
        <f t="array" ref="E743">INDEX($O$2:$O$1256,1256-(ROW(O743)-1))</f>
        <v>3876.5</v>
      </c>
      <c r="F743" s="4">
        <f t="shared" si="44"/>
        <v>-2.9798992446253572E-2</v>
      </c>
      <c r="G743" s="4">
        <f t="shared" si="45"/>
        <v>-1.2853392737230677E-2</v>
      </c>
      <c r="H743" s="4">
        <f t="shared" si="46"/>
        <v>9.4276545768670218E-3</v>
      </c>
      <c r="I743" s="4">
        <f t="shared" si="47"/>
        <v>-7.732849379657061E-3</v>
      </c>
      <c r="O743" s="1">
        <v>2630.07</v>
      </c>
    </row>
    <row r="744" spans="1:15" x14ac:dyDescent="0.2">
      <c r="A744" s="43">
        <v>44250</v>
      </c>
      <c r="B744" s="44">
        <v>125.860001</v>
      </c>
      <c r="C744" s="44">
        <v>342.14999399999999</v>
      </c>
      <c r="D744" s="44">
        <v>329.51001000000002</v>
      </c>
      <c r="E744" s="44" cm="1">
        <f t="array" ref="E744">INDEX($O$2:$O$1256,1256-(ROW(O744)-1))</f>
        <v>3881.37</v>
      </c>
      <c r="F744" s="4">
        <f t="shared" si="44"/>
        <v>-1.1111031746031991E-3</v>
      </c>
      <c r="G744" s="4">
        <f t="shared" si="45"/>
        <v>-2.3014754596193145E-2</v>
      </c>
      <c r="H744" s="4">
        <f t="shared" si="46"/>
        <v>5.7074683017580043E-3</v>
      </c>
      <c r="I744" s="4">
        <f t="shared" si="47"/>
        <v>1.2562878885592392E-3</v>
      </c>
      <c r="O744" s="1">
        <v>2475.56</v>
      </c>
    </row>
    <row r="745" spans="1:15" x14ac:dyDescent="0.2">
      <c r="A745" s="43">
        <v>44251</v>
      </c>
      <c r="B745" s="44">
        <v>125.349998</v>
      </c>
      <c r="C745" s="44">
        <v>340.70001200000002</v>
      </c>
      <c r="D745" s="44">
        <v>332.209991</v>
      </c>
      <c r="E745" s="44" cm="1">
        <f t="array" ref="E745">INDEX($O$2:$O$1256,1256-(ROW(O745)-1))</f>
        <v>3925.43</v>
      </c>
      <c r="F745" s="4">
        <f t="shared" si="44"/>
        <v>-4.0521452085480088E-3</v>
      </c>
      <c r="G745" s="4">
        <f t="shared" si="45"/>
        <v>-4.2378548163878593E-3</v>
      </c>
      <c r="H745" s="4">
        <f t="shared" si="46"/>
        <v>8.1939270979961409E-3</v>
      </c>
      <c r="I745" s="4">
        <f t="shared" si="47"/>
        <v>1.1351661913190432E-2</v>
      </c>
      <c r="O745" s="1">
        <v>2447.33</v>
      </c>
    </row>
    <row r="746" spans="1:15" x14ac:dyDescent="0.2">
      <c r="A746" s="43">
        <v>44252</v>
      </c>
      <c r="B746" s="44">
        <v>120.989998</v>
      </c>
      <c r="C746" s="44">
        <v>333.89999399999999</v>
      </c>
      <c r="D746" s="44">
        <v>328.86999500000002</v>
      </c>
      <c r="E746" s="44" cm="1">
        <f t="array" ref="E746">INDEX($O$2:$O$1256,1256-(ROW(O746)-1))</f>
        <v>3829.34</v>
      </c>
      <c r="F746" s="4">
        <f t="shared" si="44"/>
        <v>-3.478260925062001E-2</v>
      </c>
      <c r="G746" s="4">
        <f t="shared" si="45"/>
        <v>-1.9958960259737302E-2</v>
      </c>
      <c r="H746" s="4">
        <f t="shared" si="46"/>
        <v>-1.0053869812723317E-2</v>
      </c>
      <c r="I746" s="4">
        <f t="shared" si="47"/>
        <v>-2.4478846903396492E-2</v>
      </c>
      <c r="O746" s="1">
        <v>2237.4</v>
      </c>
    </row>
    <row r="747" spans="1:15" x14ac:dyDescent="0.2">
      <c r="A747" s="43">
        <v>44253</v>
      </c>
      <c r="B747" s="44">
        <v>121.260002</v>
      </c>
      <c r="C747" s="44">
        <v>331</v>
      </c>
      <c r="D747" s="44">
        <v>332.22000100000002</v>
      </c>
      <c r="E747" s="44" cm="1">
        <f t="array" ref="E747">INDEX($O$2:$O$1256,1256-(ROW(O747)-1))</f>
        <v>3811.15</v>
      </c>
      <c r="F747" s="4">
        <f t="shared" si="44"/>
        <v>2.2316224850255813E-3</v>
      </c>
      <c r="G747" s="4">
        <f t="shared" si="45"/>
        <v>-8.68521728694608E-3</v>
      </c>
      <c r="H747" s="4">
        <f t="shared" si="46"/>
        <v>1.018641423946264E-2</v>
      </c>
      <c r="I747" s="4">
        <f t="shared" si="47"/>
        <v>-4.7501658249202352E-3</v>
      </c>
      <c r="O747" s="1">
        <v>2304.92</v>
      </c>
    </row>
    <row r="748" spans="1:15" x14ac:dyDescent="0.2">
      <c r="A748" s="43">
        <v>44256</v>
      </c>
      <c r="B748" s="44">
        <v>127.790001</v>
      </c>
      <c r="C748" s="44">
        <v>331.76998900000001</v>
      </c>
      <c r="D748" s="44">
        <v>334.64999399999999</v>
      </c>
      <c r="E748" s="44" cm="1">
        <f t="array" ref="E748">INDEX($O$2:$O$1256,1256-(ROW(O748)-1))</f>
        <v>3901.82</v>
      </c>
      <c r="F748" s="4">
        <f t="shared" si="44"/>
        <v>5.3851219629701172E-2</v>
      </c>
      <c r="G748" s="4">
        <f t="shared" si="45"/>
        <v>2.326250755287038E-3</v>
      </c>
      <c r="H748" s="4">
        <f t="shared" si="46"/>
        <v>7.3144091044655898E-3</v>
      </c>
      <c r="I748" s="4">
        <f t="shared" si="47"/>
        <v>2.3790719336683173E-2</v>
      </c>
      <c r="O748" s="1">
        <v>2409.39</v>
      </c>
    </row>
    <row r="749" spans="1:15" x14ac:dyDescent="0.2">
      <c r="A749" s="43">
        <v>44257</v>
      </c>
      <c r="B749" s="44">
        <v>125.120003</v>
      </c>
      <c r="C749" s="44">
        <v>328.459991</v>
      </c>
      <c r="D749" s="44">
        <v>334.64001500000001</v>
      </c>
      <c r="E749" s="44" cm="1">
        <f t="array" ref="E749">INDEX($O$2:$O$1256,1256-(ROW(O749)-1))</f>
        <v>3870.29</v>
      </c>
      <c r="F749" s="4">
        <f t="shared" si="44"/>
        <v>-2.0893637836343758E-2</v>
      </c>
      <c r="G749" s="4">
        <f t="shared" si="45"/>
        <v>-9.976785453008551E-3</v>
      </c>
      <c r="H749" s="4">
        <f t="shared" si="46"/>
        <v>-2.981921463888352E-5</v>
      </c>
      <c r="I749" s="4">
        <f t="shared" si="47"/>
        <v>-8.0808443239309344E-3</v>
      </c>
      <c r="O749" s="1">
        <v>2398.1</v>
      </c>
    </row>
    <row r="750" spans="1:15" x14ac:dyDescent="0.2">
      <c r="A750" s="43">
        <v>44258</v>
      </c>
      <c r="B750" s="44">
        <v>122.05999799999999</v>
      </c>
      <c r="C750" s="44">
        <v>323.92001299999998</v>
      </c>
      <c r="D750" s="44">
        <v>332.86999500000002</v>
      </c>
      <c r="E750" s="44" cm="1">
        <f t="array" ref="E750">INDEX($O$2:$O$1256,1256-(ROW(O750)-1))</f>
        <v>3819.72</v>
      </c>
      <c r="F750" s="4">
        <f t="shared" si="44"/>
        <v>-2.4456561114372766E-2</v>
      </c>
      <c r="G750" s="4">
        <f t="shared" si="45"/>
        <v>-1.3822012191433138E-2</v>
      </c>
      <c r="H750" s="4">
        <f t="shared" si="46"/>
        <v>-5.2893256056063351E-3</v>
      </c>
      <c r="I750" s="4">
        <f t="shared" si="47"/>
        <v>-1.3066204341276795E-2</v>
      </c>
      <c r="O750" s="1">
        <v>2529.19</v>
      </c>
    </row>
    <row r="751" spans="1:15" x14ac:dyDescent="0.2">
      <c r="A751" s="43">
        <v>44259</v>
      </c>
      <c r="B751" s="44">
        <v>120.129997</v>
      </c>
      <c r="C751" s="44">
        <v>319.040009</v>
      </c>
      <c r="D751" s="44">
        <v>333.80999800000001</v>
      </c>
      <c r="E751" s="44" cm="1">
        <f t="array" ref="E751">INDEX($O$2:$O$1256,1256-(ROW(O751)-1))</f>
        <v>3768.47</v>
      </c>
      <c r="F751" s="4">
        <f t="shared" si="44"/>
        <v>-1.5811904240732415E-2</v>
      </c>
      <c r="G751" s="4">
        <f t="shared" si="45"/>
        <v>-1.5065460002929753E-2</v>
      </c>
      <c r="H751" s="4">
        <f t="shared" si="46"/>
        <v>2.8239343110513463E-3</v>
      </c>
      <c r="I751" s="4">
        <f t="shared" si="47"/>
        <v>-1.3417213827191523E-2</v>
      </c>
      <c r="O751" s="1">
        <v>2386.13</v>
      </c>
    </row>
    <row r="752" spans="1:15" x14ac:dyDescent="0.2">
      <c r="A752" s="43">
        <v>44260</v>
      </c>
      <c r="B752" s="44">
        <v>121.41999800000001</v>
      </c>
      <c r="C752" s="44">
        <v>317.32000699999998</v>
      </c>
      <c r="D752" s="44">
        <v>347.10000600000001</v>
      </c>
      <c r="E752" s="44" cm="1">
        <f t="array" ref="E752">INDEX($O$2:$O$1256,1256-(ROW(O752)-1))</f>
        <v>3841.94</v>
      </c>
      <c r="F752" s="4">
        <f t="shared" si="44"/>
        <v>1.0738375361817445E-2</v>
      </c>
      <c r="G752" s="4">
        <f t="shared" si="45"/>
        <v>-5.3911796372849976E-3</v>
      </c>
      <c r="H752" s="4">
        <f t="shared" si="46"/>
        <v>3.9813091518007798E-2</v>
      </c>
      <c r="I752" s="4">
        <f t="shared" si="47"/>
        <v>1.9495975820425865E-2</v>
      </c>
      <c r="O752" s="1">
        <v>2711.02</v>
      </c>
    </row>
    <row r="753" spans="1:15" x14ac:dyDescent="0.2">
      <c r="A753" s="43">
        <v>44263</v>
      </c>
      <c r="B753" s="44">
        <v>116.360001</v>
      </c>
      <c r="C753" s="44">
        <v>311.42001299999998</v>
      </c>
      <c r="D753" s="44">
        <v>350.17001299999998</v>
      </c>
      <c r="E753" s="44" cm="1">
        <f t="array" ref="E753">INDEX($O$2:$O$1256,1256-(ROW(O753)-1))</f>
        <v>3821.35</v>
      </c>
      <c r="F753" s="4">
        <f t="shared" si="44"/>
        <v>-4.1673505875037237E-2</v>
      </c>
      <c r="G753" s="4">
        <f t="shared" si="45"/>
        <v>-1.8593198883926638E-2</v>
      </c>
      <c r="H753" s="4">
        <f t="shared" si="46"/>
        <v>8.8447333533033003E-3</v>
      </c>
      <c r="I753" s="4">
        <f t="shared" si="47"/>
        <v>-5.3592716179847021E-3</v>
      </c>
      <c r="O753" s="1">
        <v>2480.64</v>
      </c>
    </row>
    <row r="754" spans="1:15" x14ac:dyDescent="0.2">
      <c r="A754" s="43">
        <v>44264</v>
      </c>
      <c r="B754" s="44">
        <v>121.089996</v>
      </c>
      <c r="C754" s="44">
        <v>318.77999899999998</v>
      </c>
      <c r="D754" s="44">
        <v>351.98001099999999</v>
      </c>
      <c r="E754" s="44" cm="1">
        <f t="array" ref="E754">INDEX($O$2:$O$1256,1256-(ROW(O754)-1))</f>
        <v>3875.44</v>
      </c>
      <c r="F754" s="4">
        <f t="shared" si="44"/>
        <v>4.0649664483932091E-2</v>
      </c>
      <c r="G754" s="4">
        <f t="shared" si="45"/>
        <v>2.3633632049202928E-2</v>
      </c>
      <c r="H754" s="4">
        <f t="shared" si="46"/>
        <v>5.1689120507300759E-3</v>
      </c>
      <c r="I754" s="4">
        <f t="shared" si="47"/>
        <v>1.415468355424134E-2</v>
      </c>
      <c r="O754" s="1">
        <v>2741.38</v>
      </c>
    </row>
    <row r="755" spans="1:15" x14ac:dyDescent="0.2">
      <c r="A755" s="43">
        <v>44265</v>
      </c>
      <c r="B755" s="44">
        <v>119.980003</v>
      </c>
      <c r="C755" s="44">
        <v>323.82998700000002</v>
      </c>
      <c r="D755" s="44">
        <v>349.60000600000001</v>
      </c>
      <c r="E755" s="44" cm="1">
        <f t="array" ref="E755">INDEX($O$2:$O$1256,1256-(ROW(O755)-1))</f>
        <v>3898.81</v>
      </c>
      <c r="F755" s="4">
        <f t="shared" si="44"/>
        <v>-9.1666779805658176E-3</v>
      </c>
      <c r="G755" s="4">
        <f t="shared" si="45"/>
        <v>1.5841608682607599E-2</v>
      </c>
      <c r="H755" s="4">
        <f t="shared" si="46"/>
        <v>-6.7617618206165207E-3</v>
      </c>
      <c r="I755" s="4">
        <f t="shared" si="47"/>
        <v>6.0302830130255893E-3</v>
      </c>
      <c r="O755" s="1">
        <v>2882.23</v>
      </c>
    </row>
    <row r="756" spans="1:15" x14ac:dyDescent="0.2">
      <c r="A756" s="43">
        <v>44266</v>
      </c>
      <c r="B756" s="44">
        <v>121.959999</v>
      </c>
      <c r="C756" s="44">
        <v>328.64999399999999</v>
      </c>
      <c r="D756" s="44">
        <v>353.10000600000001</v>
      </c>
      <c r="E756" s="44" cm="1">
        <f t="array" ref="E756">INDEX($O$2:$O$1256,1256-(ROW(O756)-1))</f>
        <v>3939.34</v>
      </c>
      <c r="F756" s="4">
        <f t="shared" si="44"/>
        <v>1.650271670688323E-2</v>
      </c>
      <c r="G756" s="4">
        <f t="shared" si="45"/>
        <v>1.4884375115019768E-2</v>
      </c>
      <c r="H756" s="4">
        <f t="shared" si="46"/>
        <v>1.0011441475776177E-2</v>
      </c>
      <c r="I756" s="4">
        <f t="shared" si="47"/>
        <v>1.0395479646353683E-2</v>
      </c>
      <c r="O756" s="1">
        <v>2746.56</v>
      </c>
    </row>
    <row r="757" spans="1:15" x14ac:dyDescent="0.2">
      <c r="A757" s="43">
        <v>44267</v>
      </c>
      <c r="B757" s="44">
        <v>121.029999</v>
      </c>
      <c r="C757" s="44">
        <v>331.14001500000001</v>
      </c>
      <c r="D757" s="44">
        <v>356.01998900000001</v>
      </c>
      <c r="E757" s="44" cm="1">
        <f t="array" ref="E757">INDEX($O$2:$O$1256,1256-(ROW(O757)-1))</f>
        <v>3943.34</v>
      </c>
      <c r="F757" s="4">
        <f t="shared" si="44"/>
        <v>-7.6254510300544738E-3</v>
      </c>
      <c r="G757" s="4">
        <f t="shared" si="45"/>
        <v>7.5765131460796952E-3</v>
      </c>
      <c r="H757" s="4">
        <f t="shared" si="46"/>
        <v>8.2695637224090048E-3</v>
      </c>
      <c r="I757" s="4">
        <f t="shared" si="47"/>
        <v>1.0153985185335614E-3</v>
      </c>
      <c r="O757" s="1">
        <v>2972.37</v>
      </c>
    </row>
    <row r="758" spans="1:15" x14ac:dyDescent="0.2">
      <c r="A758" s="43">
        <v>44270</v>
      </c>
      <c r="B758" s="44">
        <v>123.989998</v>
      </c>
      <c r="C758" s="44">
        <v>330.51001000000002</v>
      </c>
      <c r="D758" s="44">
        <v>353.88000499999998</v>
      </c>
      <c r="E758" s="44" cm="1">
        <f t="array" ref="E758">INDEX($O$2:$O$1256,1256-(ROW(O758)-1))</f>
        <v>3968.94</v>
      </c>
      <c r="F758" s="4">
        <f t="shared" si="44"/>
        <v>2.4456738200914933E-2</v>
      </c>
      <c r="G758" s="4">
        <f t="shared" si="45"/>
        <v>-1.9025335853777225E-3</v>
      </c>
      <c r="H758" s="4">
        <f t="shared" si="46"/>
        <v>-6.0108535085652923E-3</v>
      </c>
      <c r="I758" s="4">
        <f t="shared" si="47"/>
        <v>6.4919585934765725E-3</v>
      </c>
      <c r="O758" s="1">
        <v>3023.94</v>
      </c>
    </row>
    <row r="759" spans="1:15" x14ac:dyDescent="0.2">
      <c r="A759" s="43">
        <v>44271</v>
      </c>
      <c r="B759" s="44">
        <v>125.57</v>
      </c>
      <c r="C759" s="44">
        <v>327.25</v>
      </c>
      <c r="D759" s="44">
        <v>354.60000600000001</v>
      </c>
      <c r="E759" s="44" cm="1">
        <f t="array" ref="E759">INDEX($O$2:$O$1256,1256-(ROW(O759)-1))</f>
        <v>3962.71</v>
      </c>
      <c r="F759" s="4">
        <f t="shared" si="44"/>
        <v>1.2742979478070427E-2</v>
      </c>
      <c r="G759" s="4">
        <f t="shared" si="45"/>
        <v>-9.86357417737521E-3</v>
      </c>
      <c r="H759" s="4">
        <f t="shared" si="46"/>
        <v>2.0345907930006523E-3</v>
      </c>
      <c r="I759" s="4">
        <f t="shared" si="47"/>
        <v>-1.5696886322292647E-3</v>
      </c>
      <c r="O759" s="1">
        <v>3130.12</v>
      </c>
    </row>
    <row r="760" spans="1:15" x14ac:dyDescent="0.2">
      <c r="A760" s="43">
        <v>44272</v>
      </c>
      <c r="B760" s="44">
        <v>124.760002</v>
      </c>
      <c r="C760" s="44">
        <v>329.19000199999999</v>
      </c>
      <c r="D760" s="44">
        <v>352.17999300000002</v>
      </c>
      <c r="E760" s="44" cm="1">
        <f t="array" ref="E760">INDEX($O$2:$O$1256,1256-(ROW(O760)-1))</f>
        <v>3974.12</v>
      </c>
      <c r="F760" s="4">
        <f t="shared" si="44"/>
        <v>-6.4505694035198943E-3</v>
      </c>
      <c r="G760" s="4">
        <f t="shared" si="45"/>
        <v>5.9281955691367228E-3</v>
      </c>
      <c r="H760" s="4">
        <f t="shared" si="46"/>
        <v>-6.8246276341010076E-3</v>
      </c>
      <c r="I760" s="4">
        <f t="shared" si="47"/>
        <v>2.8793426720602451E-3</v>
      </c>
      <c r="O760" s="1">
        <v>3003.37</v>
      </c>
    </row>
    <row r="761" spans="1:15" x14ac:dyDescent="0.2">
      <c r="A761" s="43">
        <v>44273</v>
      </c>
      <c r="B761" s="44">
        <v>120.529999</v>
      </c>
      <c r="C761" s="44">
        <v>322.98001099999999</v>
      </c>
      <c r="D761" s="44">
        <v>362.04998799999998</v>
      </c>
      <c r="E761" s="44" cm="1">
        <f t="array" ref="E761">INDEX($O$2:$O$1256,1256-(ROW(O761)-1))</f>
        <v>3915.46</v>
      </c>
      <c r="F761" s="4">
        <f t="shared" si="44"/>
        <v>-3.3905121290395593E-2</v>
      </c>
      <c r="G761" s="4">
        <f t="shared" si="45"/>
        <v>-1.8864458101008799E-2</v>
      </c>
      <c r="H761" s="4">
        <f t="shared" si="46"/>
        <v>2.8025427895331804E-2</v>
      </c>
      <c r="I761" s="4">
        <f t="shared" si="47"/>
        <v>-1.4760500437832742E-2</v>
      </c>
      <c r="O761" s="1">
        <v>3090.23</v>
      </c>
    </row>
    <row r="762" spans="1:15" x14ac:dyDescent="0.2">
      <c r="A762" s="43">
        <v>44274</v>
      </c>
      <c r="B762" s="44">
        <v>119.989998</v>
      </c>
      <c r="C762" s="44">
        <v>328.91000400000001</v>
      </c>
      <c r="D762" s="44">
        <v>365.57998700000002</v>
      </c>
      <c r="E762" s="44" cm="1">
        <f t="array" ref="E762">INDEX($O$2:$O$1256,1256-(ROW(O762)-1))</f>
        <v>3913.1</v>
      </c>
      <c r="F762" s="4">
        <f t="shared" si="44"/>
        <v>-4.4802207291149464E-3</v>
      </c>
      <c r="G762" s="4">
        <f t="shared" si="45"/>
        <v>1.8360247687278779E-2</v>
      </c>
      <c r="H762" s="4">
        <f t="shared" si="46"/>
        <v>9.7500320867295043E-3</v>
      </c>
      <c r="I762" s="4">
        <f t="shared" si="47"/>
        <v>-6.0273888636332065E-4</v>
      </c>
      <c r="O762" s="1">
        <v>2954.22</v>
      </c>
    </row>
    <row r="763" spans="1:15" x14ac:dyDescent="0.2">
      <c r="A763" s="43">
        <v>44277</v>
      </c>
      <c r="B763" s="44">
        <v>123.389999</v>
      </c>
      <c r="C763" s="44">
        <v>334.48998999999998</v>
      </c>
      <c r="D763" s="44">
        <v>366.85998499999999</v>
      </c>
      <c r="E763" s="44" cm="1">
        <f t="array" ref="E763">INDEX($O$2:$O$1256,1256-(ROW(O763)-1))</f>
        <v>3940.59</v>
      </c>
      <c r="F763" s="4">
        <f t="shared" si="44"/>
        <v>2.8335703447549047E-2</v>
      </c>
      <c r="G763" s="4">
        <f t="shared" si="45"/>
        <v>1.6965084467299944E-2</v>
      </c>
      <c r="H763" s="4">
        <f t="shared" si="46"/>
        <v>3.5012802820630815E-3</v>
      </c>
      <c r="I763" s="4">
        <f t="shared" si="47"/>
        <v>7.0251207482559192E-3</v>
      </c>
      <c r="O763" s="1">
        <v>2978.76</v>
      </c>
    </row>
    <row r="764" spans="1:15" x14ac:dyDescent="0.2">
      <c r="A764" s="43">
        <v>44278</v>
      </c>
      <c r="B764" s="44">
        <v>122.540001</v>
      </c>
      <c r="C764" s="44">
        <v>340.33999599999999</v>
      </c>
      <c r="D764" s="44">
        <v>368.5</v>
      </c>
      <c r="E764" s="44" cm="1">
        <f t="array" ref="E764">INDEX($O$2:$O$1256,1256-(ROW(O764)-1))</f>
        <v>3910.52</v>
      </c>
      <c r="F764" s="4">
        <f t="shared" si="44"/>
        <v>-6.8887106482592589E-3</v>
      </c>
      <c r="G764" s="4">
        <f t="shared" si="45"/>
        <v>1.7489330547679493E-2</v>
      </c>
      <c r="H764" s="4">
        <f t="shared" si="46"/>
        <v>4.4704112387727582E-3</v>
      </c>
      <c r="I764" s="4">
        <f t="shared" si="47"/>
        <v>-7.6308370066411786E-3</v>
      </c>
      <c r="O764" s="1">
        <v>3116.39</v>
      </c>
    </row>
    <row r="765" spans="1:15" x14ac:dyDescent="0.2">
      <c r="A765" s="43">
        <v>44279</v>
      </c>
      <c r="B765" s="44">
        <v>120.089996</v>
      </c>
      <c r="C765" s="44">
        <v>338.040009</v>
      </c>
      <c r="D765" s="44">
        <v>370.60000600000001</v>
      </c>
      <c r="E765" s="44" cm="1">
        <f t="array" ref="E765">INDEX($O$2:$O$1256,1256-(ROW(O765)-1))</f>
        <v>3889.14</v>
      </c>
      <c r="F765" s="4">
        <f t="shared" si="44"/>
        <v>-1.9993512159347904E-2</v>
      </c>
      <c r="G765" s="4">
        <f t="shared" si="45"/>
        <v>-6.7579098167468614E-3</v>
      </c>
      <c r="H765" s="4">
        <f t="shared" si="46"/>
        <v>5.6987951153324497E-3</v>
      </c>
      <c r="I765" s="4">
        <f t="shared" si="47"/>
        <v>-5.4673035811094459E-3</v>
      </c>
      <c r="O765" s="1">
        <v>3128.21</v>
      </c>
    </row>
    <row r="766" spans="1:15" x14ac:dyDescent="0.2">
      <c r="A766" s="43">
        <v>44280</v>
      </c>
      <c r="B766" s="44">
        <v>120.589996</v>
      </c>
      <c r="C766" s="44">
        <v>346.33999599999999</v>
      </c>
      <c r="D766" s="44">
        <v>371.08999599999999</v>
      </c>
      <c r="E766" s="44" cm="1">
        <f t="array" ref="E766">INDEX($O$2:$O$1256,1256-(ROW(O766)-1))</f>
        <v>3909.52</v>
      </c>
      <c r="F766" s="4">
        <f t="shared" si="44"/>
        <v>4.1635441473409657E-3</v>
      </c>
      <c r="G766" s="4">
        <f t="shared" si="45"/>
        <v>2.4553268190215874E-2</v>
      </c>
      <c r="H766" s="4">
        <f t="shared" si="46"/>
        <v>1.3221532435700432E-3</v>
      </c>
      <c r="I766" s="4">
        <f t="shared" si="47"/>
        <v>5.2402330592367747E-3</v>
      </c>
      <c r="O766" s="1">
        <v>3225.89</v>
      </c>
    </row>
    <row r="767" spans="1:15" x14ac:dyDescent="0.2">
      <c r="A767" s="43">
        <v>44281</v>
      </c>
      <c r="B767" s="44">
        <v>121.209999</v>
      </c>
      <c r="C767" s="44">
        <v>352.01998900000001</v>
      </c>
      <c r="D767" s="44">
        <v>376.48001099999999</v>
      </c>
      <c r="E767" s="44" cm="1">
        <f t="array" ref="E767">INDEX($O$2:$O$1256,1256-(ROW(O767)-1))</f>
        <v>3974.54</v>
      </c>
      <c r="F767" s="4">
        <f t="shared" si="44"/>
        <v>5.1414132230338328E-3</v>
      </c>
      <c r="G767" s="4">
        <f t="shared" si="45"/>
        <v>1.6400049274124334E-2</v>
      </c>
      <c r="H767" s="4">
        <f t="shared" si="46"/>
        <v>1.452481893367992E-2</v>
      </c>
      <c r="I767" s="4">
        <f t="shared" si="47"/>
        <v>1.6631197691788245E-2</v>
      </c>
      <c r="O767" s="1">
        <v>3337.75</v>
      </c>
    </row>
    <row r="768" spans="1:15" x14ac:dyDescent="0.2">
      <c r="A768" s="43">
        <v>44284</v>
      </c>
      <c r="B768" s="44">
        <v>121.389999</v>
      </c>
      <c r="C768" s="44">
        <v>356.14999399999999</v>
      </c>
      <c r="D768" s="44">
        <v>379.05999800000001</v>
      </c>
      <c r="E768" s="44" cm="1">
        <f t="array" ref="E768">INDEX($O$2:$O$1256,1256-(ROW(O768)-1))</f>
        <v>3971.09</v>
      </c>
      <c r="F768" s="4">
        <f t="shared" si="44"/>
        <v>1.4850260002065244E-3</v>
      </c>
      <c r="G768" s="4">
        <f t="shared" si="45"/>
        <v>1.1732302508537329E-2</v>
      </c>
      <c r="H768" s="4">
        <f t="shared" si="46"/>
        <v>6.852918945542681E-3</v>
      </c>
      <c r="I768" s="4">
        <f t="shared" si="47"/>
        <v>-8.6802497899123368E-4</v>
      </c>
      <c r="O768" s="1">
        <v>3373.23</v>
      </c>
    </row>
    <row r="769" spans="1:15" x14ac:dyDescent="0.2">
      <c r="A769" s="43">
        <v>44285</v>
      </c>
      <c r="B769" s="44">
        <v>119.900002</v>
      </c>
      <c r="C769" s="44">
        <v>349.75</v>
      </c>
      <c r="D769" s="44">
        <v>373.55999800000001</v>
      </c>
      <c r="E769" s="44" cm="1">
        <f t="array" ref="E769">INDEX($O$2:$O$1256,1256-(ROW(O769)-1))</f>
        <v>3958.55</v>
      </c>
      <c r="F769" s="4">
        <f t="shared" si="44"/>
        <v>-1.2274462577431955E-2</v>
      </c>
      <c r="G769" s="4">
        <f t="shared" si="45"/>
        <v>-1.7969939934914032E-2</v>
      </c>
      <c r="H769" s="4">
        <f t="shared" si="46"/>
        <v>-1.450957639692701E-2</v>
      </c>
      <c r="I769" s="4">
        <f t="shared" si="47"/>
        <v>-3.1578231669390426E-3</v>
      </c>
      <c r="O769" s="1">
        <v>3386.15</v>
      </c>
    </row>
    <row r="770" spans="1:15" x14ac:dyDescent="0.2">
      <c r="A770" s="43">
        <v>44286</v>
      </c>
      <c r="B770" s="44">
        <v>122.150002</v>
      </c>
      <c r="C770" s="44">
        <v>352.48001099999999</v>
      </c>
      <c r="D770" s="44">
        <v>372.07000699999998</v>
      </c>
      <c r="E770" s="44" cm="1">
        <f t="array" ref="E770">INDEX($O$2:$O$1256,1256-(ROW(O770)-1))</f>
        <v>3972.89</v>
      </c>
      <c r="F770" s="4">
        <f t="shared" si="44"/>
        <v>1.8765637718671596E-2</v>
      </c>
      <c r="G770" s="4">
        <f t="shared" si="45"/>
        <v>7.8056068620442898E-3</v>
      </c>
      <c r="H770" s="4">
        <f t="shared" si="46"/>
        <v>-3.9886256772065616E-3</v>
      </c>
      <c r="I770" s="4">
        <f t="shared" si="47"/>
        <v>3.6225385557842366E-3</v>
      </c>
      <c r="O770" s="1">
        <v>3370.29</v>
      </c>
    </row>
    <row r="771" spans="1:15" x14ac:dyDescent="0.2">
      <c r="A771" s="43">
        <v>44287</v>
      </c>
      <c r="B771" s="44">
        <v>123</v>
      </c>
      <c r="C771" s="44">
        <v>354.94000199999999</v>
      </c>
      <c r="D771" s="44">
        <v>367.07000699999998</v>
      </c>
      <c r="E771" s="44" cm="1">
        <f t="array" ref="E771">INDEX($O$2:$O$1256,1256-(ROW(O771)-1))</f>
        <v>4019.87</v>
      </c>
      <c r="F771" s="4">
        <f t="shared" si="44"/>
        <v>6.9586409012093132E-3</v>
      </c>
      <c r="G771" s="4">
        <f t="shared" si="45"/>
        <v>6.9790936314967442E-3</v>
      </c>
      <c r="H771" s="4">
        <f t="shared" si="46"/>
        <v>-1.3438331243937113E-2</v>
      </c>
      <c r="I771" s="4">
        <f t="shared" si="47"/>
        <v>1.1825144919693225E-2</v>
      </c>
      <c r="O771" s="1">
        <v>3380.16</v>
      </c>
    </row>
    <row r="772" spans="1:15" x14ac:dyDescent="0.2">
      <c r="A772" s="43">
        <v>44291</v>
      </c>
      <c r="B772" s="44">
        <v>125.900002</v>
      </c>
      <c r="C772" s="44">
        <v>360.82000699999998</v>
      </c>
      <c r="D772" s="44">
        <v>370.17999300000002</v>
      </c>
      <c r="E772" s="44" cm="1">
        <f t="array" ref="E772">INDEX($O$2:$O$1256,1256-(ROW(O772)-1))</f>
        <v>4077.91</v>
      </c>
      <c r="F772" s="4">
        <f t="shared" ref="F772:F835" si="48">(B772-B771)/B771</f>
        <v>2.357725203252033E-2</v>
      </c>
      <c r="G772" s="4">
        <f t="shared" ref="G772:G835" si="49">(C772-C771)/C771</f>
        <v>1.6566194193011762E-2</v>
      </c>
      <c r="H772" s="4">
        <f t="shared" ref="H772:H835" si="50">(D772-D771)/D771</f>
        <v>8.4724601321078501E-3</v>
      </c>
      <c r="I772" s="4">
        <f t="shared" ref="I772:I835" si="51">(E772-E771)/E771</f>
        <v>1.4438277854756489E-2</v>
      </c>
      <c r="O772" s="1">
        <v>3373.94</v>
      </c>
    </row>
    <row r="773" spans="1:15" x14ac:dyDescent="0.2">
      <c r="A773" s="43">
        <v>44292</v>
      </c>
      <c r="B773" s="44">
        <v>126.209999</v>
      </c>
      <c r="C773" s="44">
        <v>360.11999500000002</v>
      </c>
      <c r="D773" s="44">
        <v>364.36999500000002</v>
      </c>
      <c r="E773" s="44" cm="1">
        <f t="array" ref="E773">INDEX($O$2:$O$1256,1256-(ROW(O773)-1))</f>
        <v>4073.94</v>
      </c>
      <c r="F773" s="4">
        <f t="shared" si="48"/>
        <v>2.4622477766123915E-3</v>
      </c>
      <c r="G773" s="4">
        <f t="shared" si="49"/>
        <v>-1.9400587174201744E-3</v>
      </c>
      <c r="H773" s="4">
        <f t="shared" si="50"/>
        <v>-1.5695062158586206E-2</v>
      </c>
      <c r="I773" s="4">
        <f t="shared" si="51"/>
        <v>-9.7353791525555983E-4</v>
      </c>
      <c r="O773" s="1">
        <v>3379.45</v>
      </c>
    </row>
    <row r="774" spans="1:15" x14ac:dyDescent="0.2">
      <c r="A774" s="43">
        <v>44293</v>
      </c>
      <c r="B774" s="44">
        <v>127.900002</v>
      </c>
      <c r="C774" s="44">
        <v>358.80999800000001</v>
      </c>
      <c r="D774" s="44">
        <v>365.64001500000001</v>
      </c>
      <c r="E774" s="44" cm="1">
        <f t="array" ref="E774">INDEX($O$2:$O$1256,1256-(ROW(O774)-1))</f>
        <v>4079.95</v>
      </c>
      <c r="F774" s="4">
        <f t="shared" si="48"/>
        <v>1.3390404986850561E-2</v>
      </c>
      <c r="G774" s="4">
        <f t="shared" si="49"/>
        <v>-3.6376680500620627E-3</v>
      </c>
      <c r="H774" s="4">
        <f t="shared" si="50"/>
        <v>3.485523005262791E-3</v>
      </c>
      <c r="I774" s="4">
        <f t="shared" si="51"/>
        <v>1.4752303666720088E-3</v>
      </c>
      <c r="O774" s="1">
        <v>3357.75</v>
      </c>
    </row>
    <row r="775" spans="1:15" x14ac:dyDescent="0.2">
      <c r="A775" s="43">
        <v>44294</v>
      </c>
      <c r="B775" s="44">
        <v>130.36000100000001</v>
      </c>
      <c r="C775" s="44">
        <v>361.22000100000002</v>
      </c>
      <c r="D775" s="44">
        <v>364.89001500000001</v>
      </c>
      <c r="E775" s="44" cm="1">
        <f t="array" ref="E775">INDEX($O$2:$O$1256,1256-(ROW(O775)-1))</f>
        <v>4097.17</v>
      </c>
      <c r="F775" s="4">
        <f t="shared" si="48"/>
        <v>1.9233768268432164E-2</v>
      </c>
      <c r="G775" s="4">
        <f t="shared" si="49"/>
        <v>6.716655091645516E-3</v>
      </c>
      <c r="H775" s="4">
        <f t="shared" si="50"/>
        <v>-2.0511978154250979E-3</v>
      </c>
      <c r="I775" s="4">
        <f t="shared" si="51"/>
        <v>4.2206399588230878E-3</v>
      </c>
      <c r="O775" s="1">
        <v>3352.09</v>
      </c>
    </row>
    <row r="776" spans="1:15" x14ac:dyDescent="0.2">
      <c r="A776" s="43">
        <v>44295</v>
      </c>
      <c r="B776" s="44">
        <v>133</v>
      </c>
      <c r="C776" s="44">
        <v>363.209991</v>
      </c>
      <c r="D776" s="44">
        <v>376.29998799999998</v>
      </c>
      <c r="E776" s="44" cm="1">
        <f t="array" ref="E776">INDEX($O$2:$O$1256,1256-(ROW(O776)-1))</f>
        <v>4128.8</v>
      </c>
      <c r="F776" s="4">
        <f t="shared" si="48"/>
        <v>2.0251603097180007E-2</v>
      </c>
      <c r="G776" s="4">
        <f t="shared" si="49"/>
        <v>5.5090803236002911E-3</v>
      </c>
      <c r="H776" s="4">
        <f t="shared" si="50"/>
        <v>3.1269622436777229E-2</v>
      </c>
      <c r="I776" s="4">
        <f t="shared" si="51"/>
        <v>7.7199628035937266E-3</v>
      </c>
      <c r="O776" s="1">
        <v>3327.71</v>
      </c>
    </row>
    <row r="777" spans="1:15" x14ac:dyDescent="0.2">
      <c r="A777" s="43">
        <v>44298</v>
      </c>
      <c r="B777" s="44">
        <v>131.240005</v>
      </c>
      <c r="C777" s="44">
        <v>364.80999800000001</v>
      </c>
      <c r="D777" s="44">
        <v>376.27999899999998</v>
      </c>
      <c r="E777" s="44" cm="1">
        <f t="array" ref="E777">INDEX($O$2:$O$1256,1256-(ROW(O777)-1))</f>
        <v>4127.99</v>
      </c>
      <c r="F777" s="4">
        <f t="shared" si="48"/>
        <v>-1.3233045112781982E-2</v>
      </c>
      <c r="G777" s="4">
        <f t="shared" si="49"/>
        <v>4.4051844377816273E-3</v>
      </c>
      <c r="H777" s="4">
        <f t="shared" si="50"/>
        <v>-5.3119852876555455E-5</v>
      </c>
      <c r="I777" s="4">
        <f t="shared" si="51"/>
        <v>-1.9618291028880065E-4</v>
      </c>
      <c r="O777" s="1">
        <v>3345.78</v>
      </c>
    </row>
    <row r="778" spans="1:15" x14ac:dyDescent="0.2">
      <c r="A778" s="43">
        <v>44299</v>
      </c>
      <c r="B778" s="44">
        <v>134.429993</v>
      </c>
      <c r="C778" s="44">
        <v>365.209991</v>
      </c>
      <c r="D778" s="44">
        <v>374.5</v>
      </c>
      <c r="E778" s="44" cm="1">
        <f t="array" ref="E778">INDEX($O$2:$O$1256,1256-(ROW(O778)-1))</f>
        <v>4141.59</v>
      </c>
      <c r="F778" s="4">
        <f t="shared" si="48"/>
        <v>2.4306521475673516E-2</v>
      </c>
      <c r="G778" s="4">
        <f t="shared" si="49"/>
        <v>1.0964419895092758E-3</v>
      </c>
      <c r="H778" s="4">
        <f t="shared" si="50"/>
        <v>-4.7305171806380688E-3</v>
      </c>
      <c r="I778" s="4">
        <f t="shared" si="51"/>
        <v>3.2945816244710777E-3</v>
      </c>
      <c r="O778" s="1">
        <v>3334.69</v>
      </c>
    </row>
    <row r="779" spans="1:15" x14ac:dyDescent="0.2">
      <c r="A779" s="43">
        <v>44300</v>
      </c>
      <c r="B779" s="44">
        <v>132.029999</v>
      </c>
      <c r="C779" s="44">
        <v>363.17001299999998</v>
      </c>
      <c r="D779" s="44">
        <v>375.63000499999998</v>
      </c>
      <c r="E779" s="44" cm="1">
        <f t="array" ref="E779">INDEX($O$2:$O$1256,1256-(ROW(O779)-1))</f>
        <v>4124.66</v>
      </c>
      <c r="F779" s="4">
        <f t="shared" si="48"/>
        <v>-1.7853114074029539E-2</v>
      </c>
      <c r="G779" s="4">
        <f t="shared" si="49"/>
        <v>-5.5857672305575541E-3</v>
      </c>
      <c r="H779" s="4">
        <f t="shared" si="50"/>
        <v>3.0173698264352013E-3</v>
      </c>
      <c r="I779" s="4">
        <f t="shared" si="51"/>
        <v>-4.0878020277237224E-3</v>
      </c>
      <c r="O779" s="1">
        <v>3297.59</v>
      </c>
    </row>
    <row r="780" spans="1:15" x14ac:dyDescent="0.2">
      <c r="A780" s="43">
        <v>44301</v>
      </c>
      <c r="B780" s="44">
        <v>134.5</v>
      </c>
      <c r="C780" s="44">
        <v>368.79998799999998</v>
      </c>
      <c r="D780" s="44">
        <v>390.01001000000002</v>
      </c>
      <c r="E780" s="44" cm="1">
        <f t="array" ref="E780">INDEX($O$2:$O$1256,1256-(ROW(O780)-1))</f>
        <v>4170.42</v>
      </c>
      <c r="F780" s="4">
        <f t="shared" si="48"/>
        <v>1.8707877139346161E-2</v>
      </c>
      <c r="G780" s="4">
        <f t="shared" si="49"/>
        <v>1.5502312411460033E-2</v>
      </c>
      <c r="H780" s="4">
        <f t="shared" si="50"/>
        <v>3.8282365116173403E-2</v>
      </c>
      <c r="I780" s="4">
        <f t="shared" si="51"/>
        <v>1.1094247768300956E-2</v>
      </c>
      <c r="O780" s="1">
        <v>3248.92</v>
      </c>
    </row>
    <row r="781" spans="1:15" x14ac:dyDescent="0.2">
      <c r="A781" s="43">
        <v>44302</v>
      </c>
      <c r="B781" s="44">
        <v>134.16000399999999</v>
      </c>
      <c r="C781" s="44">
        <v>370.72000100000002</v>
      </c>
      <c r="D781" s="44">
        <v>391.01001000000002</v>
      </c>
      <c r="E781" s="44" cm="1">
        <f t="array" ref="E781">INDEX($O$2:$O$1256,1256-(ROW(O781)-1))</f>
        <v>4185.47</v>
      </c>
      <c r="F781" s="4">
        <f t="shared" si="48"/>
        <v>-2.5278513011153421E-3</v>
      </c>
      <c r="G781" s="4">
        <f t="shared" si="49"/>
        <v>5.2061091715654827E-3</v>
      </c>
      <c r="H781" s="4">
        <f t="shared" si="50"/>
        <v>2.5640367538258824E-3</v>
      </c>
      <c r="I781" s="4">
        <f t="shared" si="51"/>
        <v>3.6087492386858355E-3</v>
      </c>
      <c r="O781" s="1">
        <v>3225.52</v>
      </c>
    </row>
    <row r="782" spans="1:15" x14ac:dyDescent="0.2">
      <c r="A782" s="43">
        <v>44305</v>
      </c>
      <c r="B782" s="44">
        <v>134.83999600000001</v>
      </c>
      <c r="C782" s="44">
        <v>369.54998799999998</v>
      </c>
      <c r="D782" s="44">
        <v>389.83999599999999</v>
      </c>
      <c r="E782" s="44" cm="1">
        <f t="array" ref="E782">INDEX($O$2:$O$1256,1256-(ROW(O782)-1))</f>
        <v>4163.26</v>
      </c>
      <c r="F782" s="4">
        <f t="shared" si="48"/>
        <v>5.0685150546061928E-3</v>
      </c>
      <c r="G782" s="4">
        <f t="shared" si="49"/>
        <v>-3.15605577482732E-3</v>
      </c>
      <c r="H782" s="4">
        <f t="shared" si="50"/>
        <v>-2.992286565758348E-3</v>
      </c>
      <c r="I782" s="4">
        <f t="shared" si="51"/>
        <v>-5.3064530387268421E-3</v>
      </c>
      <c r="O782" s="1">
        <v>3283.66</v>
      </c>
    </row>
    <row r="783" spans="1:15" x14ac:dyDescent="0.2">
      <c r="A783" s="43">
        <v>44306</v>
      </c>
      <c r="B783" s="44">
        <v>133.11000100000001</v>
      </c>
      <c r="C783" s="44">
        <v>371.73001099999999</v>
      </c>
      <c r="D783" s="44">
        <v>396.52999899999998</v>
      </c>
      <c r="E783" s="44" cm="1">
        <f t="array" ref="E783">INDEX($O$2:$O$1256,1256-(ROW(O783)-1))</f>
        <v>4134.9399999999996</v>
      </c>
      <c r="F783" s="4">
        <f t="shared" si="48"/>
        <v>-1.282998406496543E-2</v>
      </c>
      <c r="G783" s="4">
        <f t="shared" si="49"/>
        <v>5.8991288615601462E-3</v>
      </c>
      <c r="H783" s="4">
        <f t="shared" si="50"/>
        <v>1.7160894389091852E-2</v>
      </c>
      <c r="I783" s="4">
        <f t="shared" si="51"/>
        <v>-6.8023616108531812E-3</v>
      </c>
      <c r="O783" s="1">
        <v>3273.4</v>
      </c>
    </row>
    <row r="784" spans="1:15" x14ac:dyDescent="0.2">
      <c r="A784" s="43">
        <v>44307</v>
      </c>
      <c r="B784" s="44">
        <v>133.5</v>
      </c>
      <c r="C784" s="44">
        <v>374.08999599999999</v>
      </c>
      <c r="D784" s="44">
        <v>398.80999800000001</v>
      </c>
      <c r="E784" s="44" cm="1">
        <f t="array" ref="E784">INDEX($O$2:$O$1256,1256-(ROW(O784)-1))</f>
        <v>4173.42</v>
      </c>
      <c r="F784" s="4">
        <f t="shared" si="48"/>
        <v>2.9299000606272164E-3</v>
      </c>
      <c r="G784" s="4">
        <f t="shared" si="49"/>
        <v>6.3486534047959738E-3</v>
      </c>
      <c r="H784" s="4">
        <f t="shared" si="50"/>
        <v>5.7498777034522231E-3</v>
      </c>
      <c r="I784" s="4">
        <f t="shared" si="51"/>
        <v>9.3060600637495296E-3</v>
      </c>
      <c r="O784" s="1">
        <v>3276.24</v>
      </c>
    </row>
    <row r="785" spans="1:15" x14ac:dyDescent="0.2">
      <c r="A785" s="43">
        <v>44308</v>
      </c>
      <c r="B785" s="44">
        <v>131.94000199999999</v>
      </c>
      <c r="C785" s="44">
        <v>371.26001000000002</v>
      </c>
      <c r="D785" s="44">
        <v>396.540009</v>
      </c>
      <c r="E785" s="44" cm="1">
        <f t="array" ref="E785">INDEX($O$2:$O$1256,1256-(ROW(O785)-1))</f>
        <v>4134.9799999999996</v>
      </c>
      <c r="F785" s="4">
        <f t="shared" si="48"/>
        <v>-1.1685378277153612E-2</v>
      </c>
      <c r="G785" s="4">
        <f t="shared" si="49"/>
        <v>-7.56498711609482E-3</v>
      </c>
      <c r="H785" s="4">
        <f t="shared" si="50"/>
        <v>-5.6919059486568073E-3</v>
      </c>
      <c r="I785" s="4">
        <f t="shared" si="51"/>
        <v>-9.2106713438859511E-3</v>
      </c>
      <c r="O785" s="1">
        <v>3243.63</v>
      </c>
    </row>
    <row r="786" spans="1:15" x14ac:dyDescent="0.2">
      <c r="A786" s="43">
        <v>44309</v>
      </c>
      <c r="B786" s="44">
        <v>134.320007</v>
      </c>
      <c r="C786" s="44">
        <v>373.27999899999998</v>
      </c>
      <c r="D786" s="44">
        <v>400.30999800000001</v>
      </c>
      <c r="E786" s="44" cm="1">
        <f t="array" ref="E786">INDEX($O$2:$O$1256,1256-(ROW(O786)-1))</f>
        <v>4180.17</v>
      </c>
      <c r="F786" s="4">
        <f t="shared" si="48"/>
        <v>1.8038539972130754E-2</v>
      </c>
      <c r="G786" s="4">
        <f t="shared" si="49"/>
        <v>5.440901108632607E-3</v>
      </c>
      <c r="H786" s="4">
        <f t="shared" si="50"/>
        <v>9.5072096495564702E-3</v>
      </c>
      <c r="I786" s="4">
        <f t="shared" si="51"/>
        <v>1.0928710658818305E-2</v>
      </c>
      <c r="O786" s="1">
        <v>3295.47</v>
      </c>
    </row>
    <row r="787" spans="1:15" x14ac:dyDescent="0.2">
      <c r="A787" s="43">
        <v>44312</v>
      </c>
      <c r="B787" s="44">
        <v>134.720001</v>
      </c>
      <c r="C787" s="44">
        <v>368.51998900000001</v>
      </c>
      <c r="D787" s="44">
        <v>395.85998499999999</v>
      </c>
      <c r="E787" s="44" cm="1">
        <f t="array" ref="E787">INDEX($O$2:$O$1256,1256-(ROW(O787)-1))</f>
        <v>4187.62</v>
      </c>
      <c r="F787" s="4">
        <f t="shared" si="48"/>
        <v>2.977918248619451E-3</v>
      </c>
      <c r="G787" s="4">
        <f t="shared" si="49"/>
        <v>-1.2751848512515577E-2</v>
      </c>
      <c r="H787" s="4">
        <f t="shared" si="50"/>
        <v>-1.1116417332149702E-2</v>
      </c>
      <c r="I787" s="4">
        <f t="shared" si="51"/>
        <v>1.7822241679165724E-3</v>
      </c>
      <c r="O787" s="1">
        <v>3325.54</v>
      </c>
    </row>
    <row r="788" spans="1:15" x14ac:dyDescent="0.2">
      <c r="A788" s="43">
        <v>44313</v>
      </c>
      <c r="B788" s="44">
        <v>134.38999899999999</v>
      </c>
      <c r="C788" s="44">
        <v>370.209991</v>
      </c>
      <c r="D788" s="44">
        <v>394.5</v>
      </c>
      <c r="E788" s="44" cm="1">
        <f t="array" ref="E788">INDEX($O$2:$O$1256,1256-(ROW(O788)-1))</f>
        <v>4186.72</v>
      </c>
      <c r="F788" s="4">
        <f t="shared" si="48"/>
        <v>-2.4495397680408823E-3</v>
      </c>
      <c r="G788" s="4">
        <f t="shared" si="49"/>
        <v>4.5859167764166859E-3</v>
      </c>
      <c r="H788" s="4">
        <f t="shared" si="50"/>
        <v>-3.4355202635598411E-3</v>
      </c>
      <c r="I788" s="4">
        <f t="shared" si="51"/>
        <v>-2.1491921425526581E-4</v>
      </c>
      <c r="O788" s="1">
        <v>3321.75</v>
      </c>
    </row>
    <row r="789" spans="1:15" x14ac:dyDescent="0.2">
      <c r="A789" s="43">
        <v>44314</v>
      </c>
      <c r="B789" s="44">
        <v>133.58000200000001</v>
      </c>
      <c r="C789" s="44">
        <v>369.58999599999999</v>
      </c>
      <c r="D789" s="44">
        <v>394.58999599999999</v>
      </c>
      <c r="E789" s="44" cm="1">
        <f t="array" ref="E789">INDEX($O$2:$O$1256,1256-(ROW(O789)-1))</f>
        <v>4183.18</v>
      </c>
      <c r="F789" s="4">
        <f t="shared" si="48"/>
        <v>-6.0272118909680287E-3</v>
      </c>
      <c r="G789" s="4">
        <f t="shared" si="49"/>
        <v>-1.6747116908576818E-3</v>
      </c>
      <c r="H789" s="4">
        <f t="shared" si="50"/>
        <v>2.2812674271225624E-4</v>
      </c>
      <c r="I789" s="4">
        <f t="shared" si="51"/>
        <v>-8.455306301830462E-4</v>
      </c>
      <c r="O789" s="1">
        <v>3320.79</v>
      </c>
    </row>
    <row r="790" spans="1:15" x14ac:dyDescent="0.2">
      <c r="A790" s="43">
        <v>44315</v>
      </c>
      <c r="B790" s="44">
        <v>133.479996</v>
      </c>
      <c r="C790" s="44">
        <v>373.540009</v>
      </c>
      <c r="D790" s="44">
        <v>401.54998799999998</v>
      </c>
      <c r="E790" s="44" cm="1">
        <f t="array" ref="E790">INDEX($O$2:$O$1256,1256-(ROW(O790)-1))</f>
        <v>4211.47</v>
      </c>
      <c r="F790" s="4">
        <f t="shared" si="48"/>
        <v>-7.4865996782967246E-4</v>
      </c>
      <c r="G790" s="4">
        <f t="shared" si="49"/>
        <v>1.0687553891474954E-2</v>
      </c>
      <c r="H790" s="4">
        <f t="shared" si="50"/>
        <v>1.7638541449489762E-2</v>
      </c>
      <c r="I790" s="4">
        <f t="shared" si="51"/>
        <v>6.7627976802336889E-3</v>
      </c>
      <c r="O790" s="1">
        <v>3329.62</v>
      </c>
    </row>
    <row r="791" spans="1:15" x14ac:dyDescent="0.2">
      <c r="A791" s="43">
        <v>44316</v>
      </c>
      <c r="B791" s="44">
        <v>131.46000699999999</v>
      </c>
      <c r="C791" s="44">
        <v>372.08999599999999</v>
      </c>
      <c r="D791" s="44">
        <v>398.79998799999998</v>
      </c>
      <c r="E791" s="44" cm="1">
        <f t="array" ref="E791">INDEX($O$2:$O$1256,1256-(ROW(O791)-1))</f>
        <v>4181.17</v>
      </c>
      <c r="F791" s="4">
        <f t="shared" si="48"/>
        <v>-1.5133271355507155E-2</v>
      </c>
      <c r="G791" s="4">
        <f t="shared" si="49"/>
        <v>-3.8818144377139869E-3</v>
      </c>
      <c r="H791" s="4">
        <f t="shared" si="50"/>
        <v>-6.8484624136011685E-3</v>
      </c>
      <c r="I791" s="4">
        <f t="shared" si="51"/>
        <v>-7.1946375018699365E-3</v>
      </c>
      <c r="O791" s="1">
        <v>3316.81</v>
      </c>
    </row>
    <row r="792" spans="1:15" x14ac:dyDescent="0.2">
      <c r="A792" s="43">
        <v>44319</v>
      </c>
      <c r="B792" s="44">
        <v>132.53999300000001</v>
      </c>
      <c r="C792" s="44">
        <v>379.32000699999998</v>
      </c>
      <c r="D792" s="44">
        <v>405.89999399999999</v>
      </c>
      <c r="E792" s="44" cm="1">
        <f t="array" ref="E792">INDEX($O$2:$O$1256,1256-(ROW(O792)-1))</f>
        <v>4192.66</v>
      </c>
      <c r="F792" s="4">
        <f t="shared" si="48"/>
        <v>8.2153198120552325E-3</v>
      </c>
      <c r="G792" s="4">
        <f t="shared" si="49"/>
        <v>1.9430812646733967E-2</v>
      </c>
      <c r="H792" s="4">
        <f t="shared" si="50"/>
        <v>1.7803425811537408E-2</v>
      </c>
      <c r="I792" s="4">
        <f t="shared" si="51"/>
        <v>2.7480346410214801E-3</v>
      </c>
      <c r="O792" s="1">
        <v>3289.29</v>
      </c>
    </row>
    <row r="793" spans="1:15" x14ac:dyDescent="0.2">
      <c r="A793" s="43">
        <v>44320</v>
      </c>
      <c r="B793" s="44">
        <v>127.849998</v>
      </c>
      <c r="C793" s="44">
        <v>375.290009</v>
      </c>
      <c r="D793" s="44">
        <v>411.33999599999999</v>
      </c>
      <c r="E793" s="44" cm="1">
        <f t="array" ref="E793">INDEX($O$2:$O$1256,1256-(ROW(O793)-1))</f>
        <v>4164.66</v>
      </c>
      <c r="F793" s="4">
        <f t="shared" si="48"/>
        <v>-3.538550813111941E-2</v>
      </c>
      <c r="G793" s="4">
        <f t="shared" si="49"/>
        <v>-1.0624269549799881E-2</v>
      </c>
      <c r="H793" s="4">
        <f t="shared" si="50"/>
        <v>1.3402320966774867E-2</v>
      </c>
      <c r="I793" s="4">
        <f t="shared" si="51"/>
        <v>-6.6783378571121915E-3</v>
      </c>
      <c r="O793" s="1">
        <v>3283.15</v>
      </c>
    </row>
    <row r="794" spans="1:15" x14ac:dyDescent="0.2">
      <c r="A794" s="43">
        <v>44321</v>
      </c>
      <c r="B794" s="44">
        <v>128.10000600000001</v>
      </c>
      <c r="C794" s="44">
        <v>372.5</v>
      </c>
      <c r="D794" s="44">
        <v>412.5</v>
      </c>
      <c r="E794" s="44" cm="1">
        <f t="array" ref="E794">INDEX($O$2:$O$1256,1256-(ROW(O794)-1))</f>
        <v>4167.59</v>
      </c>
      <c r="F794" s="4">
        <f t="shared" si="48"/>
        <v>1.9554791076336836E-3</v>
      </c>
      <c r="G794" s="4">
        <f t="shared" si="49"/>
        <v>-7.4342746491820348E-3</v>
      </c>
      <c r="H794" s="4">
        <f t="shared" si="50"/>
        <v>2.8200612906118055E-3</v>
      </c>
      <c r="I794" s="4">
        <f t="shared" si="51"/>
        <v>7.0353882429785174E-4</v>
      </c>
      <c r="O794" s="1">
        <v>3288.13</v>
      </c>
    </row>
    <row r="795" spans="1:15" x14ac:dyDescent="0.2">
      <c r="A795" s="43">
        <v>44322</v>
      </c>
      <c r="B795" s="44">
        <v>129.740005</v>
      </c>
      <c r="C795" s="44">
        <v>382.76001000000002</v>
      </c>
      <c r="D795" s="44">
        <v>414.97000100000002</v>
      </c>
      <c r="E795" s="44" cm="1">
        <f t="array" ref="E795">INDEX($O$2:$O$1256,1256-(ROW(O795)-1))</f>
        <v>4201.62</v>
      </c>
      <c r="F795" s="4">
        <f t="shared" si="48"/>
        <v>1.2802489642350125E-2</v>
      </c>
      <c r="G795" s="4">
        <f t="shared" si="49"/>
        <v>2.7543651006711471E-2</v>
      </c>
      <c r="H795" s="4">
        <f t="shared" si="50"/>
        <v>5.9878812121212724E-3</v>
      </c>
      <c r="I795" s="4">
        <f t="shared" si="51"/>
        <v>8.1653905494541799E-3</v>
      </c>
      <c r="O795" s="1">
        <v>3265.35</v>
      </c>
    </row>
    <row r="796" spans="1:15" x14ac:dyDescent="0.2">
      <c r="A796" s="43">
        <v>44323</v>
      </c>
      <c r="B796" s="44">
        <v>130.21000699999999</v>
      </c>
      <c r="C796" s="44">
        <v>384.32000699999998</v>
      </c>
      <c r="D796" s="44">
        <v>417.64999399999999</v>
      </c>
      <c r="E796" s="44" cm="1">
        <f t="array" ref="E796">INDEX($O$2:$O$1256,1256-(ROW(O796)-1))</f>
        <v>4232.6000000000004</v>
      </c>
      <c r="F796" s="4">
        <f t="shared" si="48"/>
        <v>3.6226451509693853E-3</v>
      </c>
      <c r="G796" s="4">
        <f t="shared" si="49"/>
        <v>4.0756530443186922E-3</v>
      </c>
      <c r="H796" s="4">
        <f t="shared" si="50"/>
        <v>6.4582813059779892E-3</v>
      </c>
      <c r="I796" s="4">
        <f t="shared" si="51"/>
        <v>7.3733464711231555E-3</v>
      </c>
      <c r="O796" s="1">
        <v>3274.7</v>
      </c>
    </row>
    <row r="797" spans="1:15" x14ac:dyDescent="0.2">
      <c r="A797" s="43">
        <v>44326</v>
      </c>
      <c r="B797" s="44">
        <v>126.849998</v>
      </c>
      <c r="C797" s="44">
        <v>381.48001099999999</v>
      </c>
      <c r="D797" s="44">
        <v>420.89001500000001</v>
      </c>
      <c r="E797" s="44" cm="1">
        <f t="array" ref="E797">INDEX($O$2:$O$1256,1256-(ROW(O797)-1))</f>
        <v>4188.43</v>
      </c>
      <c r="F797" s="4">
        <f t="shared" si="48"/>
        <v>-2.5804537434668835E-2</v>
      </c>
      <c r="G797" s="4">
        <f t="shared" si="49"/>
        <v>-7.389664728019182E-3</v>
      </c>
      <c r="H797" s="4">
        <f t="shared" si="50"/>
        <v>7.7577422400250604E-3</v>
      </c>
      <c r="I797" s="4">
        <f t="shared" si="51"/>
        <v>-1.0435666020885524E-2</v>
      </c>
      <c r="O797" s="1">
        <v>3253.05</v>
      </c>
    </row>
    <row r="798" spans="1:15" x14ac:dyDescent="0.2">
      <c r="A798" s="43">
        <v>44327</v>
      </c>
      <c r="B798" s="44">
        <v>125.910004</v>
      </c>
      <c r="C798" s="44">
        <v>378.17999300000002</v>
      </c>
      <c r="D798" s="44">
        <v>411.70001200000002</v>
      </c>
      <c r="E798" s="44" cm="1">
        <f t="array" ref="E798">INDEX($O$2:$O$1256,1256-(ROW(O798)-1))</f>
        <v>4152.1000000000004</v>
      </c>
      <c r="F798" s="4">
        <f t="shared" si="48"/>
        <v>-7.4102799749354246E-3</v>
      </c>
      <c r="G798" s="4">
        <f t="shared" si="49"/>
        <v>-8.6505659663514214E-3</v>
      </c>
      <c r="H798" s="4">
        <f t="shared" si="50"/>
        <v>-2.183468999615016E-2</v>
      </c>
      <c r="I798" s="4">
        <f t="shared" si="51"/>
        <v>-8.6738945141735507E-3</v>
      </c>
      <c r="O798" s="1">
        <v>3237.18</v>
      </c>
    </row>
    <row r="799" spans="1:15" x14ac:dyDescent="0.2">
      <c r="A799" s="43">
        <v>44328</v>
      </c>
      <c r="B799" s="44">
        <v>122.769997</v>
      </c>
      <c r="C799" s="44">
        <v>372.20001200000002</v>
      </c>
      <c r="D799" s="44">
        <v>405.36999500000002</v>
      </c>
      <c r="E799" s="44" cm="1">
        <f t="array" ref="E799">INDEX($O$2:$O$1256,1256-(ROW(O799)-1))</f>
        <v>4063.04</v>
      </c>
      <c r="F799" s="4">
        <f t="shared" si="48"/>
        <v>-2.4938502900849698E-2</v>
      </c>
      <c r="G799" s="4">
        <f t="shared" si="49"/>
        <v>-1.5812526074059155E-2</v>
      </c>
      <c r="H799" s="4">
        <f t="shared" si="50"/>
        <v>-1.5375314101278185E-2</v>
      </c>
      <c r="I799" s="4">
        <f t="shared" si="51"/>
        <v>-2.1449387057151898E-2</v>
      </c>
      <c r="O799" s="1">
        <v>3246.28</v>
      </c>
    </row>
    <row r="800" spans="1:15" x14ac:dyDescent="0.2">
      <c r="A800" s="43">
        <v>44329</v>
      </c>
      <c r="B800" s="44">
        <v>124.970001</v>
      </c>
      <c r="C800" s="44">
        <v>379.52999899999998</v>
      </c>
      <c r="D800" s="44">
        <v>408.55999800000001</v>
      </c>
      <c r="E800" s="44" cm="1">
        <f t="array" ref="E800">INDEX($O$2:$O$1256,1256-(ROW(O800)-1))</f>
        <v>4112.5</v>
      </c>
      <c r="F800" s="4">
        <f t="shared" si="48"/>
        <v>1.7919720239139476E-2</v>
      </c>
      <c r="G800" s="4">
        <f t="shared" si="49"/>
        <v>1.9693677495098951E-2</v>
      </c>
      <c r="H800" s="4">
        <f t="shared" si="50"/>
        <v>7.8693614212862247E-3</v>
      </c>
      <c r="I800" s="4">
        <f t="shared" si="51"/>
        <v>1.2173151138064119E-2</v>
      </c>
      <c r="O800" s="1">
        <v>3234.85</v>
      </c>
    </row>
    <row r="801" spans="1:15" x14ac:dyDescent="0.2">
      <c r="A801" s="43">
        <v>44330</v>
      </c>
      <c r="B801" s="44">
        <v>127.449997</v>
      </c>
      <c r="C801" s="44">
        <v>384.42001299999998</v>
      </c>
      <c r="D801" s="44">
        <v>409.79998799999998</v>
      </c>
      <c r="E801" s="44" cm="1">
        <f t="array" ref="E801">INDEX($O$2:$O$1256,1256-(ROW(O801)-1))</f>
        <v>4173.8500000000004</v>
      </c>
      <c r="F801" s="4">
        <f t="shared" si="48"/>
        <v>1.9844730576580535E-2</v>
      </c>
      <c r="G801" s="4">
        <f t="shared" si="49"/>
        <v>1.2884393889506501E-2</v>
      </c>
      <c r="H801" s="4">
        <f t="shared" si="50"/>
        <v>3.035025470114618E-3</v>
      </c>
      <c r="I801" s="4">
        <f t="shared" si="51"/>
        <v>1.4917933130699177E-2</v>
      </c>
      <c r="O801" s="1">
        <v>3257.85</v>
      </c>
    </row>
    <row r="802" spans="1:15" x14ac:dyDescent="0.2">
      <c r="A802" s="43">
        <v>44333</v>
      </c>
      <c r="B802" s="44">
        <v>126.269997</v>
      </c>
      <c r="C802" s="44">
        <v>383.959991</v>
      </c>
      <c r="D802" s="44">
        <v>408.63000499999998</v>
      </c>
      <c r="E802" s="44" cm="1">
        <f t="array" ref="E802">INDEX($O$2:$O$1256,1256-(ROW(O802)-1))</f>
        <v>4163.29</v>
      </c>
      <c r="F802" s="4">
        <f t="shared" si="48"/>
        <v>-9.2585329758775332E-3</v>
      </c>
      <c r="G802" s="4">
        <f t="shared" si="49"/>
        <v>-1.1966650654058972E-3</v>
      </c>
      <c r="H802" s="4">
        <f t="shared" si="50"/>
        <v>-2.8550098444610058E-3</v>
      </c>
      <c r="I802" s="4">
        <f t="shared" si="51"/>
        <v>-2.5300382141189549E-3</v>
      </c>
      <c r="O802" s="1">
        <v>3230.78</v>
      </c>
    </row>
    <row r="803" spans="1:15" x14ac:dyDescent="0.2">
      <c r="A803" s="43">
        <v>44334</v>
      </c>
      <c r="B803" s="44">
        <v>124.849998</v>
      </c>
      <c r="C803" s="44">
        <v>382.80999800000001</v>
      </c>
      <c r="D803" s="44">
        <v>410.38000499999998</v>
      </c>
      <c r="E803" s="44" cm="1">
        <f t="array" ref="E803">INDEX($O$2:$O$1256,1256-(ROW(O803)-1))</f>
        <v>4127.83</v>
      </c>
      <c r="F803" s="4">
        <f t="shared" si="48"/>
        <v>-1.1245735596239891E-2</v>
      </c>
      <c r="G803" s="4">
        <f t="shared" si="49"/>
        <v>-2.9950854957697792E-3</v>
      </c>
      <c r="H803" s="4">
        <f t="shared" si="50"/>
        <v>4.2826027912463262E-3</v>
      </c>
      <c r="I803" s="4">
        <f t="shared" si="51"/>
        <v>-8.5173024218827033E-3</v>
      </c>
      <c r="O803" s="1">
        <v>3221.29</v>
      </c>
    </row>
    <row r="804" spans="1:15" x14ac:dyDescent="0.2">
      <c r="A804" s="43">
        <v>44335</v>
      </c>
      <c r="B804" s="44">
        <v>124.69000200000001</v>
      </c>
      <c r="C804" s="44">
        <v>379.66000400000001</v>
      </c>
      <c r="D804" s="44">
        <v>409.5</v>
      </c>
      <c r="E804" s="44" cm="1">
        <f t="array" ref="E804">INDEX($O$2:$O$1256,1256-(ROW(O804)-1))</f>
        <v>4115.68</v>
      </c>
      <c r="F804" s="4">
        <f t="shared" si="48"/>
        <v>-1.2815058274970295E-3</v>
      </c>
      <c r="G804" s="4">
        <f t="shared" si="49"/>
        <v>-8.2286095359505006E-3</v>
      </c>
      <c r="H804" s="4">
        <f t="shared" si="50"/>
        <v>-2.144366171056465E-3</v>
      </c>
      <c r="I804" s="4">
        <f t="shared" si="51"/>
        <v>-2.9434351705374582E-3</v>
      </c>
      <c r="O804" s="1">
        <v>3240.02</v>
      </c>
    </row>
    <row r="805" spans="1:15" x14ac:dyDescent="0.2">
      <c r="A805" s="43">
        <v>44336</v>
      </c>
      <c r="B805" s="44">
        <v>127.30999799999999</v>
      </c>
      <c r="C805" s="44">
        <v>383.57998700000002</v>
      </c>
      <c r="D805" s="44">
        <v>408.64001500000001</v>
      </c>
      <c r="E805" s="44" cm="1">
        <f t="array" ref="E805">INDEX($O$2:$O$1256,1256-(ROW(O805)-1))</f>
        <v>4159.12</v>
      </c>
      <c r="F805" s="4">
        <f t="shared" si="48"/>
        <v>2.1012077616295057E-2</v>
      </c>
      <c r="G805" s="4">
        <f t="shared" si="49"/>
        <v>1.0324982770637071E-2</v>
      </c>
      <c r="H805" s="4">
        <f t="shared" si="50"/>
        <v>-2.1000854700854569E-3</v>
      </c>
      <c r="I805" s="4">
        <f t="shared" si="51"/>
        <v>1.0554756443649555E-2</v>
      </c>
      <c r="O805" s="1">
        <v>3239.91</v>
      </c>
    </row>
    <row r="806" spans="1:15" x14ac:dyDescent="0.2">
      <c r="A806" s="43">
        <v>44337</v>
      </c>
      <c r="B806" s="44">
        <v>125.43</v>
      </c>
      <c r="C806" s="44">
        <v>380.72000100000002</v>
      </c>
      <c r="D806" s="44">
        <v>411.63000499999998</v>
      </c>
      <c r="E806" s="44" cm="1">
        <f t="array" ref="E806">INDEX($O$2:$O$1256,1256-(ROW(O806)-1))</f>
        <v>4155.8599999999997</v>
      </c>
      <c r="F806" s="4">
        <f t="shared" si="48"/>
        <v>-1.4767088441867592E-2</v>
      </c>
      <c r="G806" s="4">
        <f t="shared" si="49"/>
        <v>-7.4560354995788451E-3</v>
      </c>
      <c r="H806" s="4">
        <f t="shared" si="50"/>
        <v>7.3169290579631011E-3</v>
      </c>
      <c r="I806" s="4">
        <f t="shared" si="51"/>
        <v>-7.8381965415766277E-4</v>
      </c>
      <c r="O806" s="1">
        <v>3223.38</v>
      </c>
    </row>
    <row r="807" spans="1:15" x14ac:dyDescent="0.2">
      <c r="A807" s="43">
        <v>44340</v>
      </c>
      <c r="B807" s="44">
        <v>127.099998</v>
      </c>
      <c r="C807" s="44">
        <v>383.45001200000002</v>
      </c>
      <c r="D807" s="44">
        <v>410.95001200000002</v>
      </c>
      <c r="E807" s="44" cm="1">
        <f t="array" ref="E807">INDEX($O$2:$O$1256,1256-(ROW(O807)-1))</f>
        <v>4197.05</v>
      </c>
      <c r="F807" s="4">
        <f t="shared" si="48"/>
        <v>1.3314183209758371E-2</v>
      </c>
      <c r="G807" s="4">
        <f t="shared" si="49"/>
        <v>7.1706529544792426E-3</v>
      </c>
      <c r="H807" s="4">
        <f t="shared" si="50"/>
        <v>-1.6519519756582558E-3</v>
      </c>
      <c r="I807" s="4">
        <f t="shared" si="51"/>
        <v>9.9113059631461397E-3</v>
      </c>
      <c r="O807" s="1">
        <v>3224.01</v>
      </c>
    </row>
    <row r="808" spans="1:15" x14ac:dyDescent="0.2">
      <c r="A808" s="43">
        <v>44341</v>
      </c>
      <c r="B808" s="44">
        <v>126.900002</v>
      </c>
      <c r="C808" s="44">
        <v>385.38000499999998</v>
      </c>
      <c r="D808" s="44">
        <v>413.04998799999998</v>
      </c>
      <c r="E808" s="44" cm="1">
        <f t="array" ref="E808">INDEX($O$2:$O$1256,1256-(ROW(O808)-1))</f>
        <v>4188.13</v>
      </c>
      <c r="F808" s="4">
        <f t="shared" si="48"/>
        <v>-1.5735326762160826E-3</v>
      </c>
      <c r="G808" s="4">
        <f t="shared" si="49"/>
        <v>5.0332323369440069E-3</v>
      </c>
      <c r="H808" s="4">
        <f t="shared" si="50"/>
        <v>5.1100521685833889E-3</v>
      </c>
      <c r="I808" s="4">
        <f t="shared" si="51"/>
        <v>-2.1253022956600641E-3</v>
      </c>
      <c r="O808" s="1">
        <v>3221.22</v>
      </c>
    </row>
    <row r="809" spans="1:15" x14ac:dyDescent="0.2">
      <c r="A809" s="43">
        <v>44342</v>
      </c>
      <c r="B809" s="44">
        <v>126.849998</v>
      </c>
      <c r="C809" s="44">
        <v>385.61999500000002</v>
      </c>
      <c r="D809" s="44">
        <v>413.209991</v>
      </c>
      <c r="E809" s="44" cm="1">
        <f t="array" ref="E809">INDEX($O$2:$O$1256,1256-(ROW(O809)-1))</f>
        <v>4195.99</v>
      </c>
      <c r="F809" s="4">
        <f t="shared" si="48"/>
        <v>-3.9404254698121493E-4</v>
      </c>
      <c r="G809" s="4">
        <f t="shared" si="49"/>
        <v>6.2273599275093259E-4</v>
      </c>
      <c r="H809" s="4">
        <f t="shared" si="50"/>
        <v>3.8736957910289892E-4</v>
      </c>
      <c r="I809" s="4">
        <f t="shared" si="51"/>
        <v>1.8767325751587636E-3</v>
      </c>
      <c r="O809" s="1">
        <v>3205.37</v>
      </c>
    </row>
    <row r="810" spans="1:15" x14ac:dyDescent="0.2">
      <c r="A810" s="43">
        <v>44343</v>
      </c>
      <c r="B810" s="44">
        <v>125.279999</v>
      </c>
      <c r="C810" s="44">
        <v>387.5</v>
      </c>
      <c r="D810" s="44">
        <v>412.70001200000002</v>
      </c>
      <c r="E810" s="44" cm="1">
        <f t="array" ref="E810">INDEX($O$2:$O$1256,1256-(ROW(O810)-1))</f>
        <v>4200.88</v>
      </c>
      <c r="F810" s="4">
        <f t="shared" si="48"/>
        <v>-1.2376815331128312E-2</v>
      </c>
      <c r="G810" s="4">
        <f t="shared" si="49"/>
        <v>4.8752788350613996E-3</v>
      </c>
      <c r="H810" s="4">
        <f t="shared" si="50"/>
        <v>-1.2341884540734327E-3</v>
      </c>
      <c r="I810" s="4">
        <f t="shared" si="51"/>
        <v>1.1653983922746069E-3</v>
      </c>
      <c r="O810" s="1">
        <v>3191.14</v>
      </c>
    </row>
    <row r="811" spans="1:15" x14ac:dyDescent="0.2">
      <c r="A811" s="43">
        <v>44344</v>
      </c>
      <c r="B811" s="44">
        <v>124.610001</v>
      </c>
      <c r="C811" s="44">
        <v>378.26998900000001</v>
      </c>
      <c r="D811" s="44">
        <v>411.92001299999998</v>
      </c>
      <c r="E811" s="44" cm="1">
        <f t="array" ref="E811">INDEX($O$2:$O$1256,1256-(ROW(O811)-1))</f>
        <v>4204.1099999999997</v>
      </c>
      <c r="F811" s="4">
        <f t="shared" si="48"/>
        <v>-5.3480045126756961E-3</v>
      </c>
      <c r="G811" s="4">
        <f t="shared" si="49"/>
        <v>-2.3819383225806425E-2</v>
      </c>
      <c r="H811" s="4">
        <f t="shared" si="50"/>
        <v>-1.8899902527747736E-3</v>
      </c>
      <c r="I811" s="4">
        <f t="shared" si="51"/>
        <v>7.6888651901495957E-4</v>
      </c>
      <c r="O811" s="1">
        <v>3192.52</v>
      </c>
    </row>
    <row r="812" spans="1:15" x14ac:dyDescent="0.2">
      <c r="A812" s="43">
        <v>44348</v>
      </c>
      <c r="B812" s="44">
        <v>124.279999</v>
      </c>
      <c r="C812" s="44">
        <v>378.23001099999999</v>
      </c>
      <c r="D812" s="44">
        <v>406.72000100000002</v>
      </c>
      <c r="E812" s="44" cm="1">
        <f t="array" ref="E812">INDEX($O$2:$O$1256,1256-(ROW(O812)-1))</f>
        <v>4202.04</v>
      </c>
      <c r="F812" s="4">
        <f t="shared" si="48"/>
        <v>-2.6482786080708983E-3</v>
      </c>
      <c r="G812" s="4">
        <f t="shared" si="49"/>
        <v>-1.0568641753924381E-4</v>
      </c>
      <c r="H812" s="4">
        <f t="shared" si="50"/>
        <v>-1.2623839182098586E-2</v>
      </c>
      <c r="I812" s="4">
        <f t="shared" si="51"/>
        <v>-4.9237531843831605E-4</v>
      </c>
      <c r="O812" s="1">
        <v>3191.45</v>
      </c>
    </row>
    <row r="813" spans="1:15" x14ac:dyDescent="0.2">
      <c r="A813" s="43">
        <v>44349</v>
      </c>
      <c r="B813" s="44">
        <v>125.05999799999999</v>
      </c>
      <c r="C813" s="44">
        <v>380.58999599999999</v>
      </c>
      <c r="D813" s="44">
        <v>405.85000600000001</v>
      </c>
      <c r="E813" s="44" cm="1">
        <f t="array" ref="E813">INDEX($O$2:$O$1256,1256-(ROW(O813)-1))</f>
        <v>4208.12</v>
      </c>
      <c r="F813" s="4">
        <f t="shared" si="48"/>
        <v>6.27614263176804E-3</v>
      </c>
      <c r="G813" s="4">
        <f t="shared" si="49"/>
        <v>6.2395498277898276E-3</v>
      </c>
      <c r="H813" s="4">
        <f t="shared" si="50"/>
        <v>-2.1390514306180311E-3</v>
      </c>
      <c r="I813" s="4">
        <f t="shared" si="51"/>
        <v>1.4469162597214513E-3</v>
      </c>
      <c r="O813" s="1">
        <v>3168.8</v>
      </c>
    </row>
    <row r="814" spans="1:15" x14ac:dyDescent="0.2">
      <c r="A814" s="43">
        <v>44350</v>
      </c>
      <c r="B814" s="44">
        <v>123.540001</v>
      </c>
      <c r="C814" s="44">
        <v>383.86999500000002</v>
      </c>
      <c r="D814" s="44">
        <v>407.959991</v>
      </c>
      <c r="E814" s="44" cm="1">
        <f t="array" ref="E814">INDEX($O$2:$O$1256,1256-(ROW(O814)-1))</f>
        <v>4192.8500000000004</v>
      </c>
      <c r="F814" s="4">
        <f t="shared" si="48"/>
        <v>-1.2154142206207211E-2</v>
      </c>
      <c r="G814" s="4">
        <f t="shared" si="49"/>
        <v>8.6181955239833258E-3</v>
      </c>
      <c r="H814" s="4">
        <f t="shared" si="50"/>
        <v>5.1989280985744145E-3</v>
      </c>
      <c r="I814" s="4">
        <f t="shared" si="51"/>
        <v>-3.6286988013648678E-3</v>
      </c>
      <c r="O814" s="1">
        <v>3168.57</v>
      </c>
    </row>
    <row r="815" spans="1:15" x14ac:dyDescent="0.2">
      <c r="A815" s="43">
        <v>44351</v>
      </c>
      <c r="B815" s="44">
        <v>125.889999</v>
      </c>
      <c r="C815" s="44">
        <v>387.51998900000001</v>
      </c>
      <c r="D815" s="44">
        <v>405.64001500000001</v>
      </c>
      <c r="E815" s="44" cm="1">
        <f t="array" ref="E815">INDEX($O$2:$O$1256,1256-(ROW(O815)-1))</f>
        <v>4229.8900000000003</v>
      </c>
      <c r="F815" s="4">
        <f t="shared" si="48"/>
        <v>1.9022162708255113E-2</v>
      </c>
      <c r="G815" s="4">
        <f t="shared" si="49"/>
        <v>9.5084118257275935E-3</v>
      </c>
      <c r="H815" s="4">
        <f t="shared" si="50"/>
        <v>-5.6867733385159254E-3</v>
      </c>
      <c r="I815" s="4">
        <f t="shared" si="51"/>
        <v>8.8340865998068046E-3</v>
      </c>
      <c r="O815" s="1">
        <v>3141.63</v>
      </c>
    </row>
    <row r="816" spans="1:15" x14ac:dyDescent="0.2">
      <c r="A816" s="43">
        <v>44354</v>
      </c>
      <c r="B816" s="44">
        <v>125.900002</v>
      </c>
      <c r="C816" s="44">
        <v>380.39999399999999</v>
      </c>
      <c r="D816" s="44">
        <v>400.25</v>
      </c>
      <c r="E816" s="44" cm="1">
        <f t="array" ref="E816">INDEX($O$2:$O$1256,1256-(ROW(O816)-1))</f>
        <v>4226.5200000000004</v>
      </c>
      <c r="F816" s="4">
        <f t="shared" si="48"/>
        <v>7.9458257839826825E-5</v>
      </c>
      <c r="G816" s="4">
        <f t="shared" si="49"/>
        <v>-1.8373232870833967E-2</v>
      </c>
      <c r="H816" s="4">
        <f t="shared" si="50"/>
        <v>-1.3287680703788569E-2</v>
      </c>
      <c r="I816" s="4">
        <f t="shared" si="51"/>
        <v>-7.9671102558219963E-4</v>
      </c>
      <c r="O816" s="1">
        <v>3132.52</v>
      </c>
    </row>
    <row r="817" spans="1:15" x14ac:dyDescent="0.2">
      <c r="A817" s="43">
        <v>44355</v>
      </c>
      <c r="B817" s="44">
        <v>126.739998</v>
      </c>
      <c r="C817" s="44">
        <v>379.70001200000002</v>
      </c>
      <c r="D817" s="44">
        <v>401.73998999999998</v>
      </c>
      <c r="E817" s="44" cm="1">
        <f t="array" ref="E817">INDEX($O$2:$O$1256,1256-(ROW(O817)-1))</f>
        <v>4227.26</v>
      </c>
      <c r="F817" s="4">
        <f t="shared" si="48"/>
        <v>6.6719299972687789E-3</v>
      </c>
      <c r="G817" s="4">
        <f t="shared" si="49"/>
        <v>-1.8401209543656755E-3</v>
      </c>
      <c r="H817" s="4">
        <f t="shared" si="50"/>
        <v>3.7226483447844534E-3</v>
      </c>
      <c r="I817" s="4">
        <f t="shared" si="51"/>
        <v>1.750849398559055E-4</v>
      </c>
      <c r="O817" s="1">
        <v>3135.96</v>
      </c>
    </row>
    <row r="818" spans="1:15" x14ac:dyDescent="0.2">
      <c r="A818" s="43">
        <v>44356</v>
      </c>
      <c r="B818" s="44">
        <v>127.129997</v>
      </c>
      <c r="C818" s="44">
        <v>379.959991</v>
      </c>
      <c r="D818" s="44">
        <v>401.10000600000001</v>
      </c>
      <c r="E818" s="44" cm="1">
        <f t="array" ref="E818">INDEX($O$2:$O$1256,1256-(ROW(O818)-1))</f>
        <v>4219.55</v>
      </c>
      <c r="F818" s="4">
        <f t="shared" si="48"/>
        <v>3.0771580097389861E-3</v>
      </c>
      <c r="G818" s="4">
        <f t="shared" si="49"/>
        <v>6.8469579084444974E-4</v>
      </c>
      <c r="H818" s="4">
        <f t="shared" si="50"/>
        <v>-1.5930303577693869E-3</v>
      </c>
      <c r="I818" s="4">
        <f t="shared" si="51"/>
        <v>-1.8238764589828958E-3</v>
      </c>
      <c r="O818" s="1">
        <v>3145.91</v>
      </c>
    </row>
    <row r="819" spans="1:15" x14ac:dyDescent="0.2">
      <c r="A819" s="43">
        <v>44357</v>
      </c>
      <c r="B819" s="44">
        <v>126.110001</v>
      </c>
      <c r="C819" s="44">
        <v>383.01001000000002</v>
      </c>
      <c r="D819" s="44">
        <v>401.48998999999998</v>
      </c>
      <c r="E819" s="44" cm="1">
        <f t="array" ref="E819">INDEX($O$2:$O$1256,1256-(ROW(O819)-1))</f>
        <v>4239.18</v>
      </c>
      <c r="F819" s="4">
        <f t="shared" si="48"/>
        <v>-8.0232519788386858E-3</v>
      </c>
      <c r="G819" s="4">
        <f t="shared" si="49"/>
        <v>8.0272109491654874E-3</v>
      </c>
      <c r="H819" s="4">
        <f t="shared" si="50"/>
        <v>9.72286198370114E-4</v>
      </c>
      <c r="I819" s="4">
        <f t="shared" si="51"/>
        <v>4.6521548506357566E-3</v>
      </c>
      <c r="O819" s="1">
        <v>3117.43</v>
      </c>
    </row>
    <row r="820" spans="1:15" x14ac:dyDescent="0.2">
      <c r="A820" s="43">
        <v>44358</v>
      </c>
      <c r="B820" s="44">
        <v>127.349998</v>
      </c>
      <c r="C820" s="44">
        <v>381.82998700000002</v>
      </c>
      <c r="D820" s="44">
        <v>397.89001500000001</v>
      </c>
      <c r="E820" s="44" cm="1">
        <f t="array" ref="E820">INDEX($O$2:$O$1256,1256-(ROW(O820)-1))</f>
        <v>4247.4399999999996</v>
      </c>
      <c r="F820" s="4">
        <f t="shared" si="48"/>
        <v>9.8326618838104878E-3</v>
      </c>
      <c r="G820" s="4">
        <f t="shared" si="49"/>
        <v>-3.0809194777964301E-3</v>
      </c>
      <c r="H820" s="4">
        <f t="shared" si="50"/>
        <v>-8.9665373724509851E-3</v>
      </c>
      <c r="I820" s="4">
        <f t="shared" si="51"/>
        <v>1.9484900381675956E-3</v>
      </c>
      <c r="O820" s="1">
        <v>3112.76</v>
      </c>
    </row>
    <row r="821" spans="1:15" x14ac:dyDescent="0.2">
      <c r="A821" s="43">
        <v>44361</v>
      </c>
      <c r="B821" s="44">
        <v>130.479996</v>
      </c>
      <c r="C821" s="44">
        <v>383.76001000000002</v>
      </c>
      <c r="D821" s="44">
        <v>399.16000400000001</v>
      </c>
      <c r="E821" s="44" cm="1">
        <f t="array" ref="E821">INDEX($O$2:$O$1256,1256-(ROW(O821)-1))</f>
        <v>4255.1499999999996</v>
      </c>
      <c r="F821" s="4">
        <f t="shared" si="48"/>
        <v>2.4577919506524062E-2</v>
      </c>
      <c r="G821" s="4">
        <f t="shared" si="49"/>
        <v>5.0546658610131781E-3</v>
      </c>
      <c r="H821" s="4">
        <f t="shared" si="50"/>
        <v>3.1918091736984392E-3</v>
      </c>
      <c r="I821" s="4">
        <f t="shared" si="51"/>
        <v>1.8152110447705058E-3</v>
      </c>
      <c r="O821" s="1">
        <v>3093.2</v>
      </c>
    </row>
    <row r="822" spans="1:15" x14ac:dyDescent="0.2">
      <c r="A822" s="43">
        <v>44362</v>
      </c>
      <c r="B822" s="44">
        <v>129.63999899999999</v>
      </c>
      <c r="C822" s="44">
        <v>383.91000400000001</v>
      </c>
      <c r="D822" s="44">
        <v>400.27999899999998</v>
      </c>
      <c r="E822" s="44" cm="1">
        <f t="array" ref="E822">INDEX($O$2:$O$1256,1256-(ROW(O822)-1))</f>
        <v>4246.59</v>
      </c>
      <c r="F822" s="4">
        <f t="shared" si="48"/>
        <v>-6.4377454456697788E-3</v>
      </c>
      <c r="G822" s="4">
        <f t="shared" si="49"/>
        <v>3.9085364835171962E-4</v>
      </c>
      <c r="H822" s="4">
        <f t="shared" si="50"/>
        <v>2.8058798195621831E-3</v>
      </c>
      <c r="I822" s="4">
        <f t="shared" si="51"/>
        <v>-2.0116799642784606E-3</v>
      </c>
      <c r="O822" s="1">
        <v>3113.87</v>
      </c>
    </row>
    <row r="823" spans="1:15" x14ac:dyDescent="0.2">
      <c r="A823" s="43">
        <v>44363</v>
      </c>
      <c r="B823" s="44">
        <v>130.14999399999999</v>
      </c>
      <c r="C823" s="44">
        <v>379.41000400000001</v>
      </c>
      <c r="D823" s="44">
        <v>397.25</v>
      </c>
      <c r="E823" s="44" cm="1">
        <f t="array" ref="E823">INDEX($O$2:$O$1256,1256-(ROW(O823)-1))</f>
        <v>4223.7</v>
      </c>
      <c r="F823" s="4">
        <f t="shared" si="48"/>
        <v>3.9339324586079609E-3</v>
      </c>
      <c r="G823" s="4">
        <f t="shared" si="49"/>
        <v>-1.1721497103784772E-2</v>
      </c>
      <c r="H823" s="4">
        <f t="shared" si="50"/>
        <v>-7.5696987298133163E-3</v>
      </c>
      <c r="I823" s="4">
        <f t="shared" si="51"/>
        <v>-5.3902072015429622E-3</v>
      </c>
      <c r="O823" s="1">
        <v>3140.98</v>
      </c>
    </row>
    <row r="824" spans="1:15" x14ac:dyDescent="0.2">
      <c r="A824" s="43">
        <v>44364</v>
      </c>
      <c r="B824" s="44">
        <v>131.78999300000001</v>
      </c>
      <c r="C824" s="44">
        <v>384.75</v>
      </c>
      <c r="D824" s="44">
        <v>397.35000600000001</v>
      </c>
      <c r="E824" s="44" cm="1">
        <f t="array" ref="E824">INDEX($O$2:$O$1256,1256-(ROW(O824)-1))</f>
        <v>4221.8599999999997</v>
      </c>
      <c r="F824" s="4">
        <f t="shared" si="48"/>
        <v>1.2600838076104848E-2</v>
      </c>
      <c r="G824" s="4">
        <f t="shared" si="49"/>
        <v>1.4074473376300285E-2</v>
      </c>
      <c r="H824" s="4">
        <f t="shared" si="50"/>
        <v>2.5174575204533063E-4</v>
      </c>
      <c r="I824" s="4">
        <f t="shared" si="51"/>
        <v>-4.3563700073398812E-4</v>
      </c>
      <c r="O824" s="1">
        <v>3153.63</v>
      </c>
    </row>
    <row r="825" spans="1:15" x14ac:dyDescent="0.2">
      <c r="A825" s="43">
        <v>44365</v>
      </c>
      <c r="B825" s="44">
        <v>130.46000699999999</v>
      </c>
      <c r="C825" s="44">
        <v>380.88000499999998</v>
      </c>
      <c r="D825" s="44">
        <v>389.36999500000002</v>
      </c>
      <c r="E825" s="44" cm="1">
        <f t="array" ref="E825">INDEX($O$2:$O$1256,1256-(ROW(O825)-1))</f>
        <v>4166.45</v>
      </c>
      <c r="F825" s="4">
        <f t="shared" si="48"/>
        <v>-1.0091707038788745E-2</v>
      </c>
      <c r="G825" s="4">
        <f t="shared" si="49"/>
        <v>-1.0058466536712196E-2</v>
      </c>
      <c r="H825" s="4">
        <f t="shared" si="50"/>
        <v>-2.0083077587772807E-2</v>
      </c>
      <c r="I825" s="4">
        <f t="shared" si="51"/>
        <v>-1.3124547000611072E-2</v>
      </c>
      <c r="O825" s="1">
        <v>3140.52</v>
      </c>
    </row>
    <row r="826" spans="1:15" x14ac:dyDescent="0.2">
      <c r="A826" s="43">
        <v>44368</v>
      </c>
      <c r="B826" s="44">
        <v>132.300003</v>
      </c>
      <c r="C826" s="44">
        <v>386.79998799999998</v>
      </c>
      <c r="D826" s="44">
        <v>398.07000699999998</v>
      </c>
      <c r="E826" s="44" cm="1">
        <f t="array" ref="E826">INDEX($O$2:$O$1256,1256-(ROW(O826)-1))</f>
        <v>4224.79</v>
      </c>
      <c r="F826" s="4">
        <f t="shared" si="48"/>
        <v>1.4103908487449442E-2</v>
      </c>
      <c r="G826" s="4">
        <f t="shared" si="49"/>
        <v>1.5542908323580814E-2</v>
      </c>
      <c r="H826" s="4">
        <f t="shared" si="50"/>
        <v>2.2343817221971502E-2</v>
      </c>
      <c r="I826" s="4">
        <f t="shared" si="51"/>
        <v>1.400232812106233E-2</v>
      </c>
      <c r="O826" s="1">
        <v>3133.64</v>
      </c>
    </row>
    <row r="827" spans="1:15" x14ac:dyDescent="0.2">
      <c r="A827" s="43">
        <v>44369</v>
      </c>
      <c r="B827" s="44">
        <v>133.979996</v>
      </c>
      <c r="C827" s="44">
        <v>392.17999300000002</v>
      </c>
      <c r="D827" s="44">
        <v>398.69000199999999</v>
      </c>
      <c r="E827" s="44" cm="1">
        <f t="array" ref="E827">INDEX($O$2:$O$1256,1256-(ROW(O827)-1))</f>
        <v>4246.4399999999996</v>
      </c>
      <c r="F827" s="4">
        <f t="shared" si="48"/>
        <v>1.2698359500415098E-2</v>
      </c>
      <c r="G827" s="4">
        <f t="shared" si="49"/>
        <v>1.3909010255708797E-2</v>
      </c>
      <c r="H827" s="4">
        <f t="shared" si="50"/>
        <v>1.5575024219295608E-3</v>
      </c>
      <c r="I827" s="4">
        <f t="shared" si="51"/>
        <v>5.1245150646540153E-3</v>
      </c>
      <c r="O827" s="1">
        <v>3110.29</v>
      </c>
    </row>
    <row r="828" spans="1:15" x14ac:dyDescent="0.2">
      <c r="A828" s="43">
        <v>44370</v>
      </c>
      <c r="B828" s="44">
        <v>133.699997</v>
      </c>
      <c r="C828" s="44">
        <v>391.97000100000002</v>
      </c>
      <c r="D828" s="44">
        <v>395.55999800000001</v>
      </c>
      <c r="E828" s="44" cm="1">
        <f t="array" ref="E828">INDEX($O$2:$O$1256,1256-(ROW(O828)-1))</f>
        <v>4241.84</v>
      </c>
      <c r="F828" s="4">
        <f t="shared" si="48"/>
        <v>-2.0898567574222323E-3</v>
      </c>
      <c r="G828" s="4">
        <f t="shared" si="49"/>
        <v>-5.3544801812467711E-4</v>
      </c>
      <c r="H828" s="4">
        <f t="shared" si="50"/>
        <v>-7.8507210722580031E-3</v>
      </c>
      <c r="I828" s="4">
        <f t="shared" si="51"/>
        <v>-1.08326033100655E-3</v>
      </c>
      <c r="O828" s="1">
        <v>3103.54</v>
      </c>
    </row>
    <row r="829" spans="1:15" x14ac:dyDescent="0.2">
      <c r="A829" s="43">
        <v>44371</v>
      </c>
      <c r="B829" s="44">
        <v>133.41000399999999</v>
      </c>
      <c r="C829" s="44">
        <v>392.07000699999998</v>
      </c>
      <c r="D829" s="44">
        <v>398.86999500000002</v>
      </c>
      <c r="E829" s="44" cm="1">
        <f t="array" ref="E829">INDEX($O$2:$O$1256,1256-(ROW(O829)-1))</f>
        <v>4266.49</v>
      </c>
      <c r="F829" s="4">
        <f t="shared" si="48"/>
        <v>-2.1689828459757537E-3</v>
      </c>
      <c r="G829" s="4">
        <f t="shared" si="49"/>
        <v>2.5513687206881613E-4</v>
      </c>
      <c r="H829" s="4">
        <f t="shared" si="50"/>
        <v>8.3678759650514748E-3</v>
      </c>
      <c r="I829" s="4">
        <f t="shared" si="51"/>
        <v>5.8111574222506355E-3</v>
      </c>
      <c r="O829" s="1">
        <v>3108.46</v>
      </c>
    </row>
    <row r="830" spans="1:15" x14ac:dyDescent="0.2">
      <c r="A830" s="43">
        <v>44372</v>
      </c>
      <c r="B830" s="44">
        <v>133.11000100000001</v>
      </c>
      <c r="C830" s="44">
        <v>394.51001000000002</v>
      </c>
      <c r="D830" s="44">
        <v>404.95001200000002</v>
      </c>
      <c r="E830" s="44" cm="1">
        <f t="array" ref="E830">INDEX($O$2:$O$1256,1256-(ROW(O830)-1))</f>
        <v>4280.7</v>
      </c>
      <c r="F830" s="4">
        <f t="shared" si="48"/>
        <v>-2.248729413125386E-3</v>
      </c>
      <c r="G830" s="4">
        <f t="shared" si="49"/>
        <v>6.2233860189158698E-3</v>
      </c>
      <c r="H830" s="4">
        <f t="shared" si="50"/>
        <v>1.5243104460640108E-2</v>
      </c>
      <c r="I830" s="4">
        <f t="shared" si="51"/>
        <v>3.3306066579319388E-3</v>
      </c>
      <c r="O830" s="1">
        <v>3120.18</v>
      </c>
    </row>
    <row r="831" spans="1:15" x14ac:dyDescent="0.2">
      <c r="A831" s="43">
        <v>44375</v>
      </c>
      <c r="B831" s="44">
        <v>134.779999</v>
      </c>
      <c r="C831" s="44">
        <v>396.540009</v>
      </c>
      <c r="D831" s="44">
        <v>401.459991</v>
      </c>
      <c r="E831" s="44" cm="1">
        <f t="array" ref="E831">INDEX($O$2:$O$1256,1256-(ROW(O831)-1))</f>
        <v>4290.6099999999997</v>
      </c>
      <c r="F831" s="4">
        <f t="shared" si="48"/>
        <v>1.2545999454992058E-2</v>
      </c>
      <c r="G831" s="4">
        <f t="shared" si="49"/>
        <v>5.1456210198569489E-3</v>
      </c>
      <c r="H831" s="4">
        <f t="shared" si="50"/>
        <v>-8.6183995470532609E-3</v>
      </c>
      <c r="I831" s="4">
        <f t="shared" si="51"/>
        <v>2.3150419323942008E-3</v>
      </c>
      <c r="O831" s="1">
        <v>3122.03</v>
      </c>
    </row>
    <row r="832" spans="1:15" x14ac:dyDescent="0.2">
      <c r="A832" s="43">
        <v>44376</v>
      </c>
      <c r="B832" s="44">
        <v>136.33000200000001</v>
      </c>
      <c r="C832" s="44">
        <v>398.790009</v>
      </c>
      <c r="D832" s="44">
        <v>398.10000600000001</v>
      </c>
      <c r="E832" s="44" cm="1">
        <f t="array" ref="E832">INDEX($O$2:$O$1256,1256-(ROW(O832)-1))</f>
        <v>4291.8</v>
      </c>
      <c r="F832" s="4">
        <f t="shared" si="48"/>
        <v>1.1500244928774659E-2</v>
      </c>
      <c r="G832" s="4">
        <f t="shared" si="49"/>
        <v>5.6740806701298082E-3</v>
      </c>
      <c r="H832" s="4">
        <f t="shared" si="50"/>
        <v>-8.3694143260218297E-3</v>
      </c>
      <c r="I832" s="4">
        <f t="shared" si="51"/>
        <v>2.7734984069876064E-4</v>
      </c>
      <c r="O832" s="1">
        <v>3120.46</v>
      </c>
    </row>
    <row r="833" spans="1:15" x14ac:dyDescent="0.2">
      <c r="A833" s="43">
        <v>44377</v>
      </c>
      <c r="B833" s="44">
        <v>136.96000699999999</v>
      </c>
      <c r="C833" s="44">
        <v>395.67001299999998</v>
      </c>
      <c r="D833" s="44">
        <v>400.44000199999999</v>
      </c>
      <c r="E833" s="44" cm="1">
        <f t="array" ref="E833">INDEX($O$2:$O$1256,1256-(ROW(O833)-1))</f>
        <v>4297.5</v>
      </c>
      <c r="F833" s="4">
        <f t="shared" si="48"/>
        <v>4.6211764890899277E-3</v>
      </c>
      <c r="G833" s="4">
        <f t="shared" si="49"/>
        <v>-7.8236563845309748E-3</v>
      </c>
      <c r="H833" s="4">
        <f t="shared" si="50"/>
        <v>5.8779099842565311E-3</v>
      </c>
      <c r="I833" s="4">
        <f t="shared" si="51"/>
        <v>1.3281140780091844E-3</v>
      </c>
      <c r="O833" s="1">
        <v>3096.63</v>
      </c>
    </row>
    <row r="834" spans="1:15" x14ac:dyDescent="0.2">
      <c r="A834" s="43">
        <v>44378</v>
      </c>
      <c r="B834" s="44">
        <v>137.270004</v>
      </c>
      <c r="C834" s="44">
        <v>394.52999899999998</v>
      </c>
      <c r="D834" s="44">
        <v>404.89001500000001</v>
      </c>
      <c r="E834" s="44" cm="1">
        <f t="array" ref="E834">INDEX($O$2:$O$1256,1256-(ROW(O834)-1))</f>
        <v>4319.9399999999996</v>
      </c>
      <c r="F834" s="4">
        <f t="shared" si="48"/>
        <v>2.263412559551124E-3</v>
      </c>
      <c r="G834" s="4">
        <f t="shared" si="49"/>
        <v>-2.8812241578691682E-3</v>
      </c>
      <c r="H834" s="4">
        <f t="shared" si="50"/>
        <v>1.111280835524522E-2</v>
      </c>
      <c r="I834" s="4">
        <f t="shared" si="51"/>
        <v>5.2216404886561022E-3</v>
      </c>
      <c r="O834" s="1">
        <v>3094.04</v>
      </c>
    </row>
    <row r="835" spans="1:15" x14ac:dyDescent="0.2">
      <c r="A835" s="43">
        <v>44379</v>
      </c>
      <c r="B835" s="44">
        <v>139.96000699999999</v>
      </c>
      <c r="C835" s="44">
        <v>398.94000199999999</v>
      </c>
      <c r="D835" s="44">
        <v>409.35998499999999</v>
      </c>
      <c r="E835" s="44" cm="1">
        <f t="array" ref="E835">INDEX($O$2:$O$1256,1256-(ROW(O835)-1))</f>
        <v>4352.34</v>
      </c>
      <c r="F835" s="4">
        <f t="shared" si="48"/>
        <v>1.9596437106536326E-2</v>
      </c>
      <c r="G835" s="4">
        <f t="shared" si="49"/>
        <v>1.1177864829487955E-2</v>
      </c>
      <c r="H835" s="4">
        <f t="shared" si="50"/>
        <v>1.1039961062018259E-2</v>
      </c>
      <c r="I835" s="4">
        <f t="shared" si="51"/>
        <v>7.500104168113573E-3</v>
      </c>
      <c r="O835" s="1">
        <v>3091.84</v>
      </c>
    </row>
    <row r="836" spans="1:15" x14ac:dyDescent="0.2">
      <c r="A836" s="43">
        <v>44383</v>
      </c>
      <c r="B836" s="44">
        <v>142.020004</v>
      </c>
      <c r="C836" s="44">
        <v>398.85998499999999</v>
      </c>
      <c r="D836" s="44">
        <v>410.26001000000002</v>
      </c>
      <c r="E836" s="44" cm="1">
        <f t="array" ref="E836">INDEX($O$2:$O$1256,1256-(ROW(O836)-1))</f>
        <v>4343.54</v>
      </c>
      <c r="F836" s="4">
        <f t="shared" ref="F836:F899" si="52">(B836-B835)/B835</f>
        <v>1.4718468826598516E-2</v>
      </c>
      <c r="G836" s="4">
        <f t="shared" ref="G836:G899" si="53">(C836-C835)/C835</f>
        <v>-2.0057402015052379E-4</v>
      </c>
      <c r="H836" s="4">
        <f t="shared" ref="H836:H899" si="54">(D836-D835)/D835</f>
        <v>2.1986149916436697E-3</v>
      </c>
      <c r="I836" s="4">
        <f t="shared" ref="I836:I899" si="55">(E836-E835)/E835</f>
        <v>-2.0219008625245688E-3</v>
      </c>
      <c r="O836" s="1">
        <v>3087.01</v>
      </c>
    </row>
    <row r="837" spans="1:15" x14ac:dyDescent="0.2">
      <c r="A837" s="43">
        <v>44384</v>
      </c>
      <c r="B837" s="44">
        <v>144.570007</v>
      </c>
      <c r="C837" s="44">
        <v>404.67999300000002</v>
      </c>
      <c r="D837" s="44">
        <v>411.66000400000001</v>
      </c>
      <c r="E837" s="44" cm="1">
        <f t="array" ref="E837">INDEX($O$2:$O$1256,1256-(ROW(O837)-1))</f>
        <v>4358.13</v>
      </c>
      <c r="F837" s="4">
        <f t="shared" si="52"/>
        <v>1.7955238193064715E-2</v>
      </c>
      <c r="G837" s="4">
        <f t="shared" si="53"/>
        <v>1.4591606626069622E-2</v>
      </c>
      <c r="H837" s="4">
        <f t="shared" si="54"/>
        <v>3.4124554328363427E-3</v>
      </c>
      <c r="I837" s="4">
        <f t="shared" si="55"/>
        <v>3.3590113133527368E-3</v>
      </c>
      <c r="O837" s="1">
        <v>3093.08</v>
      </c>
    </row>
    <row r="838" spans="1:15" x14ac:dyDescent="0.2">
      <c r="A838" s="43">
        <v>44385</v>
      </c>
      <c r="B838" s="44">
        <v>143.240005</v>
      </c>
      <c r="C838" s="44">
        <v>407.14999399999999</v>
      </c>
      <c r="D838" s="44">
        <v>409.95001200000002</v>
      </c>
      <c r="E838" s="44" cm="1">
        <f t="array" ref="E838">INDEX($O$2:$O$1256,1256-(ROW(O838)-1))</f>
        <v>4320.82</v>
      </c>
      <c r="F838" s="4">
        <f t="shared" si="52"/>
        <v>-9.1997090378504818E-3</v>
      </c>
      <c r="G838" s="4">
        <f t="shared" si="53"/>
        <v>6.1035905968298458E-3</v>
      </c>
      <c r="H838" s="4">
        <f t="shared" si="54"/>
        <v>-4.1538939498236985E-3</v>
      </c>
      <c r="I838" s="4">
        <f t="shared" si="55"/>
        <v>-8.5610112594164001E-3</v>
      </c>
      <c r="O838" s="1">
        <v>3085.18</v>
      </c>
    </row>
    <row r="839" spans="1:15" x14ac:dyDescent="0.2">
      <c r="A839" s="43">
        <v>44386</v>
      </c>
      <c r="B839" s="44">
        <v>145.11000100000001</v>
      </c>
      <c r="C839" s="44">
        <v>412.36999500000002</v>
      </c>
      <c r="D839" s="44">
        <v>412.10998499999999</v>
      </c>
      <c r="E839" s="44" cm="1">
        <f t="array" ref="E839">INDEX($O$2:$O$1256,1256-(ROW(O839)-1))</f>
        <v>4369.55</v>
      </c>
      <c r="F839" s="4">
        <f t="shared" si="52"/>
        <v>1.3054984185458628E-2</v>
      </c>
      <c r="G839" s="4">
        <f t="shared" si="53"/>
        <v>1.2820830349809669E-2</v>
      </c>
      <c r="H839" s="4">
        <f t="shared" si="54"/>
        <v>5.2688692200842753E-3</v>
      </c>
      <c r="I839" s="4">
        <f t="shared" si="55"/>
        <v>1.1277951870246961E-2</v>
      </c>
      <c r="O839" s="1">
        <v>3076.78</v>
      </c>
    </row>
    <row r="840" spans="1:15" x14ac:dyDescent="0.2">
      <c r="A840" s="43">
        <v>44389</v>
      </c>
      <c r="B840" s="44">
        <v>144.5</v>
      </c>
      <c r="C840" s="44">
        <v>407.88000499999998</v>
      </c>
      <c r="D840" s="44">
        <v>416.040009</v>
      </c>
      <c r="E840" s="44" cm="1">
        <f t="array" ref="E840">INDEX($O$2:$O$1256,1256-(ROW(O840)-1))</f>
        <v>4384.63</v>
      </c>
      <c r="F840" s="4">
        <f t="shared" si="52"/>
        <v>-4.2037143945716816E-3</v>
      </c>
      <c r="G840" s="4">
        <f t="shared" si="53"/>
        <v>-1.0888255824723702E-2</v>
      </c>
      <c r="H840" s="4">
        <f t="shared" si="54"/>
        <v>9.5363474389003298E-3</v>
      </c>
      <c r="I840" s="4">
        <f t="shared" si="55"/>
        <v>3.4511562975592285E-3</v>
      </c>
      <c r="O840" s="1">
        <v>3074.62</v>
      </c>
    </row>
    <row r="841" spans="1:15" x14ac:dyDescent="0.2">
      <c r="A841" s="43">
        <v>44390</v>
      </c>
      <c r="B841" s="44">
        <v>145.63999899999999</v>
      </c>
      <c r="C841" s="44">
        <v>407.05999800000001</v>
      </c>
      <c r="D841" s="44">
        <v>418.540009</v>
      </c>
      <c r="E841" s="44" cm="1">
        <f t="array" ref="E841">INDEX($O$2:$O$1256,1256-(ROW(O841)-1))</f>
        <v>4369.21</v>
      </c>
      <c r="F841" s="4">
        <f t="shared" si="52"/>
        <v>7.889266435986083E-3</v>
      </c>
      <c r="G841" s="4">
        <f t="shared" si="53"/>
        <v>-2.0104123515443605E-3</v>
      </c>
      <c r="H841" s="4">
        <f t="shared" si="54"/>
        <v>6.009037462548464E-3</v>
      </c>
      <c r="I841" s="4">
        <f t="shared" si="55"/>
        <v>-3.5168303824952328E-3</v>
      </c>
      <c r="O841" s="1">
        <v>3078.27</v>
      </c>
    </row>
    <row r="842" spans="1:15" x14ac:dyDescent="0.2">
      <c r="A842" s="43">
        <v>44391</v>
      </c>
      <c r="B842" s="44">
        <v>149.14999399999999</v>
      </c>
      <c r="C842" s="44">
        <v>409.95001200000002</v>
      </c>
      <c r="D842" s="44">
        <v>414.73998999999998</v>
      </c>
      <c r="E842" s="44" cm="1">
        <f t="array" ref="E842">INDEX($O$2:$O$1256,1256-(ROW(O842)-1))</f>
        <v>4374.3</v>
      </c>
      <c r="F842" s="4">
        <f t="shared" si="52"/>
        <v>2.4100487668913016E-2</v>
      </c>
      <c r="G842" s="4">
        <f t="shared" si="53"/>
        <v>7.0997248911695019E-3</v>
      </c>
      <c r="H842" s="4">
        <f t="shared" si="54"/>
        <v>-9.0792252073565085E-3</v>
      </c>
      <c r="I842" s="4">
        <f t="shared" si="55"/>
        <v>1.1649703264434864E-3</v>
      </c>
      <c r="O842" s="1">
        <v>3066.91</v>
      </c>
    </row>
    <row r="843" spans="1:15" x14ac:dyDescent="0.2">
      <c r="A843" s="43">
        <v>44392</v>
      </c>
      <c r="B843" s="44">
        <v>148.479996</v>
      </c>
      <c r="C843" s="44">
        <v>411.82000699999998</v>
      </c>
      <c r="D843" s="44">
        <v>420.04998799999998</v>
      </c>
      <c r="E843" s="44" cm="1">
        <f t="array" ref="E843">INDEX($O$2:$O$1256,1256-(ROW(O843)-1))</f>
        <v>4360.03</v>
      </c>
      <c r="F843" s="4">
        <f t="shared" si="52"/>
        <v>-4.4921087961960803E-3</v>
      </c>
      <c r="G843" s="4">
        <f t="shared" si="53"/>
        <v>4.5615195639998182E-3</v>
      </c>
      <c r="H843" s="4">
        <f t="shared" si="54"/>
        <v>1.2803197492481995E-2</v>
      </c>
      <c r="I843" s="4">
        <f t="shared" si="55"/>
        <v>-3.2622362435133475E-3</v>
      </c>
      <c r="O843" s="1">
        <v>3037.56</v>
      </c>
    </row>
    <row r="844" spans="1:15" x14ac:dyDescent="0.2">
      <c r="A844" s="43">
        <v>44393</v>
      </c>
      <c r="B844" s="44">
        <v>146.38999899999999</v>
      </c>
      <c r="C844" s="44">
        <v>410.36999500000002</v>
      </c>
      <c r="D844" s="44">
        <v>419.70001200000002</v>
      </c>
      <c r="E844" s="44" cm="1">
        <f t="array" ref="E844">INDEX($O$2:$O$1256,1256-(ROW(O844)-1))</f>
        <v>4327.16</v>
      </c>
      <c r="F844" s="4">
        <f t="shared" si="52"/>
        <v>-1.4075950002046141E-2</v>
      </c>
      <c r="G844" s="4">
        <f t="shared" si="53"/>
        <v>-3.5209848364651172E-3</v>
      </c>
      <c r="H844" s="4">
        <f t="shared" si="54"/>
        <v>-8.3317702653992135E-4</v>
      </c>
      <c r="I844" s="4">
        <f t="shared" si="55"/>
        <v>-7.5389389522548915E-3</v>
      </c>
      <c r="O844" s="1">
        <v>3046.77</v>
      </c>
    </row>
    <row r="845" spans="1:15" x14ac:dyDescent="0.2">
      <c r="A845" s="43">
        <v>44396</v>
      </c>
      <c r="B845" s="44">
        <v>142.449997</v>
      </c>
      <c r="C845" s="44">
        <v>414.14999399999999</v>
      </c>
      <c r="D845" s="44">
        <v>409.05999800000001</v>
      </c>
      <c r="E845" s="44" cm="1">
        <f t="array" ref="E845">INDEX($O$2:$O$1256,1256-(ROW(O845)-1))</f>
        <v>4258.49</v>
      </c>
      <c r="F845" s="4">
        <f t="shared" si="52"/>
        <v>-2.6914420567760184E-2</v>
      </c>
      <c r="G845" s="4">
        <f t="shared" si="53"/>
        <v>9.2111973245021846E-3</v>
      </c>
      <c r="H845" s="4">
        <f t="shared" si="54"/>
        <v>-2.5351474138151819E-2</v>
      </c>
      <c r="I845" s="4">
        <f t="shared" si="55"/>
        <v>-1.5869531055010693E-2</v>
      </c>
      <c r="O845" s="1">
        <v>3036.89</v>
      </c>
    </row>
    <row r="846" spans="1:15" x14ac:dyDescent="0.2">
      <c r="A846" s="43">
        <v>44397</v>
      </c>
      <c r="B846" s="44">
        <v>146.14999399999999</v>
      </c>
      <c r="C846" s="44">
        <v>416.23998999999998</v>
      </c>
      <c r="D846" s="44">
        <v>412.97000100000002</v>
      </c>
      <c r="E846" s="44" cm="1">
        <f t="array" ref="E846">INDEX($O$2:$O$1256,1256-(ROW(O846)-1))</f>
        <v>4323.0600000000004</v>
      </c>
      <c r="F846" s="4">
        <f t="shared" si="52"/>
        <v>2.5974005461017989E-2</v>
      </c>
      <c r="G846" s="4">
        <f t="shared" si="53"/>
        <v>5.0464711584662855E-3</v>
      </c>
      <c r="H846" s="4">
        <f t="shared" si="54"/>
        <v>9.5585073561752117E-3</v>
      </c>
      <c r="I846" s="4">
        <f t="shared" si="55"/>
        <v>1.5162651550197517E-2</v>
      </c>
      <c r="O846" s="1">
        <v>3039.42</v>
      </c>
    </row>
    <row r="847" spans="1:15" x14ac:dyDescent="0.2">
      <c r="A847" s="43">
        <v>44398</v>
      </c>
      <c r="B847" s="44">
        <v>145.39999399999999</v>
      </c>
      <c r="C847" s="44">
        <v>415.01001000000002</v>
      </c>
      <c r="D847" s="44">
        <v>414.64001500000001</v>
      </c>
      <c r="E847" s="44" cm="1">
        <f t="array" ref="E847">INDEX($O$2:$O$1256,1256-(ROW(O847)-1))</f>
        <v>4358.6899999999996</v>
      </c>
      <c r="F847" s="4">
        <f t="shared" si="52"/>
        <v>-5.1317142031494034E-3</v>
      </c>
      <c r="G847" s="4">
        <f t="shared" si="53"/>
        <v>-2.954977968358963E-3</v>
      </c>
      <c r="H847" s="4">
        <f t="shared" si="54"/>
        <v>4.0439111701965503E-3</v>
      </c>
      <c r="I847" s="4">
        <f t="shared" si="55"/>
        <v>8.2418472100778614E-3</v>
      </c>
      <c r="O847" s="1">
        <v>3022.55</v>
      </c>
    </row>
    <row r="848" spans="1:15" x14ac:dyDescent="0.2">
      <c r="A848" s="43">
        <v>44399</v>
      </c>
      <c r="B848" s="44">
        <v>146.800003</v>
      </c>
      <c r="C848" s="44">
        <v>417.540009</v>
      </c>
      <c r="D848" s="44">
        <v>415.76998900000001</v>
      </c>
      <c r="E848" s="44" cm="1">
        <f t="array" ref="E848">INDEX($O$2:$O$1256,1256-(ROW(O848)-1))</f>
        <v>4367.4799999999996</v>
      </c>
      <c r="F848" s="4">
        <f t="shared" si="52"/>
        <v>9.628673024567054E-3</v>
      </c>
      <c r="G848" s="4">
        <f t="shared" si="53"/>
        <v>6.0962360883776634E-3</v>
      </c>
      <c r="H848" s="4">
        <f t="shared" si="54"/>
        <v>2.725192839866177E-3</v>
      </c>
      <c r="I848" s="4">
        <f t="shared" si="55"/>
        <v>2.0166609692361614E-3</v>
      </c>
      <c r="O848" s="1">
        <v>3010.29</v>
      </c>
    </row>
    <row r="849" spans="1:15" x14ac:dyDescent="0.2">
      <c r="A849" s="43">
        <v>44400</v>
      </c>
      <c r="B849" s="44">
        <v>148.55999800000001</v>
      </c>
      <c r="C849" s="44">
        <v>423.42999300000002</v>
      </c>
      <c r="D849" s="44">
        <v>417.70001200000002</v>
      </c>
      <c r="E849" s="44" cm="1">
        <f t="array" ref="E849">INDEX($O$2:$O$1256,1256-(ROW(O849)-1))</f>
        <v>4411.79</v>
      </c>
      <c r="F849" s="4">
        <f t="shared" si="52"/>
        <v>1.198906651248504E-2</v>
      </c>
      <c r="G849" s="4">
        <f t="shared" si="53"/>
        <v>1.4106394292864104E-2</v>
      </c>
      <c r="H849" s="4">
        <f t="shared" si="54"/>
        <v>4.6420450033973128E-3</v>
      </c>
      <c r="I849" s="4">
        <f t="shared" si="55"/>
        <v>1.0145438559535569E-2</v>
      </c>
      <c r="O849" s="1">
        <v>3004.52</v>
      </c>
    </row>
    <row r="850" spans="1:15" x14ac:dyDescent="0.2">
      <c r="A850" s="43">
        <v>44403</v>
      </c>
      <c r="B850" s="44">
        <v>148.990005</v>
      </c>
      <c r="C850" s="44">
        <v>423.23001099999999</v>
      </c>
      <c r="D850" s="44">
        <v>413.540009</v>
      </c>
      <c r="E850" s="44" cm="1">
        <f t="array" ref="E850">INDEX($O$2:$O$1256,1256-(ROW(O850)-1))</f>
        <v>4422.3</v>
      </c>
      <c r="F850" s="4">
        <f t="shared" si="52"/>
        <v>2.8945005774703167E-3</v>
      </c>
      <c r="G850" s="4">
        <f t="shared" si="53"/>
        <v>-4.72290587124361E-4</v>
      </c>
      <c r="H850" s="4">
        <f t="shared" si="54"/>
        <v>-9.9593078297541861E-3</v>
      </c>
      <c r="I850" s="4">
        <f t="shared" si="55"/>
        <v>2.3822530084161345E-3</v>
      </c>
      <c r="O850" s="1">
        <v>2995.99</v>
      </c>
    </row>
    <row r="851" spans="1:15" x14ac:dyDescent="0.2">
      <c r="A851" s="43">
        <v>44404</v>
      </c>
      <c r="B851" s="44">
        <v>146.770004</v>
      </c>
      <c r="C851" s="44">
        <v>424.33999599999999</v>
      </c>
      <c r="D851" s="44">
        <v>415.10000600000001</v>
      </c>
      <c r="E851" s="44" cm="1">
        <f t="array" ref="E851">INDEX($O$2:$O$1256,1256-(ROW(O851)-1))</f>
        <v>4401.46</v>
      </c>
      <c r="F851" s="4">
        <f t="shared" si="52"/>
        <v>-1.4900335092947989E-2</v>
      </c>
      <c r="G851" s="4">
        <f t="shared" si="53"/>
        <v>2.6226519177535231E-3</v>
      </c>
      <c r="H851" s="4">
        <f t="shared" si="54"/>
        <v>3.7723000581547355E-3</v>
      </c>
      <c r="I851" s="4">
        <f t="shared" si="55"/>
        <v>-4.7124799312575228E-3</v>
      </c>
      <c r="O851" s="1">
        <v>3006.72</v>
      </c>
    </row>
    <row r="852" spans="1:15" x14ac:dyDescent="0.2">
      <c r="A852" s="43">
        <v>44405</v>
      </c>
      <c r="B852" s="44">
        <v>144.979996</v>
      </c>
      <c r="C852" s="44">
        <v>422.22000100000002</v>
      </c>
      <c r="D852" s="44">
        <v>409.17001299999998</v>
      </c>
      <c r="E852" s="44" cm="1">
        <f t="array" ref="E852">INDEX($O$2:$O$1256,1256-(ROW(O852)-1))</f>
        <v>4400.6400000000003</v>
      </c>
      <c r="F852" s="4">
        <f t="shared" si="52"/>
        <v>-1.2196007026067808E-2</v>
      </c>
      <c r="G852" s="4">
        <f t="shared" si="53"/>
        <v>-4.9959820426636386E-3</v>
      </c>
      <c r="H852" s="4">
        <f t="shared" si="54"/>
        <v>-1.4285697215817492E-2</v>
      </c>
      <c r="I852" s="4">
        <f t="shared" si="55"/>
        <v>-1.8630181803304106E-4</v>
      </c>
      <c r="O852" s="1">
        <v>2986.2</v>
      </c>
    </row>
    <row r="853" spans="1:15" x14ac:dyDescent="0.2">
      <c r="A853" s="43">
        <v>44406</v>
      </c>
      <c r="B853" s="44">
        <v>145.63999899999999</v>
      </c>
      <c r="C853" s="44">
        <v>425.27999899999998</v>
      </c>
      <c r="D853" s="44">
        <v>412.07998700000002</v>
      </c>
      <c r="E853" s="44" cm="1">
        <f t="array" ref="E853">INDEX($O$2:$O$1256,1256-(ROW(O853)-1))</f>
        <v>4419.1499999999996</v>
      </c>
      <c r="F853" s="4">
        <f t="shared" si="52"/>
        <v>4.5523728666676819E-3</v>
      </c>
      <c r="G853" s="4">
        <f t="shared" si="53"/>
        <v>7.2474018112655691E-3</v>
      </c>
      <c r="H853" s="4">
        <f t="shared" si="54"/>
        <v>7.1118945854911266E-3</v>
      </c>
      <c r="I853" s="4">
        <f t="shared" si="55"/>
        <v>4.2062063699823907E-3</v>
      </c>
      <c r="O853" s="1">
        <v>2997.95</v>
      </c>
    </row>
    <row r="854" spans="1:15" x14ac:dyDescent="0.2">
      <c r="A854" s="43">
        <v>44407</v>
      </c>
      <c r="B854" s="44">
        <v>145.86000100000001</v>
      </c>
      <c r="C854" s="44">
        <v>429.72000100000002</v>
      </c>
      <c r="D854" s="44">
        <v>412.22000100000002</v>
      </c>
      <c r="E854" s="44" cm="1">
        <f t="array" ref="E854">INDEX($O$2:$O$1256,1256-(ROW(O854)-1))</f>
        <v>4395.26</v>
      </c>
      <c r="F854" s="4">
        <f t="shared" si="52"/>
        <v>1.5105877609901813E-3</v>
      </c>
      <c r="G854" s="4">
        <f t="shared" si="53"/>
        <v>1.0440185314240583E-2</v>
      </c>
      <c r="H854" s="4">
        <f t="shared" si="54"/>
        <v>3.3977384104316586E-4</v>
      </c>
      <c r="I854" s="4">
        <f t="shared" si="55"/>
        <v>-5.4060169942182143E-3</v>
      </c>
      <c r="O854" s="1">
        <v>2989.69</v>
      </c>
    </row>
    <row r="855" spans="1:15" x14ac:dyDescent="0.2">
      <c r="A855" s="43">
        <v>44410</v>
      </c>
      <c r="B855" s="44">
        <v>145.520004</v>
      </c>
      <c r="C855" s="44">
        <v>428.92001299999998</v>
      </c>
      <c r="D855" s="44">
        <v>415.57000699999998</v>
      </c>
      <c r="E855" s="44" cm="1">
        <f t="array" ref="E855">INDEX($O$2:$O$1256,1256-(ROW(O855)-1))</f>
        <v>4387.16</v>
      </c>
      <c r="F855" s="4">
        <f t="shared" si="52"/>
        <v>-2.330981747353827E-3</v>
      </c>
      <c r="G855" s="4">
        <f t="shared" si="53"/>
        <v>-1.8616494418188406E-3</v>
      </c>
      <c r="H855" s="4">
        <f t="shared" si="54"/>
        <v>8.1267429815952835E-3</v>
      </c>
      <c r="I855" s="4">
        <f t="shared" si="55"/>
        <v>-1.8428943907755999E-3</v>
      </c>
      <c r="O855" s="1">
        <v>2995.68</v>
      </c>
    </row>
    <row r="856" spans="1:15" x14ac:dyDescent="0.2">
      <c r="A856" s="43">
        <v>44411</v>
      </c>
      <c r="B856" s="44">
        <v>147.36000100000001</v>
      </c>
      <c r="C856" s="44">
        <v>435.07000699999998</v>
      </c>
      <c r="D856" s="44">
        <v>421.89999399999999</v>
      </c>
      <c r="E856" s="44" cm="1">
        <f t="array" ref="E856">INDEX($O$2:$O$1256,1256-(ROW(O856)-1))</f>
        <v>4423.1499999999996</v>
      </c>
      <c r="F856" s="4">
        <f t="shared" si="52"/>
        <v>1.2644289097188391E-2</v>
      </c>
      <c r="G856" s="4">
        <f t="shared" si="53"/>
        <v>1.4338323728438367E-2</v>
      </c>
      <c r="H856" s="4">
        <f t="shared" si="54"/>
        <v>1.5232059324242852E-2</v>
      </c>
      <c r="I856" s="4">
        <f t="shared" si="55"/>
        <v>8.2034847144849474E-3</v>
      </c>
      <c r="O856" s="1">
        <v>2966.15</v>
      </c>
    </row>
    <row r="857" spans="1:15" x14ac:dyDescent="0.2">
      <c r="A857" s="43">
        <v>44412</v>
      </c>
      <c r="B857" s="44">
        <v>146.949997</v>
      </c>
      <c r="C857" s="44">
        <v>435.040009</v>
      </c>
      <c r="D857" s="44">
        <v>421.540009</v>
      </c>
      <c r="E857" s="44" cm="1">
        <f t="array" ref="E857">INDEX($O$2:$O$1256,1256-(ROW(O857)-1))</f>
        <v>4402.66</v>
      </c>
      <c r="F857" s="4">
        <f t="shared" si="52"/>
        <v>-2.7823289713469457E-3</v>
      </c>
      <c r="G857" s="4">
        <f t="shared" si="53"/>
        <v>-6.8949823056816163E-5</v>
      </c>
      <c r="H857" s="4">
        <f t="shared" si="54"/>
        <v>-8.5324722711419302E-4</v>
      </c>
      <c r="I857" s="4">
        <f t="shared" si="55"/>
        <v>-4.6324452030792043E-3</v>
      </c>
      <c r="O857" s="1">
        <v>2970.27</v>
      </c>
    </row>
    <row r="858" spans="1:15" x14ac:dyDescent="0.2">
      <c r="A858" s="43">
        <v>44413</v>
      </c>
      <c r="B858" s="44">
        <v>147.05999800000001</v>
      </c>
      <c r="C858" s="44">
        <v>443.19000199999999</v>
      </c>
      <c r="D858" s="44">
        <v>411.19000199999999</v>
      </c>
      <c r="E858" s="44" cm="1">
        <f t="array" ref="E858">INDEX($O$2:$O$1256,1256-(ROW(O858)-1))</f>
        <v>4429.1000000000004</v>
      </c>
      <c r="F858" s="4">
        <f t="shared" si="52"/>
        <v>7.4856075022588207E-4</v>
      </c>
      <c r="G858" s="4">
        <f t="shared" si="53"/>
        <v>1.8733893047524267E-2</v>
      </c>
      <c r="H858" s="4">
        <f t="shared" si="54"/>
        <v>-2.455284618072873E-2</v>
      </c>
      <c r="I858" s="4">
        <f t="shared" si="55"/>
        <v>6.0054603353428401E-3</v>
      </c>
      <c r="O858" s="1">
        <v>2938.13</v>
      </c>
    </row>
    <row r="859" spans="1:15" x14ac:dyDescent="0.2">
      <c r="A859" s="43">
        <v>44414</v>
      </c>
      <c r="B859" s="44">
        <v>146.13999899999999</v>
      </c>
      <c r="C859" s="44">
        <v>439.63000499999998</v>
      </c>
      <c r="D859" s="44">
        <v>415.11999500000002</v>
      </c>
      <c r="E859" s="44" cm="1">
        <f t="array" ref="E859">INDEX($O$2:$O$1256,1256-(ROW(O859)-1))</f>
        <v>4436.5200000000004</v>
      </c>
      <c r="F859" s="4">
        <f t="shared" si="52"/>
        <v>-6.2559432375350532E-3</v>
      </c>
      <c r="G859" s="4">
        <f t="shared" si="53"/>
        <v>-8.0326654119783365E-3</v>
      </c>
      <c r="H859" s="4">
        <f t="shared" si="54"/>
        <v>9.5576083583861667E-3</v>
      </c>
      <c r="I859" s="4">
        <f t="shared" si="55"/>
        <v>1.6752839177259652E-3</v>
      </c>
      <c r="O859" s="1">
        <v>2919.4</v>
      </c>
    </row>
    <row r="860" spans="1:15" x14ac:dyDescent="0.2">
      <c r="A860" s="43">
        <v>44417</v>
      </c>
      <c r="B860" s="44">
        <v>146.08999600000001</v>
      </c>
      <c r="C860" s="44">
        <v>440.47000100000002</v>
      </c>
      <c r="D860" s="44">
        <v>410.86999500000002</v>
      </c>
      <c r="E860" s="44" cm="1">
        <f t="array" ref="E860">INDEX($O$2:$O$1256,1256-(ROW(O860)-1))</f>
        <v>4432.3500000000004</v>
      </c>
      <c r="F860" s="4">
        <f t="shared" si="52"/>
        <v>-3.4215820680261107E-4</v>
      </c>
      <c r="G860" s="4">
        <f t="shared" si="53"/>
        <v>1.9106885118090199E-3</v>
      </c>
      <c r="H860" s="4">
        <f t="shared" si="54"/>
        <v>-1.0238003592190252E-2</v>
      </c>
      <c r="I860" s="4">
        <f t="shared" si="55"/>
        <v>-9.3992588785806722E-4</v>
      </c>
      <c r="O860" s="1">
        <v>2893.06</v>
      </c>
    </row>
    <row r="861" spans="1:15" x14ac:dyDescent="0.2">
      <c r="A861" s="43">
        <v>44418</v>
      </c>
      <c r="B861" s="44">
        <v>145.60000600000001</v>
      </c>
      <c r="C861" s="44">
        <v>443.02999899999998</v>
      </c>
      <c r="D861" s="44">
        <v>411.77999899999998</v>
      </c>
      <c r="E861" s="44" cm="1">
        <f t="array" ref="E861">INDEX($O$2:$O$1256,1256-(ROW(O861)-1))</f>
        <v>4436.75</v>
      </c>
      <c r="F861" s="4">
        <f t="shared" si="52"/>
        <v>-3.3540284305299444E-3</v>
      </c>
      <c r="G861" s="4">
        <f t="shared" si="53"/>
        <v>5.8119690198832645E-3</v>
      </c>
      <c r="H861" s="4">
        <f t="shared" si="54"/>
        <v>2.2148222334900801E-3</v>
      </c>
      <c r="I861" s="4">
        <f t="shared" si="55"/>
        <v>9.9270138865379222E-4</v>
      </c>
      <c r="O861" s="1">
        <v>2938.79</v>
      </c>
    </row>
    <row r="862" spans="1:15" x14ac:dyDescent="0.2">
      <c r="A862" s="43">
        <v>44419</v>
      </c>
      <c r="B862" s="44">
        <v>145.86000100000001</v>
      </c>
      <c r="C862" s="44">
        <v>444.29998799999998</v>
      </c>
      <c r="D862" s="44">
        <v>407.73998999999998</v>
      </c>
      <c r="E862" s="44" cm="1">
        <f t="array" ref="E862">INDEX($O$2:$O$1256,1256-(ROW(O862)-1))</f>
        <v>4447.7</v>
      </c>
      <c r="F862" s="4">
        <f t="shared" si="52"/>
        <v>1.7856798714692601E-3</v>
      </c>
      <c r="G862" s="4">
        <f t="shared" si="53"/>
        <v>2.8665982052380377E-3</v>
      </c>
      <c r="H862" s="4">
        <f t="shared" si="54"/>
        <v>-9.8110860406311236E-3</v>
      </c>
      <c r="I862" s="4">
        <f t="shared" si="55"/>
        <v>2.4680227644108452E-3</v>
      </c>
      <c r="O862" s="1">
        <v>2952.01</v>
      </c>
    </row>
    <row r="863" spans="1:15" x14ac:dyDescent="0.2">
      <c r="A863" s="43">
        <v>44420</v>
      </c>
      <c r="B863" s="44">
        <v>148.88999899999999</v>
      </c>
      <c r="C863" s="44">
        <v>445.35998499999999</v>
      </c>
      <c r="D863" s="44">
        <v>405.959991</v>
      </c>
      <c r="E863" s="44" cm="1">
        <f t="array" ref="E863">INDEX($O$2:$O$1256,1256-(ROW(O863)-1))</f>
        <v>4460.83</v>
      </c>
      <c r="F863" s="4">
        <f t="shared" si="52"/>
        <v>2.0773330448557843E-2</v>
      </c>
      <c r="G863" s="4">
        <f t="shared" si="53"/>
        <v>2.3857686892397797E-3</v>
      </c>
      <c r="H863" s="4">
        <f t="shared" si="54"/>
        <v>-4.3655247060754949E-3</v>
      </c>
      <c r="I863" s="4">
        <f t="shared" si="55"/>
        <v>2.9520875958360749E-3</v>
      </c>
      <c r="O863" s="1">
        <v>2910.63</v>
      </c>
    </row>
    <row r="864" spans="1:15" x14ac:dyDescent="0.2">
      <c r="A864" s="43">
        <v>44421</v>
      </c>
      <c r="B864" s="44">
        <v>149.10000600000001</v>
      </c>
      <c r="C864" s="44">
        <v>447.82000699999998</v>
      </c>
      <c r="D864" s="44">
        <v>409.67001299999998</v>
      </c>
      <c r="E864" s="44" cm="1">
        <f t="array" ref="E864">INDEX($O$2:$O$1256,1256-(ROW(O864)-1))</f>
        <v>4468</v>
      </c>
      <c r="F864" s="4">
        <f t="shared" si="52"/>
        <v>1.4104842595909933E-3</v>
      </c>
      <c r="G864" s="4">
        <f t="shared" si="53"/>
        <v>5.5236709243197523E-3</v>
      </c>
      <c r="H864" s="4">
        <f t="shared" si="54"/>
        <v>9.1388858070991057E-3</v>
      </c>
      <c r="I864" s="4">
        <f t="shared" si="55"/>
        <v>1.6073241975148285E-3</v>
      </c>
      <c r="O864" s="1">
        <v>2887.61</v>
      </c>
    </row>
    <row r="865" spans="1:15" x14ac:dyDescent="0.2">
      <c r="A865" s="43">
        <v>44424</v>
      </c>
      <c r="B865" s="44">
        <v>151.11999499999999</v>
      </c>
      <c r="C865" s="44">
        <v>452.85998499999999</v>
      </c>
      <c r="D865" s="44">
        <v>417.209991</v>
      </c>
      <c r="E865" s="44" cm="1">
        <f t="array" ref="E865">INDEX($O$2:$O$1256,1256-(ROW(O865)-1))</f>
        <v>4479.71</v>
      </c>
      <c r="F865" s="4">
        <f t="shared" si="52"/>
        <v>1.35478800718491E-2</v>
      </c>
      <c r="G865" s="4">
        <f t="shared" si="53"/>
        <v>1.1254472603319885E-2</v>
      </c>
      <c r="H865" s="4">
        <f t="shared" si="54"/>
        <v>1.8405003443588679E-2</v>
      </c>
      <c r="I865" s="4">
        <f t="shared" si="55"/>
        <v>2.6208594449418166E-3</v>
      </c>
      <c r="O865" s="1">
        <v>2940.25</v>
      </c>
    </row>
    <row r="866" spans="1:15" x14ac:dyDescent="0.2">
      <c r="A866" s="43">
        <v>44425</v>
      </c>
      <c r="B866" s="44">
        <v>150.19000199999999</v>
      </c>
      <c r="C866" s="44">
        <v>452.33999599999999</v>
      </c>
      <c r="D866" s="44">
        <v>421.77999899999998</v>
      </c>
      <c r="E866" s="44" cm="1">
        <f t="array" ref="E866">INDEX($O$2:$O$1256,1256-(ROW(O866)-1))</f>
        <v>4448.08</v>
      </c>
      <c r="F866" s="4">
        <f t="shared" si="52"/>
        <v>-6.1540036445871778E-3</v>
      </c>
      <c r="G866" s="4">
        <f t="shared" si="53"/>
        <v>-1.1482334876639843E-3</v>
      </c>
      <c r="H866" s="4">
        <f t="shared" si="54"/>
        <v>1.0953735765162856E-2</v>
      </c>
      <c r="I866" s="4">
        <f t="shared" si="55"/>
        <v>-7.0607249129966245E-3</v>
      </c>
      <c r="O866" s="1">
        <v>2976.74</v>
      </c>
    </row>
    <row r="867" spans="1:15" x14ac:dyDescent="0.2">
      <c r="A867" s="43">
        <v>44426</v>
      </c>
      <c r="B867" s="44">
        <v>146.36000100000001</v>
      </c>
      <c r="C867" s="44">
        <v>446.209991</v>
      </c>
      <c r="D867" s="44">
        <v>417.32000699999998</v>
      </c>
      <c r="E867" s="44" cm="1">
        <f t="array" ref="E867">INDEX($O$2:$O$1256,1256-(ROW(O867)-1))</f>
        <v>4400.2700000000004</v>
      </c>
      <c r="F867" s="4">
        <f t="shared" si="52"/>
        <v>-2.5501038344749351E-2</v>
      </c>
      <c r="G867" s="4">
        <f t="shared" si="53"/>
        <v>-1.3551764279539816E-2</v>
      </c>
      <c r="H867" s="4">
        <f t="shared" si="54"/>
        <v>-1.0574214070307302E-2</v>
      </c>
      <c r="I867" s="4">
        <f t="shared" si="55"/>
        <v>-1.0748457761550936E-2</v>
      </c>
      <c r="O867" s="1">
        <v>2961.79</v>
      </c>
    </row>
    <row r="868" spans="1:15" x14ac:dyDescent="0.2">
      <c r="A868" s="43">
        <v>44427</v>
      </c>
      <c r="B868" s="44">
        <v>146.699997</v>
      </c>
      <c r="C868" s="44">
        <v>454.26001000000002</v>
      </c>
      <c r="D868" s="44">
        <v>427.89001500000001</v>
      </c>
      <c r="E868" s="44" cm="1">
        <f t="array" ref="E868">INDEX($O$2:$O$1256,1256-(ROW(O868)-1))</f>
        <v>4405.8</v>
      </c>
      <c r="F868" s="4">
        <f t="shared" si="52"/>
        <v>2.3230117359727613E-3</v>
      </c>
      <c r="G868" s="4">
        <f t="shared" si="53"/>
        <v>1.8040875736464672E-2</v>
      </c>
      <c r="H868" s="4">
        <f t="shared" si="54"/>
        <v>2.5328303993822254E-2</v>
      </c>
      <c r="I868" s="4">
        <f t="shared" si="55"/>
        <v>1.2567410636164927E-3</v>
      </c>
      <c r="O868" s="1">
        <v>2977.62</v>
      </c>
    </row>
    <row r="869" spans="1:15" x14ac:dyDescent="0.2">
      <c r="A869" s="43">
        <v>44428</v>
      </c>
      <c r="B869" s="44">
        <v>148.19000199999999</v>
      </c>
      <c r="C869" s="44">
        <v>458.98998999999998</v>
      </c>
      <c r="D869" s="44">
        <v>429.709991</v>
      </c>
      <c r="E869" s="44" cm="1">
        <f t="array" ref="E869">INDEX($O$2:$O$1256,1256-(ROW(O869)-1))</f>
        <v>4441.67</v>
      </c>
      <c r="F869" s="4">
        <f t="shared" si="52"/>
        <v>1.0156816840289346E-2</v>
      </c>
      <c r="G869" s="4">
        <f t="shared" si="53"/>
        <v>1.0412494817670511E-2</v>
      </c>
      <c r="H869" s="4">
        <f t="shared" si="54"/>
        <v>4.2533733814751366E-3</v>
      </c>
      <c r="I869" s="4">
        <f t="shared" si="55"/>
        <v>8.1415406963547803E-3</v>
      </c>
      <c r="O869" s="1">
        <v>2984.87</v>
      </c>
    </row>
    <row r="870" spans="1:15" x14ac:dyDescent="0.2">
      <c r="A870" s="43">
        <v>44431</v>
      </c>
      <c r="B870" s="44">
        <v>149.71000699999999</v>
      </c>
      <c r="C870" s="44">
        <v>454.92999300000002</v>
      </c>
      <c r="D870" s="44">
        <v>425.35998499999999</v>
      </c>
      <c r="E870" s="44" cm="1">
        <f t="array" ref="E870">INDEX($O$2:$O$1256,1256-(ROW(O870)-1))</f>
        <v>4479.53</v>
      </c>
      <c r="F870" s="4">
        <f t="shared" si="52"/>
        <v>1.025713597061695E-2</v>
      </c>
      <c r="G870" s="4">
        <f t="shared" si="53"/>
        <v>-8.845502273371917E-3</v>
      </c>
      <c r="H870" s="4">
        <f t="shared" si="54"/>
        <v>-1.0123120455907686E-2</v>
      </c>
      <c r="I870" s="4">
        <f t="shared" si="55"/>
        <v>8.5238209952562156E-3</v>
      </c>
      <c r="O870" s="1">
        <v>2966.6</v>
      </c>
    </row>
    <row r="871" spans="1:15" x14ac:dyDescent="0.2">
      <c r="A871" s="43">
        <v>44432</v>
      </c>
      <c r="B871" s="44">
        <v>149.61999499999999</v>
      </c>
      <c r="C871" s="44">
        <v>451.790009</v>
      </c>
      <c r="D871" s="44">
        <v>423.41000400000001</v>
      </c>
      <c r="E871" s="44" cm="1">
        <f t="array" ref="E871">INDEX($O$2:$O$1256,1256-(ROW(O871)-1))</f>
        <v>4486.2299999999996</v>
      </c>
      <c r="F871" s="4">
        <f t="shared" si="52"/>
        <v>-6.0124237386483816E-4</v>
      </c>
      <c r="G871" s="4">
        <f t="shared" si="53"/>
        <v>-6.9021257079438739E-3</v>
      </c>
      <c r="H871" s="4">
        <f t="shared" si="54"/>
        <v>-4.5843075718558241E-3</v>
      </c>
      <c r="I871" s="4">
        <f t="shared" si="55"/>
        <v>1.4956926284676781E-3</v>
      </c>
      <c r="O871" s="1">
        <v>2991.78</v>
      </c>
    </row>
    <row r="872" spans="1:15" x14ac:dyDescent="0.2">
      <c r="A872" s="43">
        <v>44433</v>
      </c>
      <c r="B872" s="44">
        <v>148.36000100000001</v>
      </c>
      <c r="C872" s="44">
        <v>451.23001099999999</v>
      </c>
      <c r="D872" s="44">
        <v>419.73998999999998</v>
      </c>
      <c r="E872" s="44" cm="1">
        <f t="array" ref="E872">INDEX($O$2:$O$1256,1256-(ROW(O872)-1))</f>
        <v>4496.1899999999996</v>
      </c>
      <c r="F872" s="4">
        <f t="shared" si="52"/>
        <v>-8.4212942260824004E-3</v>
      </c>
      <c r="G872" s="4">
        <f t="shared" si="53"/>
        <v>-1.2395094819372318E-3</v>
      </c>
      <c r="H872" s="4">
        <f t="shared" si="54"/>
        <v>-8.6677545767200083E-3</v>
      </c>
      <c r="I872" s="4">
        <f t="shared" si="55"/>
        <v>2.2201269217137858E-3</v>
      </c>
      <c r="O872" s="1">
        <v>2992.07</v>
      </c>
    </row>
    <row r="873" spans="1:15" x14ac:dyDescent="0.2">
      <c r="A873" s="43">
        <v>44434</v>
      </c>
      <c r="B873" s="44">
        <v>147.53999300000001</v>
      </c>
      <c r="C873" s="44">
        <v>449.30999800000001</v>
      </c>
      <c r="D873" s="44">
        <v>416.85000600000001</v>
      </c>
      <c r="E873" s="44" cm="1">
        <f t="array" ref="E873">INDEX($O$2:$O$1256,1256-(ROW(O873)-1))</f>
        <v>4470</v>
      </c>
      <c r="F873" s="4">
        <f t="shared" si="52"/>
        <v>-5.5271501379944134E-3</v>
      </c>
      <c r="G873" s="4">
        <f t="shared" si="53"/>
        <v>-4.2550649407048927E-3</v>
      </c>
      <c r="H873" s="4">
        <f t="shared" si="54"/>
        <v>-6.8851767018910208E-3</v>
      </c>
      <c r="I873" s="4">
        <f t="shared" si="55"/>
        <v>-5.8249317755698941E-3</v>
      </c>
      <c r="O873" s="1">
        <v>3006.79</v>
      </c>
    </row>
    <row r="874" spans="1:15" x14ac:dyDescent="0.2">
      <c r="A874" s="43">
        <v>44435</v>
      </c>
      <c r="B874" s="44">
        <v>148.60000600000001</v>
      </c>
      <c r="C874" s="44">
        <v>450.33999599999999</v>
      </c>
      <c r="D874" s="44">
        <v>418.76001000000002</v>
      </c>
      <c r="E874" s="44" cm="1">
        <f t="array" ref="E874">INDEX($O$2:$O$1256,1256-(ROW(O874)-1))</f>
        <v>4509.37</v>
      </c>
      <c r="F874" s="4">
        <f t="shared" si="52"/>
        <v>7.1845807936292755E-3</v>
      </c>
      <c r="G874" s="4">
        <f t="shared" si="53"/>
        <v>2.2923994671491324E-3</v>
      </c>
      <c r="H874" s="4">
        <f t="shared" si="54"/>
        <v>4.5819934568982947E-3</v>
      </c>
      <c r="I874" s="4">
        <f t="shared" si="55"/>
        <v>8.8076062639820783E-3</v>
      </c>
      <c r="O874" s="1">
        <v>3006.73</v>
      </c>
    </row>
    <row r="875" spans="1:15" x14ac:dyDescent="0.2">
      <c r="A875" s="43">
        <v>44438</v>
      </c>
      <c r="B875" s="44">
        <v>153.11999499999999</v>
      </c>
      <c r="C875" s="44">
        <v>455.92999300000002</v>
      </c>
      <c r="D875" s="44">
        <v>418.29998799999998</v>
      </c>
      <c r="E875" s="44" cm="1">
        <f t="array" ref="E875">INDEX($O$2:$O$1256,1256-(ROW(O875)-1))</f>
        <v>4528.79</v>
      </c>
      <c r="F875" s="4">
        <f t="shared" si="52"/>
        <v>3.0417152203883364E-2</v>
      </c>
      <c r="G875" s="4">
        <f t="shared" si="53"/>
        <v>1.2412837077877577E-2</v>
      </c>
      <c r="H875" s="4">
        <f t="shared" si="54"/>
        <v>-1.0985337401248931E-3</v>
      </c>
      <c r="I875" s="4">
        <f t="shared" si="55"/>
        <v>4.306588281733385E-3</v>
      </c>
      <c r="O875" s="1">
        <v>3005.7</v>
      </c>
    </row>
    <row r="876" spans="1:15" x14ac:dyDescent="0.2">
      <c r="A876" s="43">
        <v>44439</v>
      </c>
      <c r="B876" s="44">
        <v>151.83000200000001</v>
      </c>
      <c r="C876" s="44">
        <v>455.48998999999998</v>
      </c>
      <c r="D876" s="44">
        <v>416.26998900000001</v>
      </c>
      <c r="E876" s="44" cm="1">
        <f t="array" ref="E876">INDEX($O$2:$O$1256,1256-(ROW(O876)-1))</f>
        <v>4522.68</v>
      </c>
      <c r="F876" s="4">
        <f t="shared" si="52"/>
        <v>-8.4247194496053987E-3</v>
      </c>
      <c r="G876" s="4">
        <f t="shared" si="53"/>
        <v>-9.650670207170314E-4</v>
      </c>
      <c r="H876" s="4">
        <f t="shared" si="54"/>
        <v>-4.8529740813666369E-3</v>
      </c>
      <c r="I876" s="4">
        <f t="shared" si="55"/>
        <v>-1.3491462399448137E-3</v>
      </c>
      <c r="O876" s="1">
        <v>2997.96</v>
      </c>
    </row>
    <row r="877" spans="1:15" x14ac:dyDescent="0.2">
      <c r="A877" s="43">
        <v>44440</v>
      </c>
      <c r="B877" s="44">
        <v>152.509995</v>
      </c>
      <c r="C877" s="44">
        <v>456.51998900000001</v>
      </c>
      <c r="D877" s="44">
        <v>417.35000600000001</v>
      </c>
      <c r="E877" s="44" cm="1">
        <f t="array" ref="E877">INDEX($O$2:$O$1256,1256-(ROW(O877)-1))</f>
        <v>4524.09</v>
      </c>
      <c r="F877" s="4">
        <f t="shared" si="52"/>
        <v>4.4786471121827159E-3</v>
      </c>
      <c r="G877" s="4">
        <f t="shared" si="53"/>
        <v>2.261298870695341E-3</v>
      </c>
      <c r="H877" s="4">
        <f t="shared" si="54"/>
        <v>2.5945108428174434E-3</v>
      </c>
      <c r="I877" s="4">
        <f t="shared" si="55"/>
        <v>3.1176205258825617E-4</v>
      </c>
      <c r="O877" s="1">
        <v>3007.39</v>
      </c>
    </row>
    <row r="878" spans="1:15" x14ac:dyDescent="0.2">
      <c r="A878" s="43">
        <v>44441</v>
      </c>
      <c r="B878" s="44">
        <v>153.64999399999999</v>
      </c>
      <c r="C878" s="44">
        <v>460.97000100000002</v>
      </c>
      <c r="D878" s="44">
        <v>423.709991</v>
      </c>
      <c r="E878" s="44" cm="1">
        <f t="array" ref="E878">INDEX($O$2:$O$1256,1256-(ROW(O878)-1))</f>
        <v>4536.95</v>
      </c>
      <c r="F878" s="4">
        <f t="shared" si="52"/>
        <v>7.4749133655141022E-3</v>
      </c>
      <c r="G878" s="4">
        <f t="shared" si="53"/>
        <v>9.747682702235444E-3</v>
      </c>
      <c r="H878" s="4">
        <f t="shared" si="54"/>
        <v>1.5238971866697409E-2</v>
      </c>
      <c r="I878" s="4">
        <f t="shared" si="55"/>
        <v>2.8425606033477832E-3</v>
      </c>
      <c r="O878" s="1">
        <v>3009.57</v>
      </c>
    </row>
    <row r="879" spans="1:15" x14ac:dyDescent="0.2">
      <c r="A879" s="43">
        <v>44442</v>
      </c>
      <c r="B879" s="44">
        <v>154.300003</v>
      </c>
      <c r="C879" s="44">
        <v>462.54998799999998</v>
      </c>
      <c r="D879" s="44">
        <v>422.85998499999999</v>
      </c>
      <c r="E879" s="44" cm="1">
        <f t="array" ref="E879">INDEX($O$2:$O$1256,1256-(ROW(O879)-1))</f>
        <v>4535.43</v>
      </c>
      <c r="F879" s="4">
        <f t="shared" si="52"/>
        <v>4.2304524919149133E-3</v>
      </c>
      <c r="G879" s="4">
        <f t="shared" si="53"/>
        <v>3.427526729662306E-3</v>
      </c>
      <c r="H879" s="4">
        <f t="shared" si="54"/>
        <v>-2.0061032735949991E-3</v>
      </c>
      <c r="I879" s="4">
        <f t="shared" si="55"/>
        <v>-3.3502683520857118E-4</v>
      </c>
      <c r="O879" s="1">
        <v>3000.93</v>
      </c>
    </row>
    <row r="880" spans="1:15" x14ac:dyDescent="0.2">
      <c r="A880" s="43">
        <v>44446</v>
      </c>
      <c r="B880" s="44">
        <v>156.69000199999999</v>
      </c>
      <c r="C880" s="44">
        <v>459.60000600000001</v>
      </c>
      <c r="D880" s="44">
        <v>421.23998999999998</v>
      </c>
      <c r="E880" s="44" cm="1">
        <f t="array" ref="E880">INDEX($O$2:$O$1256,1256-(ROW(O880)-1))</f>
        <v>4520.03</v>
      </c>
      <c r="F880" s="4">
        <f t="shared" si="52"/>
        <v>1.5489299763655798E-2</v>
      </c>
      <c r="G880" s="4">
        <f t="shared" si="53"/>
        <v>-6.3776501492417668E-3</v>
      </c>
      <c r="H880" s="4">
        <f t="shared" si="54"/>
        <v>-3.8310435072261974E-3</v>
      </c>
      <c r="I880" s="4">
        <f t="shared" si="55"/>
        <v>-3.3954884101398421E-3</v>
      </c>
      <c r="O880" s="1">
        <v>2979.39</v>
      </c>
    </row>
    <row r="881" spans="1:15" x14ac:dyDescent="0.2">
      <c r="A881" s="43">
        <v>44447</v>
      </c>
      <c r="B881" s="44">
        <v>155.11000100000001</v>
      </c>
      <c r="C881" s="44">
        <v>465.70001200000002</v>
      </c>
      <c r="D881" s="44">
        <v>415.39001500000001</v>
      </c>
      <c r="E881" s="44" cm="1">
        <f t="array" ref="E881">INDEX($O$2:$O$1256,1256-(ROW(O881)-1))</f>
        <v>4514.07</v>
      </c>
      <c r="F881" s="4">
        <f t="shared" si="52"/>
        <v>-1.0083610822852512E-2</v>
      </c>
      <c r="G881" s="4">
        <f t="shared" si="53"/>
        <v>1.3272423673554102E-2</v>
      </c>
      <c r="H881" s="4">
        <f t="shared" si="54"/>
        <v>-1.3887511012427791E-2</v>
      </c>
      <c r="I881" s="4">
        <f t="shared" si="55"/>
        <v>-1.3185753191903675E-3</v>
      </c>
      <c r="O881" s="1">
        <v>2978.43</v>
      </c>
    </row>
    <row r="882" spans="1:15" x14ac:dyDescent="0.2">
      <c r="A882" s="43">
        <v>44448</v>
      </c>
      <c r="B882" s="44">
        <v>154.070007</v>
      </c>
      <c r="C882" s="44">
        <v>465.94000199999999</v>
      </c>
      <c r="D882" s="44">
        <v>414.54998799999998</v>
      </c>
      <c r="E882" s="44" cm="1">
        <f t="array" ref="E882">INDEX($O$2:$O$1256,1256-(ROW(O882)-1))</f>
        <v>4493.28</v>
      </c>
      <c r="F882" s="4">
        <f t="shared" si="52"/>
        <v>-6.7048803642262055E-3</v>
      </c>
      <c r="G882" s="4">
        <f t="shared" si="53"/>
        <v>5.1533174536396082E-4</v>
      </c>
      <c r="H882" s="4">
        <f t="shared" si="54"/>
        <v>-2.0222609347025841E-3</v>
      </c>
      <c r="I882" s="4">
        <f t="shared" si="55"/>
        <v>-4.6055998245485702E-3</v>
      </c>
      <c r="O882" s="1">
        <v>2978.71</v>
      </c>
    </row>
    <row r="883" spans="1:15" x14ac:dyDescent="0.2">
      <c r="A883" s="43">
        <v>44449</v>
      </c>
      <c r="B883" s="44">
        <v>148.970001</v>
      </c>
      <c r="C883" s="44">
        <v>465.16000400000001</v>
      </c>
      <c r="D883" s="44">
        <v>403.91000400000001</v>
      </c>
      <c r="E883" s="44" cm="1">
        <f t="array" ref="E883">INDEX($O$2:$O$1256,1256-(ROW(O883)-1))</f>
        <v>4458.58</v>
      </c>
      <c r="F883" s="4">
        <f t="shared" si="52"/>
        <v>-3.3101874266806566E-2</v>
      </c>
      <c r="G883" s="4">
        <f t="shared" si="53"/>
        <v>-1.6740309839290805E-3</v>
      </c>
      <c r="H883" s="4">
        <f t="shared" si="54"/>
        <v>-2.5666347383900952E-2</v>
      </c>
      <c r="I883" s="4">
        <f t="shared" si="55"/>
        <v>-7.7226435922087694E-3</v>
      </c>
      <c r="O883" s="1">
        <v>2976</v>
      </c>
    </row>
    <row r="884" spans="1:15" x14ac:dyDescent="0.2">
      <c r="A884" s="43">
        <v>44452</v>
      </c>
      <c r="B884" s="44">
        <v>149.550003</v>
      </c>
      <c r="C884" s="44">
        <v>459.66000400000001</v>
      </c>
      <c r="D884" s="44">
        <v>414.51998900000001</v>
      </c>
      <c r="E884" s="44" cm="1">
        <f t="array" ref="E884">INDEX($O$2:$O$1256,1256-(ROW(O884)-1))</f>
        <v>4468.7299999999996</v>
      </c>
      <c r="F884" s="4">
        <f t="shared" si="52"/>
        <v>3.8934147553641185E-3</v>
      </c>
      <c r="G884" s="4">
        <f t="shared" si="53"/>
        <v>-1.1823888452799997E-2</v>
      </c>
      <c r="H884" s="4">
        <f t="shared" si="54"/>
        <v>2.6268190673484765E-2</v>
      </c>
      <c r="I884" s="4">
        <f t="shared" si="55"/>
        <v>2.2765095613400759E-3</v>
      </c>
      <c r="O884" s="1">
        <v>2937.78</v>
      </c>
    </row>
    <row r="885" spans="1:15" x14ac:dyDescent="0.2">
      <c r="A885" s="43">
        <v>44453</v>
      </c>
      <c r="B885" s="44">
        <v>148.11999499999999</v>
      </c>
      <c r="C885" s="44">
        <v>458.41000400000001</v>
      </c>
      <c r="D885" s="44">
        <v>412.540009</v>
      </c>
      <c r="E885" s="44" cm="1">
        <f t="array" ref="E885">INDEX($O$2:$O$1256,1256-(ROW(O885)-1))</f>
        <v>4443.05</v>
      </c>
      <c r="F885" s="4">
        <f t="shared" si="52"/>
        <v>-9.5620726935058305E-3</v>
      </c>
      <c r="G885" s="4">
        <f t="shared" si="53"/>
        <v>-2.7194012729460796E-3</v>
      </c>
      <c r="H885" s="4">
        <f t="shared" si="54"/>
        <v>-4.7765609682094527E-3</v>
      </c>
      <c r="I885" s="4">
        <f t="shared" si="55"/>
        <v>-5.7465991456184156E-3</v>
      </c>
      <c r="O885" s="1">
        <v>2906.27</v>
      </c>
    </row>
    <row r="886" spans="1:15" x14ac:dyDescent="0.2">
      <c r="A886" s="43">
        <v>44454</v>
      </c>
      <c r="B886" s="44">
        <v>149.029999</v>
      </c>
      <c r="C886" s="44">
        <v>460.73001099999999</v>
      </c>
      <c r="D886" s="44">
        <v>417.51998900000001</v>
      </c>
      <c r="E886" s="44" cm="1">
        <f t="array" ref="E886">INDEX($O$2:$O$1256,1256-(ROW(O886)-1))</f>
        <v>4480.7</v>
      </c>
      <c r="F886" s="4">
        <f t="shared" si="52"/>
        <v>6.1436945093065595E-3</v>
      </c>
      <c r="G886" s="4">
        <f t="shared" si="53"/>
        <v>5.0609868453044826E-3</v>
      </c>
      <c r="H886" s="4">
        <f t="shared" si="54"/>
        <v>1.2071507954032192E-2</v>
      </c>
      <c r="I886" s="4">
        <f t="shared" si="55"/>
        <v>8.4739086888510444E-3</v>
      </c>
      <c r="O886" s="1">
        <v>2926.46</v>
      </c>
    </row>
    <row r="887" spans="1:15" x14ac:dyDescent="0.2">
      <c r="A887" s="43">
        <v>44455</v>
      </c>
      <c r="B887" s="44">
        <v>148.78999300000001</v>
      </c>
      <c r="C887" s="44">
        <v>463.30999800000001</v>
      </c>
      <c r="D887" s="44">
        <v>416.83999599999999</v>
      </c>
      <c r="E887" s="44" cm="1">
        <f t="array" ref="E887">INDEX($O$2:$O$1256,1256-(ROW(O887)-1))</f>
        <v>4473.75</v>
      </c>
      <c r="F887" s="4">
        <f t="shared" si="52"/>
        <v>-1.6104542817583589E-3</v>
      </c>
      <c r="G887" s="4">
        <f t="shared" si="53"/>
        <v>5.5997806489753868E-3</v>
      </c>
      <c r="H887" s="4">
        <f t="shared" si="54"/>
        <v>-1.6286477723585697E-3</v>
      </c>
      <c r="I887" s="4">
        <f t="shared" si="55"/>
        <v>-1.5510969268194297E-3</v>
      </c>
      <c r="O887" s="1">
        <v>2924.58</v>
      </c>
    </row>
    <row r="888" spans="1:15" x14ac:dyDescent="0.2">
      <c r="A888" s="43">
        <v>44456</v>
      </c>
      <c r="B888" s="44">
        <v>146.05999800000001</v>
      </c>
      <c r="C888" s="44">
        <v>459.51001000000002</v>
      </c>
      <c r="D888" s="44">
        <v>420.16000400000001</v>
      </c>
      <c r="E888" s="44" cm="1">
        <f t="array" ref="E888">INDEX($O$2:$O$1256,1256-(ROW(O888)-1))</f>
        <v>4432.99</v>
      </c>
      <c r="F888" s="4">
        <f t="shared" si="52"/>
        <v>-1.8347974517345413E-2</v>
      </c>
      <c r="G888" s="4">
        <f t="shared" si="53"/>
        <v>-8.2018260266422845E-3</v>
      </c>
      <c r="H888" s="4">
        <f t="shared" si="54"/>
        <v>7.9647059587823962E-3</v>
      </c>
      <c r="I888" s="4">
        <f t="shared" si="55"/>
        <v>-9.1109248393406467E-3</v>
      </c>
      <c r="O888" s="1">
        <v>2887.94</v>
      </c>
    </row>
    <row r="889" spans="1:15" x14ac:dyDescent="0.2">
      <c r="A889" s="43">
        <v>44459</v>
      </c>
      <c r="B889" s="44">
        <v>142.94000199999999</v>
      </c>
      <c r="C889" s="44">
        <v>451.14001500000001</v>
      </c>
      <c r="D889" s="44">
        <v>412.70001200000002</v>
      </c>
      <c r="E889" s="44" cm="1">
        <f t="array" ref="E889">INDEX($O$2:$O$1256,1256-(ROW(O889)-1))</f>
        <v>4357.7299999999996</v>
      </c>
      <c r="F889" s="4">
        <f t="shared" si="52"/>
        <v>-2.136105739231911E-2</v>
      </c>
      <c r="G889" s="4">
        <f t="shared" si="53"/>
        <v>-1.8215043889903543E-2</v>
      </c>
      <c r="H889" s="4">
        <f t="shared" si="54"/>
        <v>-1.7755121689307676E-2</v>
      </c>
      <c r="I889" s="4">
        <f t="shared" si="55"/>
        <v>-1.6977254629493913E-2</v>
      </c>
      <c r="O889" s="1">
        <v>2869.16</v>
      </c>
    </row>
    <row r="890" spans="1:15" x14ac:dyDescent="0.2">
      <c r="A890" s="43">
        <v>44460</v>
      </c>
      <c r="B890" s="44">
        <v>143.429993</v>
      </c>
      <c r="C890" s="44">
        <v>452.10998499999999</v>
      </c>
      <c r="D890" s="44">
        <v>412.33999599999999</v>
      </c>
      <c r="E890" s="44" cm="1">
        <f t="array" ref="E890">INDEX($O$2:$O$1256,1256-(ROW(O890)-1))</f>
        <v>4354.1899999999996</v>
      </c>
      <c r="F890" s="4">
        <f t="shared" si="52"/>
        <v>3.4279487417385331E-3</v>
      </c>
      <c r="G890" s="4">
        <f t="shared" si="53"/>
        <v>2.1500420440425561E-3</v>
      </c>
      <c r="H890" s="4">
        <f t="shared" si="54"/>
        <v>-8.7234308100778558E-4</v>
      </c>
      <c r="I890" s="4">
        <f t="shared" si="55"/>
        <v>-8.1234954896241022E-4</v>
      </c>
      <c r="O890" s="1">
        <v>2878.38</v>
      </c>
    </row>
    <row r="891" spans="1:15" x14ac:dyDescent="0.2">
      <c r="A891" s="43">
        <v>44461</v>
      </c>
      <c r="B891" s="44">
        <v>145.85000600000001</v>
      </c>
      <c r="C891" s="44">
        <v>452.32998700000002</v>
      </c>
      <c r="D891" s="44">
        <v>408.70001200000002</v>
      </c>
      <c r="E891" s="44" cm="1">
        <f t="array" ref="E891">INDEX($O$2:$O$1256,1256-(ROW(O891)-1))</f>
        <v>4395.6400000000003</v>
      </c>
      <c r="F891" s="4">
        <f t="shared" si="52"/>
        <v>1.6872433368939867E-2</v>
      </c>
      <c r="G891" s="4">
        <f t="shared" si="53"/>
        <v>4.8661168144742976E-4</v>
      </c>
      <c r="H891" s="4">
        <f t="shared" si="54"/>
        <v>-8.8276277715246664E-3</v>
      </c>
      <c r="I891" s="4">
        <f t="shared" si="55"/>
        <v>9.5195662109372192E-3</v>
      </c>
      <c r="O891" s="1">
        <v>2847.11</v>
      </c>
    </row>
    <row r="892" spans="1:15" x14ac:dyDescent="0.2">
      <c r="A892" s="43">
        <v>44462</v>
      </c>
      <c r="B892" s="44">
        <v>146.83000200000001</v>
      </c>
      <c r="C892" s="44">
        <v>452.77999899999998</v>
      </c>
      <c r="D892" s="44">
        <v>408.02999899999998</v>
      </c>
      <c r="E892" s="44" cm="1">
        <f t="array" ref="E892">INDEX($O$2:$O$1256,1256-(ROW(O892)-1))</f>
        <v>4448.9799999999996</v>
      </c>
      <c r="F892" s="4">
        <f t="shared" si="52"/>
        <v>6.7192043859086292E-3</v>
      </c>
      <c r="G892" s="4">
        <f t="shared" si="53"/>
        <v>9.9487545140348674E-4</v>
      </c>
      <c r="H892" s="4">
        <f t="shared" si="54"/>
        <v>-1.6393760223330747E-3</v>
      </c>
      <c r="I892" s="4">
        <f t="shared" si="55"/>
        <v>1.2134751708510987E-2</v>
      </c>
      <c r="O892" s="1">
        <v>2922.95</v>
      </c>
    </row>
    <row r="893" spans="1:15" x14ac:dyDescent="0.2">
      <c r="A893" s="43">
        <v>44463</v>
      </c>
      <c r="B893" s="44">
        <v>146.91999799999999</v>
      </c>
      <c r="C893" s="44">
        <v>467.75</v>
      </c>
      <c r="D893" s="44">
        <v>407.07998700000002</v>
      </c>
      <c r="E893" s="44" cm="1">
        <f t="array" ref="E893">INDEX($O$2:$O$1256,1256-(ROW(O893)-1))</f>
        <v>4455.4799999999996</v>
      </c>
      <c r="F893" s="4">
        <f t="shared" si="52"/>
        <v>6.1292650530635478E-4</v>
      </c>
      <c r="G893" s="4">
        <f t="shared" si="53"/>
        <v>3.3062416699197052E-2</v>
      </c>
      <c r="H893" s="4">
        <f t="shared" si="54"/>
        <v>-2.3282895922560791E-3</v>
      </c>
      <c r="I893" s="4">
        <f t="shared" si="55"/>
        <v>1.4610090402744E-3</v>
      </c>
      <c r="O893" s="1">
        <v>2924.43</v>
      </c>
    </row>
    <row r="894" spans="1:15" x14ac:dyDescent="0.2">
      <c r="A894" s="43">
        <v>44466</v>
      </c>
      <c r="B894" s="44">
        <v>145.36999499999999</v>
      </c>
      <c r="C894" s="44">
        <v>460.55999800000001</v>
      </c>
      <c r="D894" s="44">
        <v>405.26998900000001</v>
      </c>
      <c r="E894" s="44" cm="1">
        <f t="array" ref="E894">INDEX($O$2:$O$1256,1256-(ROW(O894)-1))</f>
        <v>4443.1099999999997</v>
      </c>
      <c r="F894" s="4">
        <f t="shared" si="52"/>
        <v>-1.0549979724339527E-2</v>
      </c>
      <c r="G894" s="4">
        <f t="shared" si="53"/>
        <v>-1.537146338856225E-2</v>
      </c>
      <c r="H894" s="4">
        <f t="shared" si="54"/>
        <v>-4.4462957104300172E-3</v>
      </c>
      <c r="I894" s="4">
        <f t="shared" si="55"/>
        <v>-2.776356307288977E-3</v>
      </c>
      <c r="O894" s="1">
        <v>2900.51</v>
      </c>
    </row>
    <row r="895" spans="1:15" x14ac:dyDescent="0.2">
      <c r="A895" s="43">
        <v>44467</v>
      </c>
      <c r="B895" s="44">
        <v>141.91000399999999</v>
      </c>
      <c r="C895" s="44">
        <v>447.35000600000001</v>
      </c>
      <c r="D895" s="44">
        <v>398.61999500000002</v>
      </c>
      <c r="E895" s="44" cm="1">
        <f t="array" ref="E895">INDEX($O$2:$O$1256,1256-(ROW(O895)-1))</f>
        <v>4352.63</v>
      </c>
      <c r="F895" s="4">
        <f t="shared" si="52"/>
        <v>-2.3801273433351929E-2</v>
      </c>
      <c r="G895" s="4">
        <f t="shared" si="53"/>
        <v>-2.8682456264905575E-2</v>
      </c>
      <c r="H895" s="4">
        <f t="shared" si="54"/>
        <v>-1.6408799517597619E-2</v>
      </c>
      <c r="I895" s="4">
        <f t="shared" si="55"/>
        <v>-2.0364114325326081E-2</v>
      </c>
      <c r="O895" s="1">
        <v>2923.65</v>
      </c>
    </row>
    <row r="896" spans="1:15" x14ac:dyDescent="0.2">
      <c r="A896" s="43">
        <v>44468</v>
      </c>
      <c r="B896" s="44">
        <v>142.83000200000001</v>
      </c>
      <c r="C896" s="44">
        <v>451.790009</v>
      </c>
      <c r="D896" s="44">
        <v>400.41000400000001</v>
      </c>
      <c r="E896" s="44" cm="1">
        <f t="array" ref="E896">INDEX($O$2:$O$1256,1256-(ROW(O896)-1))</f>
        <v>4359.46</v>
      </c>
      <c r="F896" s="4">
        <f t="shared" si="52"/>
        <v>6.4829678956250403E-3</v>
      </c>
      <c r="G896" s="4">
        <f t="shared" si="53"/>
        <v>9.9251211365804469E-3</v>
      </c>
      <c r="H896" s="4">
        <f t="shared" si="54"/>
        <v>4.4905148323028743E-3</v>
      </c>
      <c r="I896" s="4">
        <f t="shared" si="55"/>
        <v>1.5691662282344069E-3</v>
      </c>
      <c r="O896" s="1">
        <v>2888.68</v>
      </c>
    </row>
    <row r="897" spans="1:15" x14ac:dyDescent="0.2">
      <c r="A897" s="43">
        <v>44469</v>
      </c>
      <c r="B897" s="44">
        <v>141.5</v>
      </c>
      <c r="C897" s="44">
        <v>449.35000600000001</v>
      </c>
      <c r="D897" s="44">
        <v>390.73998999999998</v>
      </c>
      <c r="E897" s="44" cm="1">
        <f t="array" ref="E897">INDEX($O$2:$O$1256,1256-(ROW(O897)-1))</f>
        <v>4307.54</v>
      </c>
      <c r="F897" s="4">
        <f t="shared" si="52"/>
        <v>-9.3117831084256891E-3</v>
      </c>
      <c r="G897" s="4">
        <f t="shared" si="53"/>
        <v>-5.4007458141908365E-3</v>
      </c>
      <c r="H897" s="4">
        <f t="shared" si="54"/>
        <v>-2.4150280720758508E-2</v>
      </c>
      <c r="I897" s="4">
        <f t="shared" si="55"/>
        <v>-1.1909731939276899E-2</v>
      </c>
      <c r="O897" s="1">
        <v>2847.6</v>
      </c>
    </row>
    <row r="898" spans="1:15" x14ac:dyDescent="0.2">
      <c r="A898" s="43">
        <v>44470</v>
      </c>
      <c r="B898" s="44">
        <v>142.64999399999999</v>
      </c>
      <c r="C898" s="44">
        <v>448.32998700000002</v>
      </c>
      <c r="D898" s="44">
        <v>392.42999300000002</v>
      </c>
      <c r="E898" s="44" cm="1">
        <f t="array" ref="E898">INDEX($O$2:$O$1256,1256-(ROW(O898)-1))</f>
        <v>4357.04</v>
      </c>
      <c r="F898" s="4">
        <f t="shared" si="52"/>
        <v>8.1271660777384614E-3</v>
      </c>
      <c r="G898" s="4">
        <f t="shared" si="53"/>
        <v>-2.2699877297876138E-3</v>
      </c>
      <c r="H898" s="4">
        <f t="shared" si="54"/>
        <v>4.3251344711352606E-3</v>
      </c>
      <c r="I898" s="4">
        <f t="shared" si="55"/>
        <v>1.1491477734391324E-2</v>
      </c>
      <c r="O898" s="1">
        <v>2840.6</v>
      </c>
    </row>
    <row r="899" spans="1:15" x14ac:dyDescent="0.2">
      <c r="A899" s="43">
        <v>44473</v>
      </c>
      <c r="B899" s="44">
        <v>139.13999899999999</v>
      </c>
      <c r="C899" s="44">
        <v>440.14001500000001</v>
      </c>
      <c r="D899" s="44">
        <v>387.01001000000002</v>
      </c>
      <c r="E899" s="44" cm="1">
        <f t="array" ref="E899">INDEX($O$2:$O$1256,1256-(ROW(O899)-1))</f>
        <v>4300.46</v>
      </c>
      <c r="F899" s="4">
        <f t="shared" si="52"/>
        <v>-2.4605644217552534E-2</v>
      </c>
      <c r="G899" s="4">
        <f t="shared" si="53"/>
        <v>-1.826773188829774E-2</v>
      </c>
      <c r="H899" s="4">
        <f t="shared" si="54"/>
        <v>-1.3811337300102854E-2</v>
      </c>
      <c r="I899" s="4">
        <f t="shared" si="55"/>
        <v>-1.298588032242071E-2</v>
      </c>
      <c r="O899" s="1">
        <v>2926.32</v>
      </c>
    </row>
    <row r="900" spans="1:15" x14ac:dyDescent="0.2">
      <c r="A900" s="43">
        <v>44474</v>
      </c>
      <c r="B900" s="44">
        <v>141.11000100000001</v>
      </c>
      <c r="C900" s="44">
        <v>446.23998999999998</v>
      </c>
      <c r="D900" s="44">
        <v>393.42999300000002</v>
      </c>
      <c r="E900" s="44" cm="1">
        <f t="array" ref="E900">INDEX($O$2:$O$1256,1256-(ROW(O900)-1))</f>
        <v>4345.72</v>
      </c>
      <c r="F900" s="4">
        <f t="shared" ref="F900:F963" si="56">(B900-B899)/B899</f>
        <v>1.4158416085657887E-2</v>
      </c>
      <c r="G900" s="4">
        <f t="shared" ref="G900:G963" si="57">(C900-C899)/C899</f>
        <v>1.3859169337284573E-2</v>
      </c>
      <c r="H900" s="4">
        <f t="shared" ref="H900:H963" si="58">(D900-D899)/D899</f>
        <v>1.6588674282610936E-2</v>
      </c>
      <c r="I900" s="4">
        <f t="shared" ref="I900:I963" si="59">(E900-E899)/E899</f>
        <v>1.0524455523362668E-2</v>
      </c>
      <c r="O900" s="1">
        <v>2883.09</v>
      </c>
    </row>
    <row r="901" spans="1:15" x14ac:dyDescent="0.2">
      <c r="A901" s="43">
        <v>44475</v>
      </c>
      <c r="B901" s="44">
        <v>142</v>
      </c>
      <c r="C901" s="44">
        <v>449.33999599999999</v>
      </c>
      <c r="D901" s="44">
        <v>394.25</v>
      </c>
      <c r="E901" s="44" cm="1">
        <f t="array" ref="E901">INDEX($O$2:$O$1256,1256-(ROW(O901)-1))</f>
        <v>4363.55</v>
      </c>
      <c r="F901" s="4">
        <f t="shared" si="56"/>
        <v>6.307129145297E-3</v>
      </c>
      <c r="G901" s="4">
        <f t="shared" si="57"/>
        <v>6.9469479864411252E-3</v>
      </c>
      <c r="H901" s="4">
        <f t="shared" si="58"/>
        <v>2.084251365146875E-3</v>
      </c>
      <c r="I901" s="4">
        <f t="shared" si="59"/>
        <v>4.102887438675277E-3</v>
      </c>
      <c r="O901" s="1">
        <v>2918.65</v>
      </c>
    </row>
    <row r="902" spans="1:15" x14ac:dyDescent="0.2">
      <c r="A902" s="43">
        <v>44476</v>
      </c>
      <c r="B902" s="44">
        <v>143.28999300000001</v>
      </c>
      <c r="C902" s="44">
        <v>452.86999500000002</v>
      </c>
      <c r="D902" s="44">
        <v>404.70001200000002</v>
      </c>
      <c r="E902" s="44" cm="1">
        <f t="array" ref="E902">INDEX($O$2:$O$1256,1256-(ROW(O902)-1))</f>
        <v>4399.76</v>
      </c>
      <c r="F902" s="4">
        <f t="shared" si="56"/>
        <v>9.0844577464789418E-3</v>
      </c>
      <c r="G902" s="4">
        <f t="shared" si="57"/>
        <v>7.8559643731336837E-3</v>
      </c>
      <c r="H902" s="4">
        <f t="shared" si="58"/>
        <v>2.6506054533925214E-2</v>
      </c>
      <c r="I902" s="4">
        <f t="shared" si="59"/>
        <v>8.298289236974489E-3</v>
      </c>
      <c r="O902" s="1">
        <v>2938.09</v>
      </c>
    </row>
    <row r="903" spans="1:15" x14ac:dyDescent="0.2">
      <c r="A903" s="43">
        <v>44477</v>
      </c>
      <c r="B903" s="44">
        <v>142.89999399999999</v>
      </c>
      <c r="C903" s="44">
        <v>451.85000600000001</v>
      </c>
      <c r="D903" s="44">
        <v>408.459991</v>
      </c>
      <c r="E903" s="44" cm="1">
        <f t="array" ref="E903">INDEX($O$2:$O$1256,1256-(ROW(O903)-1))</f>
        <v>4391.34</v>
      </c>
      <c r="F903" s="4">
        <f t="shared" si="56"/>
        <v>-2.7217462422516642E-3</v>
      </c>
      <c r="G903" s="4">
        <f t="shared" si="57"/>
        <v>-2.2522777204526646E-3</v>
      </c>
      <c r="H903" s="4">
        <f t="shared" si="58"/>
        <v>9.2907805498162101E-3</v>
      </c>
      <c r="I903" s="4">
        <f t="shared" si="59"/>
        <v>-1.9137407494954435E-3</v>
      </c>
      <c r="O903" s="1">
        <v>2883.98</v>
      </c>
    </row>
    <row r="904" spans="1:15" x14ac:dyDescent="0.2">
      <c r="A904" s="43">
        <v>44480</v>
      </c>
      <c r="B904" s="44">
        <v>142.80999800000001</v>
      </c>
      <c r="C904" s="44">
        <v>449.70001200000002</v>
      </c>
      <c r="D904" s="44">
        <v>404.98998999999998</v>
      </c>
      <c r="E904" s="44" cm="1">
        <f t="array" ref="E904">INDEX($O$2:$O$1256,1256-(ROW(O904)-1))</f>
        <v>4361.1899999999996</v>
      </c>
      <c r="F904" s="4">
        <f t="shared" si="56"/>
        <v>-6.2978309152332849E-4</v>
      </c>
      <c r="G904" s="4">
        <f t="shared" si="57"/>
        <v>-4.7582028802717162E-3</v>
      </c>
      <c r="H904" s="4">
        <f t="shared" si="58"/>
        <v>-8.495326534931116E-3</v>
      </c>
      <c r="I904" s="4">
        <f t="shared" si="59"/>
        <v>-6.8657858421348706E-3</v>
      </c>
      <c r="O904" s="1">
        <v>2881.77</v>
      </c>
    </row>
    <row r="905" spans="1:15" x14ac:dyDescent="0.2">
      <c r="A905" s="43">
        <v>44481</v>
      </c>
      <c r="B905" s="44">
        <v>141.509995</v>
      </c>
      <c r="C905" s="44">
        <v>446.86999500000002</v>
      </c>
      <c r="D905" s="44">
        <v>403.23998999999998</v>
      </c>
      <c r="E905" s="44" cm="1">
        <f t="array" ref="E905">INDEX($O$2:$O$1256,1256-(ROW(O905)-1))</f>
        <v>4350.6499999999996</v>
      </c>
      <c r="F905" s="4">
        <f t="shared" si="56"/>
        <v>-9.1030251257338702E-3</v>
      </c>
      <c r="G905" s="4">
        <f t="shared" si="57"/>
        <v>-6.2931219134590502E-3</v>
      </c>
      <c r="H905" s="4">
        <f t="shared" si="58"/>
        <v>-4.321094454704918E-3</v>
      </c>
      <c r="I905" s="4">
        <f t="shared" si="59"/>
        <v>-2.4167715692276566E-3</v>
      </c>
      <c r="O905" s="1">
        <v>2844.74</v>
      </c>
    </row>
    <row r="906" spans="1:15" x14ac:dyDescent="0.2">
      <c r="A906" s="43">
        <v>44482</v>
      </c>
      <c r="B906" s="44">
        <v>140.91000399999999</v>
      </c>
      <c r="C906" s="44">
        <v>445.29998799999998</v>
      </c>
      <c r="D906" s="44">
        <v>403.54998799999998</v>
      </c>
      <c r="E906" s="44" cm="1">
        <f t="array" ref="E906">INDEX($O$2:$O$1256,1256-(ROW(O906)-1))</f>
        <v>4363.8</v>
      </c>
      <c r="F906" s="4">
        <f t="shared" si="56"/>
        <v>-4.2399195901322521E-3</v>
      </c>
      <c r="G906" s="4">
        <f t="shared" si="57"/>
        <v>-3.5133417270497929E-3</v>
      </c>
      <c r="H906" s="4">
        <f t="shared" si="58"/>
        <v>7.6876799843191978E-4</v>
      </c>
      <c r="I906" s="4">
        <f t="shared" si="59"/>
        <v>3.0225368623080567E-3</v>
      </c>
      <c r="O906" s="1">
        <v>2932.05</v>
      </c>
    </row>
    <row r="907" spans="1:15" x14ac:dyDescent="0.2">
      <c r="A907" s="43">
        <v>44483</v>
      </c>
      <c r="B907" s="44">
        <v>143.759995</v>
      </c>
      <c r="C907" s="44">
        <v>450.66000400000001</v>
      </c>
      <c r="D907" s="44">
        <v>420.35998499999999</v>
      </c>
      <c r="E907" s="44" cm="1">
        <f t="array" ref="E907">INDEX($O$2:$O$1256,1256-(ROW(O907)-1))</f>
        <v>4438.26</v>
      </c>
      <c r="F907" s="4">
        <f t="shared" si="56"/>
        <v>2.0225611518682643E-2</v>
      </c>
      <c r="G907" s="4">
        <f t="shared" si="57"/>
        <v>1.2036865359179014E-2</v>
      </c>
      <c r="H907" s="4">
        <f t="shared" si="58"/>
        <v>4.1655302936101216E-2</v>
      </c>
      <c r="I907" s="4">
        <f t="shared" si="59"/>
        <v>1.7063110133370005E-2</v>
      </c>
      <c r="O907" s="1">
        <v>2953.56</v>
      </c>
    </row>
    <row r="908" spans="1:15" x14ac:dyDescent="0.2">
      <c r="A908" s="43">
        <v>44484</v>
      </c>
      <c r="B908" s="44">
        <v>144.83999600000001</v>
      </c>
      <c r="C908" s="44">
        <v>452.39001500000001</v>
      </c>
      <c r="D908" s="44">
        <v>428.07000699999998</v>
      </c>
      <c r="E908" s="44" cm="1">
        <f t="array" ref="E908">INDEX($O$2:$O$1256,1256-(ROW(O908)-1))</f>
        <v>4471.37</v>
      </c>
      <c r="F908" s="4">
        <f t="shared" si="56"/>
        <v>7.5125280854385808E-3</v>
      </c>
      <c r="G908" s="4">
        <f t="shared" si="57"/>
        <v>3.8388385582138113E-3</v>
      </c>
      <c r="H908" s="4">
        <f t="shared" si="58"/>
        <v>1.8341474629179989E-2</v>
      </c>
      <c r="I908" s="4">
        <f t="shared" si="59"/>
        <v>7.4601307719691212E-3</v>
      </c>
      <c r="O908" s="1">
        <v>2980.38</v>
      </c>
    </row>
    <row r="909" spans="1:15" x14ac:dyDescent="0.2">
      <c r="A909" s="43">
        <v>44487</v>
      </c>
      <c r="B909" s="44">
        <v>146.550003</v>
      </c>
      <c r="C909" s="44">
        <v>461.95001200000002</v>
      </c>
      <c r="D909" s="44">
        <v>424.61999500000002</v>
      </c>
      <c r="E909" s="44" cm="1">
        <f t="array" ref="E909">INDEX($O$2:$O$1256,1256-(ROW(O909)-1))</f>
        <v>4486.46</v>
      </c>
      <c r="F909" s="4">
        <f t="shared" si="56"/>
        <v>1.1806179558303704E-2</v>
      </c>
      <c r="G909" s="4">
        <f t="shared" si="57"/>
        <v>2.1132201602637072E-2</v>
      </c>
      <c r="H909" s="4">
        <f t="shared" si="58"/>
        <v>-8.0594574335593628E-3</v>
      </c>
      <c r="I909" s="4">
        <f t="shared" si="59"/>
        <v>3.3748045900921075E-3</v>
      </c>
      <c r="O909" s="1">
        <v>3013.18</v>
      </c>
    </row>
    <row r="910" spans="1:15" x14ac:dyDescent="0.2">
      <c r="A910" s="43">
        <v>44488</v>
      </c>
      <c r="B910" s="44">
        <v>148.759995</v>
      </c>
      <c r="C910" s="44">
        <v>467.07998700000002</v>
      </c>
      <c r="D910" s="44">
        <v>424.38000499999998</v>
      </c>
      <c r="E910" s="44" cm="1">
        <f t="array" ref="E910">INDEX($O$2:$O$1256,1256-(ROW(O910)-1))</f>
        <v>4519.63</v>
      </c>
      <c r="F910" s="4">
        <f t="shared" si="56"/>
        <v>1.5080122516271799E-2</v>
      </c>
      <c r="G910" s="4">
        <f t="shared" si="57"/>
        <v>1.1105043547439072E-2</v>
      </c>
      <c r="H910" s="4">
        <f t="shared" si="58"/>
        <v>-5.6518770389047345E-4</v>
      </c>
      <c r="I910" s="4">
        <f t="shared" si="59"/>
        <v>7.3933569005407542E-3</v>
      </c>
      <c r="O910" s="1">
        <v>3020.97</v>
      </c>
    </row>
    <row r="911" spans="1:15" x14ac:dyDescent="0.2">
      <c r="A911" s="43">
        <v>44489</v>
      </c>
      <c r="B911" s="44">
        <v>149.259995</v>
      </c>
      <c r="C911" s="44">
        <v>469.76998900000001</v>
      </c>
      <c r="D911" s="44">
        <v>435.08999599999999</v>
      </c>
      <c r="E911" s="44" cm="1">
        <f t="array" ref="E911">INDEX($O$2:$O$1256,1256-(ROW(O911)-1))</f>
        <v>4536.1899999999996</v>
      </c>
      <c r="F911" s="4">
        <f t="shared" si="56"/>
        <v>3.3611186932346964E-3</v>
      </c>
      <c r="G911" s="4">
        <f t="shared" si="57"/>
        <v>5.7591891643175722E-3</v>
      </c>
      <c r="H911" s="4">
        <f t="shared" si="58"/>
        <v>2.5236794556331661E-2</v>
      </c>
      <c r="I911" s="4">
        <f t="shared" si="59"/>
        <v>3.6640167447334164E-3</v>
      </c>
      <c r="O911" s="1">
        <v>3025.86</v>
      </c>
    </row>
    <row r="912" spans="1:15" x14ac:dyDescent="0.2">
      <c r="A912" s="43">
        <v>44490</v>
      </c>
      <c r="B912" s="44">
        <v>149.479996</v>
      </c>
      <c r="C912" s="44">
        <v>477.23001099999999</v>
      </c>
      <c r="D912" s="44">
        <v>442.27999899999998</v>
      </c>
      <c r="E912" s="44" cm="1">
        <f t="array" ref="E912">INDEX($O$2:$O$1256,1256-(ROW(O912)-1))</f>
        <v>4549.78</v>
      </c>
      <c r="F912" s="4">
        <f t="shared" si="56"/>
        <v>1.4739448436936926E-3</v>
      </c>
      <c r="G912" s="4">
        <f t="shared" si="57"/>
        <v>1.5880158747220399E-2</v>
      </c>
      <c r="H912" s="4">
        <f t="shared" si="58"/>
        <v>1.6525323648213668E-2</v>
      </c>
      <c r="I912" s="4">
        <f t="shared" si="59"/>
        <v>2.9959062561312789E-3</v>
      </c>
      <c r="O912" s="1">
        <v>3003.67</v>
      </c>
    </row>
    <row r="913" spans="1:15" x14ac:dyDescent="0.2">
      <c r="A913" s="43">
        <v>44491</v>
      </c>
      <c r="B913" s="44">
        <v>148.69000199999999</v>
      </c>
      <c r="C913" s="44">
        <v>481.98998999999998</v>
      </c>
      <c r="D913" s="44">
        <v>449.16000400000001</v>
      </c>
      <c r="E913" s="44" cm="1">
        <f t="array" ref="E913">INDEX($O$2:$O$1256,1256-(ROW(O913)-1))</f>
        <v>4544.8999999999996</v>
      </c>
      <c r="F913" s="4">
        <f t="shared" si="56"/>
        <v>-5.2849479605284926E-3</v>
      </c>
      <c r="G913" s="4">
        <f t="shared" si="57"/>
        <v>9.9741820302243888E-3</v>
      </c>
      <c r="H913" s="4">
        <f t="shared" si="58"/>
        <v>1.5555767874549625E-2</v>
      </c>
      <c r="I913" s="4">
        <f t="shared" si="59"/>
        <v>-1.0725793335062594E-3</v>
      </c>
      <c r="O913" s="1">
        <v>3019.56</v>
      </c>
    </row>
    <row r="914" spans="1:15" x14ac:dyDescent="0.2">
      <c r="A914" s="43">
        <v>44494</v>
      </c>
      <c r="B914" s="44">
        <v>148.63999899999999</v>
      </c>
      <c r="C914" s="44">
        <v>490.10000600000001</v>
      </c>
      <c r="D914" s="44">
        <v>449.48998999999998</v>
      </c>
      <c r="E914" s="44" cm="1">
        <f t="array" ref="E914">INDEX($O$2:$O$1256,1256-(ROW(O914)-1))</f>
        <v>4566.4799999999996</v>
      </c>
      <c r="F914" s="4">
        <f t="shared" si="56"/>
        <v>-3.3629026382018477E-4</v>
      </c>
      <c r="G914" s="4">
        <f t="shared" si="57"/>
        <v>1.6826108774582706E-2</v>
      </c>
      <c r="H914" s="4">
        <f t="shared" si="58"/>
        <v>7.3467360642369786E-4</v>
      </c>
      <c r="I914" s="4">
        <f t="shared" si="59"/>
        <v>4.7481792778718852E-3</v>
      </c>
      <c r="O914" s="1">
        <v>3005.47</v>
      </c>
    </row>
    <row r="915" spans="1:15" x14ac:dyDescent="0.2">
      <c r="A915" s="43">
        <v>44495</v>
      </c>
      <c r="B915" s="44">
        <v>149.320007</v>
      </c>
      <c r="C915" s="44">
        <v>485.52999899999998</v>
      </c>
      <c r="D915" s="44">
        <v>454.64001500000001</v>
      </c>
      <c r="E915" s="44" cm="1">
        <f t="array" ref="E915">INDEX($O$2:$O$1256,1256-(ROW(O915)-1))</f>
        <v>4574.79</v>
      </c>
      <c r="F915" s="4">
        <f t="shared" si="56"/>
        <v>4.5748654774951597E-3</v>
      </c>
      <c r="G915" s="4">
        <f t="shared" si="57"/>
        <v>-9.3246417956584001E-3</v>
      </c>
      <c r="H915" s="4">
        <f t="shared" si="58"/>
        <v>1.1457485404736217E-2</v>
      </c>
      <c r="I915" s="4">
        <f t="shared" si="59"/>
        <v>1.8197824144637446E-3</v>
      </c>
      <c r="O915" s="1">
        <v>2985.03</v>
      </c>
    </row>
    <row r="916" spans="1:15" x14ac:dyDescent="0.2">
      <c r="A916" s="43">
        <v>44496</v>
      </c>
      <c r="B916" s="44">
        <v>148.85000600000001</v>
      </c>
      <c r="C916" s="44">
        <v>489.10998499999999</v>
      </c>
      <c r="D916" s="44">
        <v>453.48001099999999</v>
      </c>
      <c r="E916" s="44" cm="1">
        <f t="array" ref="E916">INDEX($O$2:$O$1256,1256-(ROW(O916)-1))</f>
        <v>4551.68</v>
      </c>
      <c r="F916" s="4">
        <f t="shared" si="56"/>
        <v>-3.1476090139749076E-3</v>
      </c>
      <c r="G916" s="4">
        <f t="shared" si="57"/>
        <v>7.373356965323207E-3</v>
      </c>
      <c r="H916" s="4">
        <f t="shared" si="58"/>
        <v>-2.5514780083755162E-3</v>
      </c>
      <c r="I916" s="4">
        <f t="shared" si="59"/>
        <v>-5.0515979968478713E-3</v>
      </c>
      <c r="O916" s="1">
        <v>2976.61</v>
      </c>
    </row>
    <row r="917" spans="1:15" x14ac:dyDescent="0.2">
      <c r="A917" s="43">
        <v>44497</v>
      </c>
      <c r="B917" s="44">
        <v>152.570007</v>
      </c>
      <c r="C917" s="44">
        <v>490.52999899999998</v>
      </c>
      <c r="D917" s="44">
        <v>455.44000199999999</v>
      </c>
      <c r="E917" s="44" cm="1">
        <f t="array" ref="E917">INDEX($O$2:$O$1256,1256-(ROW(O917)-1))</f>
        <v>4596.42</v>
      </c>
      <c r="F917" s="4">
        <f t="shared" si="56"/>
        <v>2.4991607994963711E-2</v>
      </c>
      <c r="G917" s="4">
        <f t="shared" si="57"/>
        <v>2.9032611141642929E-3</v>
      </c>
      <c r="H917" s="4">
        <f t="shared" si="58"/>
        <v>4.3221111238792888E-3</v>
      </c>
      <c r="I917" s="4">
        <f t="shared" si="59"/>
        <v>9.8293377390325717E-3</v>
      </c>
      <c r="O917" s="1">
        <v>2995.11</v>
      </c>
    </row>
    <row r="918" spans="1:15" x14ac:dyDescent="0.2">
      <c r="A918" s="43">
        <v>44498</v>
      </c>
      <c r="B918" s="44">
        <v>149.800003</v>
      </c>
      <c r="C918" s="44">
        <v>491.540009</v>
      </c>
      <c r="D918" s="44">
        <v>460.47000100000002</v>
      </c>
      <c r="E918" s="44" cm="1">
        <f t="array" ref="E918">INDEX($O$2:$O$1256,1256-(ROW(O918)-1))</f>
        <v>4605.38</v>
      </c>
      <c r="F918" s="4">
        <f t="shared" si="56"/>
        <v>-1.81556260923551E-2</v>
      </c>
      <c r="G918" s="4">
        <f t="shared" si="57"/>
        <v>2.0590178012742143E-3</v>
      </c>
      <c r="H918" s="4">
        <f t="shared" si="58"/>
        <v>1.1044262642524826E-2</v>
      </c>
      <c r="I918" s="4">
        <f t="shared" si="59"/>
        <v>1.9493431844783628E-3</v>
      </c>
      <c r="O918" s="1">
        <v>2984.42</v>
      </c>
    </row>
    <row r="919" spans="1:15" x14ac:dyDescent="0.2">
      <c r="A919" s="43">
        <v>44501</v>
      </c>
      <c r="B919" s="44">
        <v>148.96000699999999</v>
      </c>
      <c r="C919" s="44">
        <v>491.86999500000002</v>
      </c>
      <c r="D919" s="44">
        <v>454.10998499999999</v>
      </c>
      <c r="E919" s="44" cm="1">
        <f t="array" ref="E919">INDEX($O$2:$O$1256,1256-(ROW(O919)-1))</f>
        <v>4613.67</v>
      </c>
      <c r="F919" s="4">
        <f t="shared" si="56"/>
        <v>-5.6074498209456878E-3</v>
      </c>
      <c r="G919" s="4">
        <f t="shared" si="57"/>
        <v>6.7133090686015634E-4</v>
      </c>
      <c r="H919" s="4">
        <f t="shared" si="58"/>
        <v>-1.3812009438591049E-2</v>
      </c>
      <c r="I919" s="4">
        <f t="shared" si="59"/>
        <v>1.8000686154019784E-3</v>
      </c>
      <c r="O919" s="1">
        <v>3004.04</v>
      </c>
    </row>
    <row r="920" spans="1:15" x14ac:dyDescent="0.2">
      <c r="A920" s="43">
        <v>44502</v>
      </c>
      <c r="B920" s="44">
        <v>150.020004</v>
      </c>
      <c r="C920" s="44">
        <v>496.98998999999998</v>
      </c>
      <c r="D920" s="44">
        <v>452.040009</v>
      </c>
      <c r="E920" s="44" cm="1">
        <f t="array" ref="E920">INDEX($O$2:$O$1256,1256-(ROW(O920)-1))</f>
        <v>4630.6499999999996</v>
      </c>
      <c r="F920" s="4">
        <f t="shared" si="56"/>
        <v>7.1159838224229537E-3</v>
      </c>
      <c r="G920" s="4">
        <f t="shared" si="57"/>
        <v>1.0409244418334483E-2</v>
      </c>
      <c r="H920" s="4">
        <f t="shared" si="58"/>
        <v>-4.5583142154427565E-3</v>
      </c>
      <c r="I920" s="4">
        <f t="shared" si="59"/>
        <v>3.6803672564356712E-3</v>
      </c>
      <c r="O920" s="1">
        <v>3014.3</v>
      </c>
    </row>
    <row r="921" spans="1:15" x14ac:dyDescent="0.2">
      <c r="A921" s="43">
        <v>44503</v>
      </c>
      <c r="B921" s="44">
        <v>151.490005</v>
      </c>
      <c r="C921" s="44">
        <v>502.32998700000002</v>
      </c>
      <c r="D921" s="44">
        <v>457.32998700000002</v>
      </c>
      <c r="E921" s="44" cm="1">
        <f t="array" ref="E921">INDEX($O$2:$O$1256,1256-(ROW(O921)-1))</f>
        <v>4660.57</v>
      </c>
      <c r="F921" s="4">
        <f t="shared" si="56"/>
        <v>9.7986999120463717E-3</v>
      </c>
      <c r="G921" s="4">
        <f t="shared" si="57"/>
        <v>1.0744677171465848E-2</v>
      </c>
      <c r="H921" s="4">
        <f t="shared" si="58"/>
        <v>1.1702455301915587E-2</v>
      </c>
      <c r="I921" s="4">
        <f t="shared" si="59"/>
        <v>6.4612959303769609E-3</v>
      </c>
      <c r="O921" s="1">
        <v>3013.77</v>
      </c>
    </row>
    <row r="922" spans="1:15" x14ac:dyDescent="0.2">
      <c r="A922" s="43">
        <v>44504</v>
      </c>
      <c r="B922" s="44">
        <v>150.96000699999999</v>
      </c>
      <c r="C922" s="44">
        <v>515.61999500000002</v>
      </c>
      <c r="D922" s="44">
        <v>456.76001000000002</v>
      </c>
      <c r="E922" s="44" cm="1">
        <f t="array" ref="E922">INDEX($O$2:$O$1256,1256-(ROW(O922)-1))</f>
        <v>4680.0600000000004</v>
      </c>
      <c r="F922" s="4">
        <f t="shared" si="56"/>
        <v>-3.4985674467434744E-3</v>
      </c>
      <c r="G922" s="4">
        <f t="shared" si="57"/>
        <v>2.6456728333839247E-2</v>
      </c>
      <c r="H922" s="4">
        <f t="shared" si="58"/>
        <v>-1.2463145129383226E-3</v>
      </c>
      <c r="I922" s="4">
        <f t="shared" si="59"/>
        <v>4.1818919145084595E-3</v>
      </c>
      <c r="O922" s="1">
        <v>2999.91</v>
      </c>
    </row>
    <row r="923" spans="1:15" x14ac:dyDescent="0.2">
      <c r="A923" s="43">
        <v>44505</v>
      </c>
      <c r="B923" s="44">
        <v>151.279999</v>
      </c>
      <c r="C923" s="44">
        <v>513.11999500000002</v>
      </c>
      <c r="D923" s="44">
        <v>455.80999800000001</v>
      </c>
      <c r="E923" s="44" cm="1">
        <f t="array" ref="E923">INDEX($O$2:$O$1256,1256-(ROW(O923)-1))</f>
        <v>4697.53</v>
      </c>
      <c r="F923" s="4">
        <f t="shared" si="56"/>
        <v>2.1197137331877137E-3</v>
      </c>
      <c r="G923" s="4">
        <f t="shared" si="57"/>
        <v>-4.8485319115679363E-3</v>
      </c>
      <c r="H923" s="4">
        <f t="shared" si="58"/>
        <v>-2.0798931149861723E-3</v>
      </c>
      <c r="I923" s="4">
        <f t="shared" si="59"/>
        <v>3.7328581257503844E-3</v>
      </c>
      <c r="O923" s="1">
        <v>2993.07</v>
      </c>
    </row>
    <row r="924" spans="1:15" x14ac:dyDescent="0.2">
      <c r="A924" s="43">
        <v>44508</v>
      </c>
      <c r="B924" s="44">
        <v>150.44000199999999</v>
      </c>
      <c r="C924" s="44">
        <v>503.80999800000001</v>
      </c>
      <c r="D924" s="44">
        <v>462.61999500000002</v>
      </c>
      <c r="E924" s="44" cm="1">
        <f t="array" ref="E924">INDEX($O$2:$O$1256,1256-(ROW(O924)-1))</f>
        <v>4701.7</v>
      </c>
      <c r="F924" s="4">
        <f t="shared" si="56"/>
        <v>-5.5525978685391914E-3</v>
      </c>
      <c r="G924" s="4">
        <f t="shared" si="57"/>
        <v>-1.814389829030149E-2</v>
      </c>
      <c r="H924" s="4">
        <f t="shared" si="58"/>
        <v>1.4940429191726527E-2</v>
      </c>
      <c r="I924" s="4">
        <f t="shared" si="59"/>
        <v>8.8770055752705637E-4</v>
      </c>
      <c r="O924" s="1">
        <v>2979.63</v>
      </c>
    </row>
    <row r="925" spans="1:15" x14ac:dyDescent="0.2">
      <c r="A925" s="43">
        <v>44509</v>
      </c>
      <c r="B925" s="44">
        <v>150.80999800000001</v>
      </c>
      <c r="C925" s="44">
        <v>508.709991</v>
      </c>
      <c r="D925" s="44">
        <v>464.35000600000001</v>
      </c>
      <c r="E925" s="44" cm="1">
        <f t="array" ref="E925">INDEX($O$2:$O$1256,1256-(ROW(O925)-1))</f>
        <v>4685.25</v>
      </c>
      <c r="F925" s="4">
        <f t="shared" si="56"/>
        <v>2.4594256519620003E-3</v>
      </c>
      <c r="G925" s="4">
        <f t="shared" si="57"/>
        <v>9.7258748723759846E-3</v>
      </c>
      <c r="H925" s="4">
        <f t="shared" si="58"/>
        <v>3.7395940916907199E-3</v>
      </c>
      <c r="I925" s="4">
        <f t="shared" si="59"/>
        <v>-3.4987345002870916E-3</v>
      </c>
      <c r="O925" s="1">
        <v>2975.95</v>
      </c>
    </row>
    <row r="926" spans="1:15" x14ac:dyDescent="0.2">
      <c r="A926" s="43">
        <v>44510</v>
      </c>
      <c r="B926" s="44">
        <v>147.91999799999999</v>
      </c>
      <c r="C926" s="44">
        <v>505.51001000000002</v>
      </c>
      <c r="D926" s="44">
        <v>459.89999399999999</v>
      </c>
      <c r="E926" s="44" cm="1">
        <f t="array" ref="E926">INDEX($O$2:$O$1256,1256-(ROW(O926)-1))</f>
        <v>4646.71</v>
      </c>
      <c r="F926" s="4">
        <f t="shared" si="56"/>
        <v>-1.9163185719291733E-2</v>
      </c>
      <c r="G926" s="4">
        <f t="shared" si="57"/>
        <v>-6.2903836303855485E-3</v>
      </c>
      <c r="H926" s="4">
        <f t="shared" si="58"/>
        <v>-9.5833141864975335E-3</v>
      </c>
      <c r="I926" s="4">
        <f t="shared" si="59"/>
        <v>-8.2258150578944488E-3</v>
      </c>
      <c r="O926" s="1">
        <v>2990.41</v>
      </c>
    </row>
    <row r="927" spans="1:15" x14ac:dyDescent="0.2">
      <c r="A927" s="43">
        <v>44511</v>
      </c>
      <c r="B927" s="44">
        <v>147.86999499999999</v>
      </c>
      <c r="C927" s="44">
        <v>512.17999299999997</v>
      </c>
      <c r="D927" s="44">
        <v>457.39001500000001</v>
      </c>
      <c r="E927" s="44" cm="1">
        <f t="array" ref="E927">INDEX($O$2:$O$1256,1256-(ROW(O927)-1))</f>
        <v>4649.2700000000004</v>
      </c>
      <c r="F927" s="4">
        <f t="shared" si="56"/>
        <v>-3.3804083745325497E-4</v>
      </c>
      <c r="G927" s="4">
        <f t="shared" si="57"/>
        <v>1.3194561666543349E-2</v>
      </c>
      <c r="H927" s="4">
        <f t="shared" si="58"/>
        <v>-5.4576626065361228E-3</v>
      </c>
      <c r="I927" s="4">
        <f t="shared" si="59"/>
        <v>5.5092743037555604E-4</v>
      </c>
      <c r="O927" s="1">
        <v>2995.82</v>
      </c>
    </row>
    <row r="928" spans="1:15" x14ac:dyDescent="0.2">
      <c r="A928" s="43">
        <v>44512</v>
      </c>
      <c r="B928" s="44">
        <v>149.990005</v>
      </c>
      <c r="C928" s="44">
        <v>517.169983</v>
      </c>
      <c r="D928" s="44">
        <v>458.98998999999998</v>
      </c>
      <c r="E928" s="44" cm="1">
        <f t="array" ref="E928">INDEX($O$2:$O$1256,1256-(ROW(O928)-1))</f>
        <v>4682.8500000000004</v>
      </c>
      <c r="F928" s="4">
        <f t="shared" si="56"/>
        <v>1.4336985674477151E-2</v>
      </c>
      <c r="G928" s="4">
        <f t="shared" si="57"/>
        <v>9.7426492018403282E-3</v>
      </c>
      <c r="H928" s="4">
        <f t="shared" si="58"/>
        <v>3.4980540622426403E-3</v>
      </c>
      <c r="I928" s="4">
        <f t="shared" si="59"/>
        <v>7.2226392530440097E-3</v>
      </c>
      <c r="O928" s="1">
        <v>2973.01</v>
      </c>
    </row>
    <row r="929" spans="1:15" x14ac:dyDescent="0.2">
      <c r="A929" s="43">
        <v>44515</v>
      </c>
      <c r="B929" s="44">
        <v>150</v>
      </c>
      <c r="C929" s="44">
        <v>519.89001499999995</v>
      </c>
      <c r="D929" s="44">
        <v>450.79998799999998</v>
      </c>
      <c r="E929" s="44" cm="1">
        <f t="array" ref="E929">INDEX($O$2:$O$1256,1256-(ROW(O929)-1))</f>
        <v>4682.8</v>
      </c>
      <c r="F929" s="4">
        <f t="shared" si="56"/>
        <v>6.6637773630339768E-5</v>
      </c>
      <c r="G929" s="4">
        <f t="shared" si="57"/>
        <v>5.2594545109164743E-3</v>
      </c>
      <c r="H929" s="4">
        <f t="shared" si="58"/>
        <v>-1.7843530748894967E-2</v>
      </c>
      <c r="I929" s="4">
        <f t="shared" si="59"/>
        <v>-1.0677258507144559E-5</v>
      </c>
      <c r="O929" s="1">
        <v>2964.33</v>
      </c>
    </row>
    <row r="930" spans="1:15" x14ac:dyDescent="0.2">
      <c r="A930" s="43">
        <v>44516</v>
      </c>
      <c r="B930" s="44">
        <v>151</v>
      </c>
      <c r="C930" s="44">
        <v>526.71997099999999</v>
      </c>
      <c r="D930" s="44">
        <v>449.61999500000002</v>
      </c>
      <c r="E930" s="44" cm="1">
        <f t="array" ref="E930">INDEX($O$2:$O$1256,1256-(ROW(O930)-1))</f>
        <v>4700.8999999999996</v>
      </c>
      <c r="F930" s="4">
        <f t="shared" si="56"/>
        <v>6.6666666666666671E-3</v>
      </c>
      <c r="G930" s="4">
        <f t="shared" si="57"/>
        <v>1.3137309436496946E-2</v>
      </c>
      <c r="H930" s="4">
        <f t="shared" si="58"/>
        <v>-2.6175533083642576E-3</v>
      </c>
      <c r="I930" s="4">
        <f t="shared" si="59"/>
        <v>3.8652088494062213E-3</v>
      </c>
      <c r="O930" s="1">
        <v>2941.76</v>
      </c>
    </row>
    <row r="931" spans="1:15" x14ac:dyDescent="0.2">
      <c r="A931" s="43">
        <v>44517</v>
      </c>
      <c r="B931" s="44">
        <v>153.490005</v>
      </c>
      <c r="C931" s="44">
        <v>526.28997800000002</v>
      </c>
      <c r="D931" s="44">
        <v>448.95001200000002</v>
      </c>
      <c r="E931" s="44" cm="1">
        <f t="array" ref="E931">INDEX($O$2:$O$1256,1256-(ROW(O931)-1))</f>
        <v>4688.67</v>
      </c>
      <c r="F931" s="4">
        <f t="shared" si="56"/>
        <v>1.649009933774832E-2</v>
      </c>
      <c r="G931" s="4">
        <f t="shared" si="57"/>
        <v>-8.163597806698081E-4</v>
      </c>
      <c r="H931" s="4">
        <f t="shared" si="58"/>
        <v>-1.4901094423080583E-3</v>
      </c>
      <c r="I931" s="4">
        <f t="shared" si="59"/>
        <v>-2.6016294752067826E-3</v>
      </c>
      <c r="O931" s="1">
        <v>2924.92</v>
      </c>
    </row>
    <row r="932" spans="1:15" x14ac:dyDescent="0.2">
      <c r="A932" s="43">
        <v>44518</v>
      </c>
      <c r="B932" s="44">
        <v>157.86999499999999</v>
      </c>
      <c r="C932" s="44">
        <v>529.36999500000002</v>
      </c>
      <c r="D932" s="44">
        <v>449.47000100000002</v>
      </c>
      <c r="E932" s="44" cm="1">
        <f t="array" ref="E932">INDEX($O$2:$O$1256,1256-(ROW(O932)-1))</f>
        <v>4704.54</v>
      </c>
      <c r="F932" s="4">
        <f t="shared" si="56"/>
        <v>2.8535994900775411E-2</v>
      </c>
      <c r="G932" s="4">
        <f t="shared" si="57"/>
        <v>5.8523193082730485E-3</v>
      </c>
      <c r="H932" s="4">
        <f t="shared" si="58"/>
        <v>1.1582336253507207E-3</v>
      </c>
      <c r="I932" s="4">
        <f t="shared" si="59"/>
        <v>3.384755165110765E-3</v>
      </c>
      <c r="O932" s="1">
        <v>2913.78</v>
      </c>
    </row>
    <row r="933" spans="1:15" x14ac:dyDescent="0.2">
      <c r="A933" s="43">
        <v>44519</v>
      </c>
      <c r="B933" s="44">
        <v>160.550003</v>
      </c>
      <c r="C933" s="44">
        <v>533.78997800000002</v>
      </c>
      <c r="D933" s="44">
        <v>440</v>
      </c>
      <c r="E933" s="44" cm="1">
        <f t="array" ref="E933">INDEX($O$2:$O$1256,1256-(ROW(O933)-1))</f>
        <v>4697.96</v>
      </c>
      <c r="F933" s="4">
        <f t="shared" si="56"/>
        <v>1.6976044117819951E-2</v>
      </c>
      <c r="G933" s="4">
        <f t="shared" si="57"/>
        <v>8.3495155406380778E-3</v>
      </c>
      <c r="H933" s="4">
        <f t="shared" si="58"/>
        <v>-2.1069261527867849E-2</v>
      </c>
      <c r="I933" s="4">
        <f t="shared" si="59"/>
        <v>-1.3986489646171415E-3</v>
      </c>
      <c r="O933" s="1">
        <v>2917.38</v>
      </c>
    </row>
    <row r="934" spans="1:15" x14ac:dyDescent="0.2">
      <c r="A934" s="43">
        <v>44522</v>
      </c>
      <c r="B934" s="44">
        <v>161.020004</v>
      </c>
      <c r="C934" s="44">
        <v>539.65002400000003</v>
      </c>
      <c r="D934" s="44">
        <v>437.540009</v>
      </c>
      <c r="E934" s="44" cm="1">
        <f t="array" ref="E934">INDEX($O$2:$O$1256,1256-(ROW(O934)-1))</f>
        <v>4682.9399999999996</v>
      </c>
      <c r="F934" s="4">
        <f t="shared" si="56"/>
        <v>2.9274431094217812E-3</v>
      </c>
      <c r="G934" s="4">
        <f t="shared" si="57"/>
        <v>1.0978186630547813E-2</v>
      </c>
      <c r="H934" s="4">
        <f t="shared" si="58"/>
        <v>-5.5908886363636419E-3</v>
      </c>
      <c r="I934" s="4">
        <f t="shared" si="59"/>
        <v>-3.1971323723489421E-3</v>
      </c>
      <c r="O934" s="1">
        <v>2945.35</v>
      </c>
    </row>
    <row r="935" spans="1:15" x14ac:dyDescent="0.2">
      <c r="A935" s="43">
        <v>44523</v>
      </c>
      <c r="B935" s="44">
        <v>161.41000399999999</v>
      </c>
      <c r="C935" s="44">
        <v>545.26000999999997</v>
      </c>
      <c r="D935" s="44">
        <v>447.13000499999998</v>
      </c>
      <c r="E935" s="44" cm="1">
        <f t="array" ref="E935">INDEX($O$2:$O$1256,1256-(ROW(O935)-1))</f>
        <v>4690.7</v>
      </c>
      <c r="F935" s="4">
        <f t="shared" si="56"/>
        <v>2.4220593113386483E-3</v>
      </c>
      <c r="G935" s="4">
        <f t="shared" si="57"/>
        <v>1.0395600390077876E-2</v>
      </c>
      <c r="H935" s="4">
        <f t="shared" si="58"/>
        <v>2.1917986476066433E-2</v>
      </c>
      <c r="I935" s="4">
        <f t="shared" si="59"/>
        <v>1.6570786727996129E-3</v>
      </c>
      <c r="O935" s="1">
        <v>2950.46</v>
      </c>
    </row>
    <row r="936" spans="1:15" x14ac:dyDescent="0.2">
      <c r="A936" s="43">
        <v>44524</v>
      </c>
      <c r="B936" s="44">
        <v>161.94000199999999</v>
      </c>
      <c r="C936" s="44">
        <v>549.72997999999995</v>
      </c>
      <c r="D936" s="44">
        <v>450.16000400000001</v>
      </c>
      <c r="E936" s="44" cm="1">
        <f t="array" ref="E936">INDEX($O$2:$O$1256,1256-(ROW(O936)-1))</f>
        <v>4701.46</v>
      </c>
      <c r="F936" s="4">
        <f t="shared" si="56"/>
        <v>3.2835511236342344E-3</v>
      </c>
      <c r="G936" s="4">
        <f t="shared" si="57"/>
        <v>8.1978687562287746E-3</v>
      </c>
      <c r="H936" s="4">
        <f t="shared" si="58"/>
        <v>6.7765503681642483E-3</v>
      </c>
      <c r="I936" s="4">
        <f t="shared" si="59"/>
        <v>2.2939006971241433E-3</v>
      </c>
      <c r="O936" s="1">
        <v>2954.18</v>
      </c>
    </row>
    <row r="937" spans="1:15" x14ac:dyDescent="0.2">
      <c r="A937" s="43">
        <v>44526</v>
      </c>
      <c r="B937" s="44">
        <v>156.80999800000001</v>
      </c>
      <c r="C937" s="44">
        <v>546.13000499999998</v>
      </c>
      <c r="D937" s="44">
        <v>439.91000400000001</v>
      </c>
      <c r="E937" s="44" cm="1">
        <f t="array" ref="E937">INDEX($O$2:$O$1256,1256-(ROW(O937)-1))</f>
        <v>4594.62</v>
      </c>
      <c r="F937" s="4">
        <f t="shared" si="56"/>
        <v>-3.1678423716457564E-2</v>
      </c>
      <c r="G937" s="4">
        <f t="shared" si="57"/>
        <v>-6.5486241081484627E-3</v>
      </c>
      <c r="H937" s="4">
        <f t="shared" si="58"/>
        <v>-2.2769681688558009E-2</v>
      </c>
      <c r="I937" s="4">
        <f t="shared" si="59"/>
        <v>-2.2724855683128251E-2</v>
      </c>
      <c r="O937" s="1">
        <v>2926.46</v>
      </c>
    </row>
    <row r="938" spans="1:15" x14ac:dyDescent="0.2">
      <c r="A938" s="43">
        <v>44529</v>
      </c>
      <c r="B938" s="44">
        <v>160.240005</v>
      </c>
      <c r="C938" s="44">
        <v>554.88000499999998</v>
      </c>
      <c r="D938" s="44">
        <v>452</v>
      </c>
      <c r="E938" s="44" cm="1">
        <f t="array" ref="E938">INDEX($O$2:$O$1256,1256-(ROW(O938)-1))</f>
        <v>4655.2700000000004</v>
      </c>
      <c r="F938" s="4">
        <f t="shared" si="56"/>
        <v>2.1873649918674121E-2</v>
      </c>
      <c r="G938" s="4">
        <f t="shared" si="57"/>
        <v>1.6021826158407099E-2</v>
      </c>
      <c r="H938" s="4">
        <f t="shared" si="58"/>
        <v>2.7482884885700359E-2</v>
      </c>
      <c r="I938" s="4">
        <f t="shared" si="59"/>
        <v>1.3200221128189174E-2</v>
      </c>
      <c r="O938" s="1">
        <v>2917.75</v>
      </c>
    </row>
    <row r="939" spans="1:15" x14ac:dyDescent="0.2">
      <c r="A939" s="43">
        <v>44530</v>
      </c>
      <c r="B939" s="44">
        <v>165.300003</v>
      </c>
      <c r="C939" s="44">
        <v>539.38000499999998</v>
      </c>
      <c r="D939" s="44">
        <v>444.22000100000002</v>
      </c>
      <c r="E939" s="44" cm="1">
        <f t="array" ref="E939">INDEX($O$2:$O$1256,1256-(ROW(O939)-1))</f>
        <v>4567</v>
      </c>
      <c r="F939" s="4">
        <f t="shared" si="56"/>
        <v>3.1577620083074805E-2</v>
      </c>
      <c r="G939" s="4">
        <f t="shared" si="57"/>
        <v>-2.7933967453017162E-2</v>
      </c>
      <c r="H939" s="4">
        <f t="shared" si="58"/>
        <v>-1.7212387168141538E-2</v>
      </c>
      <c r="I939" s="4">
        <f t="shared" si="59"/>
        <v>-1.8961306218543805E-2</v>
      </c>
      <c r="O939" s="1">
        <v>2889.67</v>
      </c>
    </row>
    <row r="940" spans="1:15" x14ac:dyDescent="0.2">
      <c r="A940" s="43">
        <v>44531</v>
      </c>
      <c r="B940" s="44">
        <v>164.770004</v>
      </c>
      <c r="C940" s="44">
        <v>529.84002699999996</v>
      </c>
      <c r="D940" s="44">
        <v>444.33999599999999</v>
      </c>
      <c r="E940" s="44" cm="1">
        <f t="array" ref="E940">INDEX($O$2:$O$1256,1256-(ROW(O940)-1))</f>
        <v>4513.04</v>
      </c>
      <c r="F940" s="4">
        <f t="shared" si="56"/>
        <v>-3.2062854832495295E-3</v>
      </c>
      <c r="G940" s="4">
        <f t="shared" si="57"/>
        <v>-1.7686932981507201E-2</v>
      </c>
      <c r="H940" s="4">
        <f t="shared" si="58"/>
        <v>2.7012516259924171E-4</v>
      </c>
      <c r="I940" s="4">
        <f t="shared" si="59"/>
        <v>-1.1815195971097009E-2</v>
      </c>
      <c r="O940" s="1">
        <v>2886.98</v>
      </c>
    </row>
    <row r="941" spans="1:15" x14ac:dyDescent="0.2">
      <c r="A941" s="43">
        <v>44532</v>
      </c>
      <c r="B941" s="44">
        <v>163.759995</v>
      </c>
      <c r="C941" s="44">
        <v>525.51000999999997</v>
      </c>
      <c r="D941" s="44">
        <v>446.01998900000001</v>
      </c>
      <c r="E941" s="44" cm="1">
        <f t="array" ref="E941">INDEX($O$2:$O$1256,1256-(ROW(O941)-1))</f>
        <v>4577.1000000000004</v>
      </c>
      <c r="F941" s="4">
        <f t="shared" si="56"/>
        <v>-6.1298111032393769E-3</v>
      </c>
      <c r="G941" s="4">
        <f t="shared" si="57"/>
        <v>-8.1723100923818993E-3</v>
      </c>
      <c r="H941" s="4">
        <f t="shared" si="58"/>
        <v>3.7808727891333565E-3</v>
      </c>
      <c r="I941" s="4">
        <f t="shared" si="59"/>
        <v>1.4194423271231897E-2</v>
      </c>
      <c r="O941" s="1">
        <v>2891.64</v>
      </c>
    </row>
    <row r="942" spans="1:15" x14ac:dyDescent="0.2">
      <c r="A942" s="43">
        <v>44533</v>
      </c>
      <c r="B942" s="44">
        <v>161.83999600000001</v>
      </c>
      <c r="C942" s="44">
        <v>528.92999299999997</v>
      </c>
      <c r="D942" s="44">
        <v>449.32000699999998</v>
      </c>
      <c r="E942" s="44" cm="1">
        <f t="array" ref="E942">INDEX($O$2:$O$1256,1256-(ROW(O942)-1))</f>
        <v>4538.43</v>
      </c>
      <c r="F942" s="4">
        <f t="shared" si="56"/>
        <v>-1.1724469092710891E-2</v>
      </c>
      <c r="G942" s="4">
        <f t="shared" si="57"/>
        <v>6.5079312190456703E-3</v>
      </c>
      <c r="H942" s="4">
        <f t="shared" si="58"/>
        <v>7.3988118949529095E-3</v>
      </c>
      <c r="I942" s="4">
        <f t="shared" si="59"/>
        <v>-8.4485809792226672E-3</v>
      </c>
      <c r="O942" s="1">
        <v>2879.84</v>
      </c>
    </row>
    <row r="943" spans="1:15" x14ac:dyDescent="0.2">
      <c r="A943" s="43">
        <v>44536</v>
      </c>
      <c r="B943" s="44">
        <v>165.320007</v>
      </c>
      <c r="C943" s="44">
        <v>533.20001200000002</v>
      </c>
      <c r="D943" s="44">
        <v>460.10998499999999</v>
      </c>
      <c r="E943" s="44" cm="1">
        <f t="array" ref="E943">INDEX($O$2:$O$1256,1256-(ROW(O943)-1))</f>
        <v>4591.67</v>
      </c>
      <c r="F943" s="4">
        <f t="shared" si="56"/>
        <v>2.1502787234374314E-2</v>
      </c>
      <c r="G943" s="4">
        <f t="shared" si="57"/>
        <v>8.0729379246981901E-3</v>
      </c>
      <c r="H943" s="4">
        <f t="shared" si="58"/>
        <v>2.4014016362285021E-2</v>
      </c>
      <c r="I943" s="4">
        <f t="shared" si="59"/>
        <v>1.1730928977641998E-2</v>
      </c>
      <c r="O943" s="1">
        <v>2885.72</v>
      </c>
    </row>
    <row r="944" spans="1:15" x14ac:dyDescent="0.2">
      <c r="A944" s="43">
        <v>44537</v>
      </c>
      <c r="B944" s="44">
        <v>171.179993</v>
      </c>
      <c r="C944" s="44">
        <v>542.02002000000005</v>
      </c>
      <c r="D944" s="44">
        <v>464.73001099999999</v>
      </c>
      <c r="E944" s="44" cm="1">
        <f t="array" ref="E944">INDEX($O$2:$O$1256,1256-(ROW(O944)-1))</f>
        <v>4686.75</v>
      </c>
      <c r="F944" s="4">
        <f t="shared" si="56"/>
        <v>3.5446320783182592E-2</v>
      </c>
      <c r="G944" s="4">
        <f t="shared" si="57"/>
        <v>1.654165004032301E-2</v>
      </c>
      <c r="H944" s="4">
        <f t="shared" si="58"/>
        <v>1.0041133969305178E-2</v>
      </c>
      <c r="I944" s="4">
        <f t="shared" si="59"/>
        <v>2.070706300757675E-2</v>
      </c>
      <c r="O944" s="1">
        <v>2886.73</v>
      </c>
    </row>
    <row r="945" spans="1:15" x14ac:dyDescent="0.2">
      <c r="A945" s="43">
        <v>44538</v>
      </c>
      <c r="B945" s="44">
        <v>175.08000200000001</v>
      </c>
      <c r="C945" s="44">
        <v>530.10998500000005</v>
      </c>
      <c r="D945" s="44">
        <v>468.85998499999999</v>
      </c>
      <c r="E945" s="44" cm="1">
        <f t="array" ref="E945">INDEX($O$2:$O$1256,1256-(ROW(O945)-1))</f>
        <v>4701.21</v>
      </c>
      <c r="F945" s="4">
        <f t="shared" si="56"/>
        <v>2.2783088909227912E-2</v>
      </c>
      <c r="G945" s="4">
        <f t="shared" si="57"/>
        <v>-2.1973422679110621E-2</v>
      </c>
      <c r="H945" s="4">
        <f t="shared" si="58"/>
        <v>8.8868243974887275E-3</v>
      </c>
      <c r="I945" s="4">
        <f t="shared" si="59"/>
        <v>3.0852936469835252E-3</v>
      </c>
      <c r="O945" s="1">
        <v>2873.34</v>
      </c>
    </row>
    <row r="946" spans="1:15" x14ac:dyDescent="0.2">
      <c r="A946" s="43">
        <v>44539</v>
      </c>
      <c r="B946" s="44">
        <v>174.55999800000001</v>
      </c>
      <c r="C946" s="44">
        <v>524.330017</v>
      </c>
      <c r="D946" s="44">
        <v>473.32000699999998</v>
      </c>
      <c r="E946" s="44" cm="1">
        <f t="array" ref="E946">INDEX($O$2:$O$1256,1256-(ROW(O946)-1))</f>
        <v>4667.45</v>
      </c>
      <c r="F946" s="4">
        <f t="shared" si="56"/>
        <v>-2.970093637536057E-3</v>
      </c>
      <c r="G946" s="4">
        <f t="shared" si="57"/>
        <v>-1.090333735177626E-2</v>
      </c>
      <c r="H946" s="4">
        <f t="shared" si="58"/>
        <v>9.5124816420407068E-3</v>
      </c>
      <c r="I946" s="4">
        <f t="shared" si="59"/>
        <v>-7.1811299644134637E-3</v>
      </c>
      <c r="O946" s="1">
        <v>2843.49</v>
      </c>
    </row>
    <row r="947" spans="1:15" x14ac:dyDescent="0.2">
      <c r="A947" s="43">
        <v>44540</v>
      </c>
      <c r="B947" s="44">
        <v>179.449997</v>
      </c>
      <c r="C947" s="44">
        <v>558.82000700000003</v>
      </c>
      <c r="D947" s="44">
        <v>478.23001099999999</v>
      </c>
      <c r="E947" s="44" cm="1">
        <f t="array" ref="E947">INDEX($O$2:$O$1256,1256-(ROW(O947)-1))</f>
        <v>4712.0200000000004</v>
      </c>
      <c r="F947" s="4">
        <f t="shared" si="56"/>
        <v>2.8013285151389546E-2</v>
      </c>
      <c r="G947" s="4">
        <f t="shared" si="57"/>
        <v>6.5779163659821588E-2</v>
      </c>
      <c r="H947" s="4">
        <f t="shared" si="58"/>
        <v>1.0373539946305323E-2</v>
      </c>
      <c r="I947" s="4">
        <f t="shared" si="59"/>
        <v>9.5491113991581309E-3</v>
      </c>
      <c r="O947" s="1">
        <v>2826.15</v>
      </c>
    </row>
    <row r="948" spans="1:15" x14ac:dyDescent="0.2">
      <c r="A948" s="43">
        <v>44543</v>
      </c>
      <c r="B948" s="44">
        <v>175.740005</v>
      </c>
      <c r="C948" s="44">
        <v>557.21997099999999</v>
      </c>
      <c r="D948" s="44">
        <v>478.14001500000001</v>
      </c>
      <c r="E948" s="44" cm="1">
        <f t="array" ref="E948">INDEX($O$2:$O$1256,1256-(ROW(O948)-1))</f>
        <v>4668.97</v>
      </c>
      <c r="F948" s="4">
        <f t="shared" si="56"/>
        <v>-2.0674238294916214E-2</v>
      </c>
      <c r="G948" s="4">
        <f t="shared" si="57"/>
        <v>-2.8632403635470509E-3</v>
      </c>
      <c r="H948" s="4">
        <f t="shared" si="58"/>
        <v>-1.8818559674203526E-4</v>
      </c>
      <c r="I948" s="4">
        <f t="shared" si="59"/>
        <v>-9.1362090992822987E-3</v>
      </c>
      <c r="O948" s="1">
        <v>2803.27</v>
      </c>
    </row>
    <row r="949" spans="1:15" x14ac:dyDescent="0.2">
      <c r="A949" s="43">
        <v>44544</v>
      </c>
      <c r="B949" s="44">
        <v>174.33000200000001</v>
      </c>
      <c r="C949" s="44">
        <v>545.34002699999996</v>
      </c>
      <c r="D949" s="44">
        <v>479.459991</v>
      </c>
      <c r="E949" s="44" cm="1">
        <f t="array" ref="E949">INDEX($O$2:$O$1256,1256-(ROW(O949)-1))</f>
        <v>4634.09</v>
      </c>
      <c r="F949" s="4">
        <f t="shared" si="56"/>
        <v>-8.0232329571174703E-3</v>
      </c>
      <c r="G949" s="4">
        <f t="shared" si="57"/>
        <v>-2.1320025516458067E-2</v>
      </c>
      <c r="H949" s="4">
        <f t="shared" si="58"/>
        <v>2.7606474224919179E-3</v>
      </c>
      <c r="I949" s="4">
        <f t="shared" si="59"/>
        <v>-7.4705984403412549E-3</v>
      </c>
      <c r="O949" s="1">
        <v>2744.45</v>
      </c>
    </row>
    <row r="950" spans="1:15" x14ac:dyDescent="0.2">
      <c r="A950" s="43">
        <v>44545</v>
      </c>
      <c r="B950" s="44">
        <v>179.300003</v>
      </c>
      <c r="C950" s="44">
        <v>565.47997999999995</v>
      </c>
      <c r="D950" s="44">
        <v>494.38000499999998</v>
      </c>
      <c r="E950" s="44" cm="1">
        <f t="array" ref="E950">INDEX($O$2:$O$1256,1256-(ROW(O950)-1))</f>
        <v>4709.8500000000004</v>
      </c>
      <c r="F950" s="4">
        <f t="shared" si="56"/>
        <v>2.8509154723694641E-2</v>
      </c>
      <c r="G950" s="4">
        <f t="shared" si="57"/>
        <v>3.6931000848760352E-2</v>
      </c>
      <c r="H950" s="4">
        <f t="shared" si="58"/>
        <v>3.1118371251126938E-2</v>
      </c>
      <c r="I950" s="4">
        <f t="shared" si="59"/>
        <v>1.634840928855508E-2</v>
      </c>
      <c r="O950" s="1">
        <v>2752.06</v>
      </c>
    </row>
    <row r="951" spans="1:15" x14ac:dyDescent="0.2">
      <c r="A951" s="43">
        <v>44546</v>
      </c>
      <c r="B951" s="44">
        <v>172.259995</v>
      </c>
      <c r="C951" s="44">
        <v>552.63000499999998</v>
      </c>
      <c r="D951" s="44">
        <v>492.85998499999999</v>
      </c>
      <c r="E951" s="44" cm="1">
        <f t="array" ref="E951">INDEX($O$2:$O$1256,1256-(ROW(O951)-1))</f>
        <v>4668.67</v>
      </c>
      <c r="F951" s="4">
        <f t="shared" si="56"/>
        <v>-3.9263847641988051E-2</v>
      </c>
      <c r="G951" s="4">
        <f t="shared" si="57"/>
        <v>-2.2724014031407395E-2</v>
      </c>
      <c r="H951" s="4">
        <f t="shared" si="58"/>
        <v>-3.0745984558982887E-3</v>
      </c>
      <c r="I951" s="4">
        <f t="shared" si="59"/>
        <v>-8.7433782392221174E-3</v>
      </c>
      <c r="O951" s="1">
        <v>2788.86</v>
      </c>
    </row>
    <row r="952" spans="1:15" x14ac:dyDescent="0.2">
      <c r="A952" s="43">
        <v>44547</v>
      </c>
      <c r="B952" s="44">
        <v>171.13999899999999</v>
      </c>
      <c r="C952" s="44">
        <v>547.60998500000005</v>
      </c>
      <c r="D952" s="44">
        <v>487.11999500000002</v>
      </c>
      <c r="E952" s="44" cm="1">
        <f t="array" ref="E952">INDEX($O$2:$O$1256,1256-(ROW(O952)-1))</f>
        <v>4620.6400000000003</v>
      </c>
      <c r="F952" s="4">
        <f t="shared" si="56"/>
        <v>-6.5017765732549486E-3</v>
      </c>
      <c r="G952" s="4">
        <f t="shared" si="57"/>
        <v>-9.0838715860169974E-3</v>
      </c>
      <c r="H952" s="4">
        <f t="shared" si="58"/>
        <v>-1.1646289361470434E-2</v>
      </c>
      <c r="I952" s="4">
        <f t="shared" si="59"/>
        <v>-1.0287726483131115E-2</v>
      </c>
      <c r="O952" s="1">
        <v>2783.02</v>
      </c>
    </row>
    <row r="953" spans="1:15" x14ac:dyDescent="0.2">
      <c r="A953" s="43">
        <v>44550</v>
      </c>
      <c r="B953" s="44">
        <v>169.75</v>
      </c>
      <c r="C953" s="44">
        <v>548.55999799999995</v>
      </c>
      <c r="D953" s="44">
        <v>483.73001099999999</v>
      </c>
      <c r="E953" s="44" cm="1">
        <f t="array" ref="E953">INDEX($O$2:$O$1256,1256-(ROW(O953)-1))</f>
        <v>4568.0200000000004</v>
      </c>
      <c r="F953" s="4">
        <f t="shared" si="56"/>
        <v>-8.1219995800046081E-3</v>
      </c>
      <c r="G953" s="4">
        <f t="shared" si="57"/>
        <v>1.7348350578375573E-3</v>
      </c>
      <c r="H953" s="4">
        <f t="shared" si="58"/>
        <v>-6.9592380415425701E-3</v>
      </c>
      <c r="I953" s="4">
        <f t="shared" si="59"/>
        <v>-1.1388032826621396E-2</v>
      </c>
      <c r="O953" s="1">
        <v>2802.39</v>
      </c>
    </row>
    <row r="954" spans="1:15" x14ac:dyDescent="0.2">
      <c r="A954" s="43">
        <v>44551</v>
      </c>
      <c r="B954" s="44">
        <v>172.990005</v>
      </c>
      <c r="C954" s="44">
        <v>545.42999299999997</v>
      </c>
      <c r="D954" s="44">
        <v>487.209991</v>
      </c>
      <c r="E954" s="44" cm="1">
        <f t="array" ref="E954">INDEX($O$2:$O$1256,1256-(ROW(O954)-1))</f>
        <v>4649.2299999999996</v>
      </c>
      <c r="F954" s="4">
        <f t="shared" si="56"/>
        <v>1.9086921944035325E-2</v>
      </c>
      <c r="G954" s="4">
        <f t="shared" si="57"/>
        <v>-5.7058571740770331E-3</v>
      </c>
      <c r="H954" s="4">
        <f t="shared" si="58"/>
        <v>7.1940543709619288E-3</v>
      </c>
      <c r="I954" s="4">
        <f t="shared" si="59"/>
        <v>1.7777943178882562E-2</v>
      </c>
      <c r="O954" s="1">
        <v>2826.06</v>
      </c>
    </row>
    <row r="955" spans="1:15" x14ac:dyDescent="0.2">
      <c r="A955" s="43">
        <v>44552</v>
      </c>
      <c r="B955" s="44">
        <v>175.63999899999999</v>
      </c>
      <c r="C955" s="44">
        <v>549.669983</v>
      </c>
      <c r="D955" s="44">
        <v>494.13000499999998</v>
      </c>
      <c r="E955" s="44" cm="1">
        <f t="array" ref="E955">INDEX($O$2:$O$1256,1256-(ROW(O955)-1))</f>
        <v>4696.5600000000004</v>
      </c>
      <c r="F955" s="4">
        <f t="shared" si="56"/>
        <v>1.5318769428326176E-2</v>
      </c>
      <c r="G955" s="4">
        <f t="shared" si="57"/>
        <v>7.7736649146832575E-3</v>
      </c>
      <c r="H955" s="4">
        <f t="shared" si="58"/>
        <v>1.4203349947312514E-2</v>
      </c>
      <c r="I955" s="4">
        <f t="shared" si="59"/>
        <v>1.0180180373954578E-2</v>
      </c>
      <c r="O955" s="1">
        <v>2822.24</v>
      </c>
    </row>
    <row r="956" spans="1:15" x14ac:dyDescent="0.2">
      <c r="A956" s="43">
        <v>44553</v>
      </c>
      <c r="B956" s="44">
        <v>176.279999</v>
      </c>
      <c r="C956" s="44">
        <v>550.36999500000002</v>
      </c>
      <c r="D956" s="44">
        <v>495.38000499999998</v>
      </c>
      <c r="E956" s="44" cm="1">
        <f t="array" ref="E956">INDEX($O$2:$O$1256,1256-(ROW(O956)-1))</f>
        <v>4725.79</v>
      </c>
      <c r="F956" s="4">
        <f t="shared" si="56"/>
        <v>3.6438169189468897E-3</v>
      </c>
      <c r="G956" s="4">
        <f t="shared" si="57"/>
        <v>1.2735132382151841E-3</v>
      </c>
      <c r="H956" s="4">
        <f t="shared" si="58"/>
        <v>2.5296986366978463E-3</v>
      </c>
      <c r="I956" s="4">
        <f t="shared" si="59"/>
        <v>6.2237041579367791E-3</v>
      </c>
      <c r="O956" s="1">
        <v>2856.27</v>
      </c>
    </row>
    <row r="957" spans="1:15" x14ac:dyDescent="0.2">
      <c r="A957" s="43">
        <v>44557</v>
      </c>
      <c r="B957" s="44">
        <v>180.33000200000001</v>
      </c>
      <c r="C957" s="44">
        <v>563.46997099999999</v>
      </c>
      <c r="D957" s="44">
        <v>499.5</v>
      </c>
      <c r="E957" s="44" cm="1">
        <f t="array" ref="E957">INDEX($O$2:$O$1256,1256-(ROW(O957)-1))</f>
        <v>4791.1899999999996</v>
      </c>
      <c r="F957" s="4">
        <f t="shared" si="56"/>
        <v>2.2974829946532979E-2</v>
      </c>
      <c r="G957" s="4">
        <f t="shared" si="57"/>
        <v>2.3802126058852409E-2</v>
      </c>
      <c r="H957" s="4">
        <f t="shared" si="58"/>
        <v>8.3168374952881218E-3</v>
      </c>
      <c r="I957" s="4">
        <f t="shared" si="59"/>
        <v>1.3838956026399741E-2</v>
      </c>
      <c r="O957" s="1">
        <v>2864.36</v>
      </c>
    </row>
    <row r="958" spans="1:15" x14ac:dyDescent="0.2">
      <c r="A958" s="43">
        <v>44558</v>
      </c>
      <c r="B958" s="44">
        <v>179.28999300000001</v>
      </c>
      <c r="C958" s="44">
        <v>564.64001499999995</v>
      </c>
      <c r="D958" s="44">
        <v>502.94000199999999</v>
      </c>
      <c r="E958" s="44" cm="1">
        <f t="array" ref="E958">INDEX($O$2:$O$1256,1256-(ROW(O958)-1))</f>
        <v>4786.3500000000004</v>
      </c>
      <c r="F958" s="4">
        <f t="shared" si="56"/>
        <v>-5.7672544139382737E-3</v>
      </c>
      <c r="G958" s="4">
        <f t="shared" si="57"/>
        <v>2.0764975246568406E-3</v>
      </c>
      <c r="H958" s="4">
        <f t="shared" si="58"/>
        <v>6.8868908908908764E-3</v>
      </c>
      <c r="I958" s="4">
        <f t="shared" si="59"/>
        <v>-1.0101874482120801E-3</v>
      </c>
      <c r="O958" s="1">
        <v>2840.23</v>
      </c>
    </row>
    <row r="959" spans="1:15" x14ac:dyDescent="0.2">
      <c r="A959" s="43">
        <v>44559</v>
      </c>
      <c r="B959" s="44">
        <v>179.38000500000001</v>
      </c>
      <c r="C959" s="44">
        <v>567.77002000000005</v>
      </c>
      <c r="D959" s="44">
        <v>505.57998700000002</v>
      </c>
      <c r="E959" s="44" cm="1">
        <f t="array" ref="E959">INDEX($O$2:$O$1256,1256-(ROW(O959)-1))</f>
        <v>4793.0600000000004</v>
      </c>
      <c r="F959" s="4">
        <f t="shared" si="56"/>
        <v>5.0204698262217864E-4</v>
      </c>
      <c r="G959" s="4">
        <f t="shared" si="57"/>
        <v>5.5433637660272745E-3</v>
      </c>
      <c r="H959" s="4">
        <f t="shared" si="58"/>
        <v>5.249105240191303E-3</v>
      </c>
      <c r="I959" s="4">
        <f t="shared" si="59"/>
        <v>1.4019033292592552E-3</v>
      </c>
      <c r="O959" s="1">
        <v>2859.53</v>
      </c>
    </row>
    <row r="960" spans="1:15" x14ac:dyDescent="0.2">
      <c r="A960" s="43">
        <v>44560</v>
      </c>
      <c r="B960" s="44">
        <v>178.199997</v>
      </c>
      <c r="C960" s="44">
        <v>563.90997300000004</v>
      </c>
      <c r="D960" s="44">
        <v>504.42999300000002</v>
      </c>
      <c r="E960" s="44" cm="1">
        <f t="array" ref="E960">INDEX($O$2:$O$1256,1256-(ROW(O960)-1))</f>
        <v>4778.7299999999996</v>
      </c>
      <c r="F960" s="4">
        <f t="shared" si="56"/>
        <v>-6.5782582623967198E-3</v>
      </c>
      <c r="G960" s="4">
        <f t="shared" si="57"/>
        <v>-6.7986101132990577E-3</v>
      </c>
      <c r="H960" s="4">
        <f t="shared" si="58"/>
        <v>-2.2746034842553854E-3</v>
      </c>
      <c r="I960" s="4">
        <f t="shared" si="59"/>
        <v>-2.9897393314502292E-3</v>
      </c>
      <c r="O960" s="1">
        <v>2876.32</v>
      </c>
    </row>
    <row r="961" spans="1:15" x14ac:dyDescent="0.2">
      <c r="A961" s="43">
        <v>44561</v>
      </c>
      <c r="B961" s="44">
        <v>177.570007</v>
      </c>
      <c r="C961" s="44">
        <v>567.70001200000002</v>
      </c>
      <c r="D961" s="44">
        <v>502.14001500000001</v>
      </c>
      <c r="E961" s="44" cm="1">
        <f t="array" ref="E961">INDEX($O$2:$O$1256,1256-(ROW(O961)-1))</f>
        <v>4766.18</v>
      </c>
      <c r="F961" s="4">
        <f t="shared" si="56"/>
        <v>-3.5352974781475014E-3</v>
      </c>
      <c r="G961" s="4">
        <f t="shared" si="57"/>
        <v>6.7210001267347308E-3</v>
      </c>
      <c r="H961" s="4">
        <f t="shared" si="58"/>
        <v>-4.5397340201378924E-3</v>
      </c>
      <c r="I961" s="4">
        <f t="shared" si="59"/>
        <v>-2.6262207741385834E-3</v>
      </c>
      <c r="O961" s="1">
        <v>2850.96</v>
      </c>
    </row>
    <row r="962" spans="1:15" x14ac:dyDescent="0.2">
      <c r="A962" s="43">
        <v>44564</v>
      </c>
      <c r="B962" s="44">
        <v>182.009995</v>
      </c>
      <c r="C962" s="44">
        <v>566.71002199999998</v>
      </c>
      <c r="D962" s="44">
        <v>502.27999899999998</v>
      </c>
      <c r="E962" s="44" cm="1">
        <f t="array" ref="E962">INDEX($O$2:$O$1256,1256-(ROW(O962)-1))</f>
        <v>4796.5600000000004</v>
      </c>
      <c r="F962" s="4">
        <f t="shared" si="56"/>
        <v>2.5004155121759946E-2</v>
      </c>
      <c r="G962" s="4">
        <f t="shared" si="57"/>
        <v>-1.7438611574312145E-3</v>
      </c>
      <c r="H962" s="4">
        <f t="shared" si="58"/>
        <v>2.7877483534143342E-4</v>
      </c>
      <c r="I962" s="4">
        <f t="shared" si="59"/>
        <v>6.3740773533521831E-3</v>
      </c>
      <c r="O962" s="1">
        <v>2834.41</v>
      </c>
    </row>
    <row r="963" spans="1:15" x14ac:dyDescent="0.2">
      <c r="A963" s="43">
        <v>44565</v>
      </c>
      <c r="B963" s="44">
        <v>179.699997</v>
      </c>
      <c r="C963" s="44">
        <v>564.22997999999995</v>
      </c>
      <c r="D963" s="44">
        <v>490.89999399999999</v>
      </c>
      <c r="E963" s="44" cm="1">
        <f t="array" ref="E963">INDEX($O$2:$O$1256,1256-(ROW(O963)-1))</f>
        <v>4793.54</v>
      </c>
      <c r="F963" s="4">
        <f t="shared" si="56"/>
        <v>-1.2691599711323586E-2</v>
      </c>
      <c r="G963" s="4">
        <f t="shared" si="57"/>
        <v>-4.3762098846383659E-3</v>
      </c>
      <c r="H963" s="4">
        <f t="shared" si="58"/>
        <v>-2.2656695513770565E-2</v>
      </c>
      <c r="I963" s="4">
        <f t="shared" si="59"/>
        <v>-6.2961789282328087E-4</v>
      </c>
      <c r="O963" s="1">
        <v>2811.87</v>
      </c>
    </row>
    <row r="964" spans="1:15" x14ac:dyDescent="0.2">
      <c r="A964" s="43">
        <v>44566</v>
      </c>
      <c r="B964" s="44">
        <v>174.91999799999999</v>
      </c>
      <c r="C964" s="44">
        <v>549.919983</v>
      </c>
      <c r="D964" s="44">
        <v>489.69000199999999</v>
      </c>
      <c r="E964" s="44" cm="1">
        <f t="array" ref="E964">INDEX($O$2:$O$1256,1256-(ROW(O964)-1))</f>
        <v>4700.58</v>
      </c>
      <c r="F964" s="4">
        <f t="shared" ref="F964:F1027" si="60">(B964-B963)/B963</f>
        <v>-2.6599883582635805E-2</v>
      </c>
      <c r="G964" s="4">
        <f t="shared" ref="G964:G1027" si="61">(C964-C963)/C963</f>
        <v>-2.5361993348882231E-2</v>
      </c>
      <c r="H964" s="4">
        <f t="shared" ref="H964:H1027" si="62">(D964-D963)/D963</f>
        <v>-2.4648441939072417E-3</v>
      </c>
      <c r="I964" s="4">
        <f t="shared" ref="I964:I1027" si="63">(E964-E963)/E963</f>
        <v>-1.9392766097706505E-2</v>
      </c>
      <c r="O964" s="1">
        <v>2881.4</v>
      </c>
    </row>
    <row r="965" spans="1:15" x14ac:dyDescent="0.2">
      <c r="A965" s="43">
        <v>44567</v>
      </c>
      <c r="B965" s="44">
        <v>172</v>
      </c>
      <c r="C965" s="44">
        <v>549.79998799999998</v>
      </c>
      <c r="D965" s="44">
        <v>469.64999399999999</v>
      </c>
      <c r="E965" s="44" cm="1">
        <f t="array" ref="E965">INDEX($O$2:$O$1256,1256-(ROW(O965)-1))</f>
        <v>4696.05</v>
      </c>
      <c r="F965" s="4">
        <f t="shared" si="60"/>
        <v>-1.6693334286454729E-2</v>
      </c>
      <c r="G965" s="4">
        <f t="shared" si="61"/>
        <v>-2.1820447284967489E-4</v>
      </c>
      <c r="H965" s="4">
        <f t="shared" si="62"/>
        <v>-4.0923865952239721E-2</v>
      </c>
      <c r="I965" s="4">
        <f t="shared" si="63"/>
        <v>-9.6371086121281742E-4</v>
      </c>
      <c r="O965" s="1">
        <v>2870.72</v>
      </c>
    </row>
    <row r="966" spans="1:15" x14ac:dyDescent="0.2">
      <c r="A966" s="43">
        <v>44568</v>
      </c>
      <c r="B966" s="44">
        <v>172.16999799999999</v>
      </c>
      <c r="C966" s="44">
        <v>536.17999299999997</v>
      </c>
      <c r="D966" s="44">
        <v>458.60000600000001</v>
      </c>
      <c r="E966" s="44" cm="1">
        <f t="array" ref="E966">INDEX($O$2:$O$1256,1256-(ROW(O966)-1))</f>
        <v>4677.03</v>
      </c>
      <c r="F966" s="4">
        <f t="shared" si="60"/>
        <v>9.8836046511623565E-4</v>
      </c>
      <c r="G966" s="4">
        <f t="shared" si="61"/>
        <v>-2.4772636044510094E-2</v>
      </c>
      <c r="H966" s="4">
        <f t="shared" si="62"/>
        <v>-2.352813401718043E-2</v>
      </c>
      <c r="I966" s="4">
        <f t="shared" si="63"/>
        <v>-4.0502124125595847E-3</v>
      </c>
      <c r="O966" s="1">
        <v>2879.42</v>
      </c>
    </row>
    <row r="967" spans="1:15" x14ac:dyDescent="0.2">
      <c r="A967" s="43">
        <v>44571</v>
      </c>
      <c r="B967" s="44">
        <v>172.19000199999999</v>
      </c>
      <c r="C967" s="44">
        <v>518.79998799999998</v>
      </c>
      <c r="D967" s="44">
        <v>465</v>
      </c>
      <c r="E967" s="44" cm="1">
        <f t="array" ref="E967">INDEX($O$2:$O$1256,1256-(ROW(O967)-1))</f>
        <v>4670.29</v>
      </c>
      <c r="F967" s="4">
        <f t="shared" si="60"/>
        <v>1.1618749045928509E-4</v>
      </c>
      <c r="G967" s="4">
        <f t="shared" si="61"/>
        <v>-3.241449742045855E-2</v>
      </c>
      <c r="H967" s="4">
        <f t="shared" si="62"/>
        <v>1.3955503524350134E-2</v>
      </c>
      <c r="I967" s="4">
        <f t="shared" si="63"/>
        <v>-1.441085475183991E-3</v>
      </c>
      <c r="O967" s="1">
        <v>2884.05</v>
      </c>
    </row>
    <row r="968" spans="1:15" x14ac:dyDescent="0.2">
      <c r="A968" s="43">
        <v>44572</v>
      </c>
      <c r="B968" s="44">
        <v>175.08000200000001</v>
      </c>
      <c r="C968" s="44">
        <v>522.03002900000001</v>
      </c>
      <c r="D968" s="44">
        <v>469</v>
      </c>
      <c r="E968" s="44" cm="1">
        <f t="array" ref="E968">INDEX($O$2:$O$1256,1256-(ROW(O968)-1))</f>
        <v>4713.07</v>
      </c>
      <c r="F968" s="4">
        <f t="shared" si="60"/>
        <v>1.678378515844384E-2</v>
      </c>
      <c r="G968" s="4">
        <f t="shared" si="61"/>
        <v>6.2259851093135112E-3</v>
      </c>
      <c r="H968" s="4">
        <f t="shared" si="62"/>
        <v>8.6021505376344086E-3</v>
      </c>
      <c r="I968" s="4">
        <f t="shared" si="63"/>
        <v>9.160030747555236E-3</v>
      </c>
      <c r="O968" s="1">
        <v>2932.47</v>
      </c>
    </row>
    <row r="969" spans="1:15" x14ac:dyDescent="0.2">
      <c r="A969" s="43">
        <v>44573</v>
      </c>
      <c r="B969" s="44">
        <v>175.529999</v>
      </c>
      <c r="C969" s="44">
        <v>525.79998799999998</v>
      </c>
      <c r="D969" s="44">
        <v>473.72000100000002</v>
      </c>
      <c r="E969" s="44" cm="1">
        <f t="array" ref="E969">INDEX($O$2:$O$1256,1256-(ROW(O969)-1))</f>
        <v>4726.3500000000004</v>
      </c>
      <c r="F969" s="4">
        <f t="shared" si="60"/>
        <v>2.5702364339703181E-3</v>
      </c>
      <c r="G969" s="4">
        <f t="shared" si="61"/>
        <v>7.2217282351011488E-3</v>
      </c>
      <c r="H969" s="4">
        <f t="shared" si="62"/>
        <v>1.0063968017057622E-2</v>
      </c>
      <c r="I969" s="4">
        <f t="shared" si="63"/>
        <v>2.8176963210817269E-3</v>
      </c>
      <c r="O969" s="1">
        <v>2945.64</v>
      </c>
    </row>
    <row r="970" spans="1:15" x14ac:dyDescent="0.2">
      <c r="A970" s="43">
        <v>44574</v>
      </c>
      <c r="B970" s="44">
        <v>172.19000199999999</v>
      </c>
      <c r="C970" s="44">
        <v>516.88000499999998</v>
      </c>
      <c r="D970" s="44">
        <v>467.42999300000002</v>
      </c>
      <c r="E970" s="44" cm="1">
        <f t="array" ref="E970">INDEX($O$2:$O$1256,1256-(ROW(O970)-1))</f>
        <v>4659.03</v>
      </c>
      <c r="F970" s="4">
        <f t="shared" si="60"/>
        <v>-1.9028069384310831E-2</v>
      </c>
      <c r="G970" s="4">
        <f t="shared" si="61"/>
        <v>-1.6964593388313281E-2</v>
      </c>
      <c r="H970" s="4">
        <f t="shared" si="62"/>
        <v>-1.3277902530444349E-2</v>
      </c>
      <c r="I970" s="4">
        <f t="shared" si="63"/>
        <v>-1.4243549462058589E-2</v>
      </c>
      <c r="O970" s="1">
        <v>2917.52</v>
      </c>
    </row>
    <row r="971" spans="1:15" x14ac:dyDescent="0.2">
      <c r="A971" s="43">
        <v>44575</v>
      </c>
      <c r="B971" s="44">
        <v>173.070007</v>
      </c>
      <c r="C971" s="44">
        <v>502.98998999999998</v>
      </c>
      <c r="D971" s="44">
        <v>468.69000199999999</v>
      </c>
      <c r="E971" s="44" cm="1">
        <f t="array" ref="E971">INDEX($O$2:$O$1256,1256-(ROW(O971)-1))</f>
        <v>4662.8500000000004</v>
      </c>
      <c r="F971" s="4">
        <f t="shared" si="60"/>
        <v>5.1106625807461883E-3</v>
      </c>
      <c r="G971" s="4">
        <f t="shared" si="61"/>
        <v>-2.6872803872535184E-2</v>
      </c>
      <c r="H971" s="4">
        <f t="shared" si="62"/>
        <v>2.6956100782346845E-3</v>
      </c>
      <c r="I971" s="4">
        <f t="shared" si="63"/>
        <v>8.1991315788922125E-4</v>
      </c>
      <c r="O971" s="1">
        <v>2923.73</v>
      </c>
    </row>
    <row r="972" spans="1:15" x14ac:dyDescent="0.2">
      <c r="A972" s="43">
        <v>44579</v>
      </c>
      <c r="B972" s="44">
        <v>169.800003</v>
      </c>
      <c r="C972" s="44">
        <v>488.07000699999998</v>
      </c>
      <c r="D972" s="44">
        <v>460.98998999999998</v>
      </c>
      <c r="E972" s="44" cm="1">
        <f t="array" ref="E972">INDEX($O$2:$O$1256,1256-(ROW(O972)-1))</f>
        <v>4577.1099999999997</v>
      </c>
      <c r="F972" s="4">
        <f t="shared" si="60"/>
        <v>-1.8894111444740395E-2</v>
      </c>
      <c r="G972" s="4">
        <f t="shared" si="61"/>
        <v>-2.9662584338905038E-2</v>
      </c>
      <c r="H972" s="4">
        <f t="shared" si="62"/>
        <v>-1.6428795082341047E-2</v>
      </c>
      <c r="I972" s="4">
        <f t="shared" si="63"/>
        <v>-1.8387895814791531E-2</v>
      </c>
      <c r="O972" s="1">
        <v>2945.83</v>
      </c>
    </row>
    <row r="973" spans="1:15" x14ac:dyDescent="0.2">
      <c r="A973" s="43">
        <v>44580</v>
      </c>
      <c r="B973" s="44">
        <v>166.229996</v>
      </c>
      <c r="C973" s="44">
        <v>490.16000400000001</v>
      </c>
      <c r="D973" s="44">
        <v>462.51998900000001</v>
      </c>
      <c r="E973" s="44" cm="1">
        <f t="array" ref="E973">INDEX($O$2:$O$1256,1256-(ROW(O973)-1))</f>
        <v>4532.76</v>
      </c>
      <c r="F973" s="4">
        <f t="shared" si="60"/>
        <v>-2.1024775835840261E-2</v>
      </c>
      <c r="G973" s="4">
        <f t="shared" si="61"/>
        <v>4.2821664310956926E-3</v>
      </c>
      <c r="H973" s="4">
        <f t="shared" si="62"/>
        <v>3.3189419145522709E-3</v>
      </c>
      <c r="I973" s="4">
        <f t="shared" si="63"/>
        <v>-9.6895202431227252E-3</v>
      </c>
      <c r="O973" s="1">
        <v>2943.03</v>
      </c>
    </row>
    <row r="974" spans="1:15" x14ac:dyDescent="0.2">
      <c r="A974" s="43">
        <v>44581</v>
      </c>
      <c r="B974" s="44">
        <v>164.509995</v>
      </c>
      <c r="C974" s="44">
        <v>482.82000699999998</v>
      </c>
      <c r="D974" s="44">
        <v>463</v>
      </c>
      <c r="E974" s="44" cm="1">
        <f t="array" ref="E974">INDEX($O$2:$O$1256,1256-(ROW(O974)-1))</f>
        <v>4482.7299999999996</v>
      </c>
      <c r="F974" s="4">
        <f t="shared" si="60"/>
        <v>-1.0347115691442333E-2</v>
      </c>
      <c r="G974" s="4">
        <f t="shared" si="61"/>
        <v>-1.4974695895424465E-2</v>
      </c>
      <c r="H974" s="4">
        <f t="shared" si="62"/>
        <v>1.0378167677418811E-3</v>
      </c>
      <c r="I974" s="4">
        <f t="shared" si="63"/>
        <v>-1.1037425321437856E-2</v>
      </c>
      <c r="O974" s="1">
        <v>2939.88</v>
      </c>
    </row>
    <row r="975" spans="1:15" x14ac:dyDescent="0.2">
      <c r="A975" s="43">
        <v>44582</v>
      </c>
      <c r="B975" s="44">
        <v>162.41000399999999</v>
      </c>
      <c r="C975" s="44">
        <v>481.60998499999999</v>
      </c>
      <c r="D975" s="44">
        <v>461.17001299999998</v>
      </c>
      <c r="E975" s="44" cm="1">
        <f t="array" ref="E975">INDEX($O$2:$O$1256,1256-(ROW(O975)-1))</f>
        <v>4397.9399999999996</v>
      </c>
      <c r="F975" s="4">
        <f t="shared" si="60"/>
        <v>-1.2765127127990107E-2</v>
      </c>
      <c r="G975" s="4">
        <f t="shared" si="61"/>
        <v>-2.5061554667513619E-3</v>
      </c>
      <c r="H975" s="4">
        <f t="shared" si="62"/>
        <v>-3.952455723542153E-3</v>
      </c>
      <c r="I975" s="4">
        <f t="shared" si="63"/>
        <v>-1.8914813071498834E-2</v>
      </c>
      <c r="O975" s="1">
        <v>2926.17</v>
      </c>
    </row>
    <row r="976" spans="1:15" x14ac:dyDescent="0.2">
      <c r="A976" s="43">
        <v>44585</v>
      </c>
      <c r="B976" s="44">
        <v>161.61999499999999</v>
      </c>
      <c r="C976" s="44">
        <v>488.89999399999999</v>
      </c>
      <c r="D976" s="44">
        <v>462.26998900000001</v>
      </c>
      <c r="E976" s="44" cm="1">
        <f t="array" ref="E976">INDEX($O$2:$O$1256,1256-(ROW(O976)-1))</f>
        <v>4410.13</v>
      </c>
      <c r="F976" s="4">
        <f t="shared" si="60"/>
        <v>-4.8642877935031505E-3</v>
      </c>
      <c r="G976" s="4">
        <f t="shared" si="61"/>
        <v>1.5136748047281448E-2</v>
      </c>
      <c r="H976" s="4">
        <f t="shared" si="62"/>
        <v>2.3851854391929565E-3</v>
      </c>
      <c r="I976" s="4">
        <f t="shared" si="63"/>
        <v>2.7717522294529963E-3</v>
      </c>
      <c r="O976" s="1">
        <v>2927.25</v>
      </c>
    </row>
    <row r="977" spans="1:15" x14ac:dyDescent="0.2">
      <c r="A977" s="43">
        <v>44586</v>
      </c>
      <c r="B977" s="44">
        <v>159.779999</v>
      </c>
      <c r="C977" s="44">
        <v>477.32000699999998</v>
      </c>
      <c r="D977" s="44">
        <v>456.83999599999999</v>
      </c>
      <c r="E977" s="44" cm="1">
        <f t="array" ref="E977">INDEX($O$2:$O$1256,1256-(ROW(O977)-1))</f>
        <v>4356.45</v>
      </c>
      <c r="F977" s="4">
        <f t="shared" si="60"/>
        <v>-1.1384705215465359E-2</v>
      </c>
      <c r="G977" s="4">
        <f t="shared" si="61"/>
        <v>-2.3685799022529784E-2</v>
      </c>
      <c r="H977" s="4">
        <f t="shared" si="62"/>
        <v>-1.1746367121401048E-2</v>
      </c>
      <c r="I977" s="4">
        <f t="shared" si="63"/>
        <v>-1.2171976789799912E-2</v>
      </c>
      <c r="O977" s="1">
        <v>2933.68</v>
      </c>
    </row>
    <row r="978" spans="1:15" x14ac:dyDescent="0.2">
      <c r="A978" s="43">
        <v>44587</v>
      </c>
      <c r="B978" s="44">
        <v>159.69000199999999</v>
      </c>
      <c r="C978" s="44">
        <v>483.47000100000002</v>
      </c>
      <c r="D978" s="44">
        <v>458.42999300000002</v>
      </c>
      <c r="E978" s="44" cm="1">
        <f t="array" ref="E978">INDEX($O$2:$O$1256,1256-(ROW(O978)-1))</f>
        <v>4349.93</v>
      </c>
      <c r="F978" s="4">
        <f t="shared" si="60"/>
        <v>-5.6325573014937231E-4</v>
      </c>
      <c r="G978" s="4">
        <f t="shared" si="61"/>
        <v>1.288442535366017E-2</v>
      </c>
      <c r="H978" s="4">
        <f t="shared" si="62"/>
        <v>3.4804242490187732E-3</v>
      </c>
      <c r="I978" s="4">
        <f t="shared" si="63"/>
        <v>-1.4966314315554012E-3</v>
      </c>
      <c r="O978" s="1">
        <v>2907.97</v>
      </c>
    </row>
    <row r="979" spans="1:15" x14ac:dyDescent="0.2">
      <c r="A979" s="43">
        <v>44588</v>
      </c>
      <c r="B979" s="44">
        <v>159.220001</v>
      </c>
      <c r="C979" s="44">
        <v>482.51998900000001</v>
      </c>
      <c r="D979" s="44">
        <v>461.60000600000001</v>
      </c>
      <c r="E979" s="44" cm="1">
        <f t="array" ref="E979">INDEX($O$2:$O$1256,1256-(ROW(O979)-1))</f>
        <v>4326.51</v>
      </c>
      <c r="F979" s="4">
        <f t="shared" si="60"/>
        <v>-2.9432086800274221E-3</v>
      </c>
      <c r="G979" s="4">
        <f t="shared" si="61"/>
        <v>-1.9649864480423369E-3</v>
      </c>
      <c r="H979" s="4">
        <f t="shared" si="62"/>
        <v>6.9149336832330316E-3</v>
      </c>
      <c r="I979" s="4">
        <f t="shared" si="63"/>
        <v>-5.3839946849719581E-3</v>
      </c>
      <c r="O979" s="1">
        <v>2905.03</v>
      </c>
    </row>
    <row r="980" spans="1:15" x14ac:dyDescent="0.2">
      <c r="A980" s="43">
        <v>44589</v>
      </c>
      <c r="B980" s="44">
        <v>170.33000200000001</v>
      </c>
      <c r="C980" s="44">
        <v>492.42999300000002</v>
      </c>
      <c r="D980" s="44">
        <v>466.05999800000001</v>
      </c>
      <c r="E980" s="44" cm="1">
        <f t="array" ref="E980">INDEX($O$2:$O$1256,1256-(ROW(O980)-1))</f>
        <v>4431.8500000000004</v>
      </c>
      <c r="F980" s="4">
        <f t="shared" si="60"/>
        <v>6.9777671964717625E-2</v>
      </c>
      <c r="G980" s="4">
        <f t="shared" si="61"/>
        <v>2.053801754521721E-2</v>
      </c>
      <c r="H980" s="4">
        <f t="shared" si="62"/>
        <v>9.6620276040464345E-3</v>
      </c>
      <c r="I980" s="4">
        <f t="shared" si="63"/>
        <v>2.4347568825681704E-2</v>
      </c>
      <c r="O980" s="1">
        <v>2900.45</v>
      </c>
    </row>
    <row r="981" spans="1:15" x14ac:dyDescent="0.2">
      <c r="A981" s="43">
        <v>44592</v>
      </c>
      <c r="B981" s="44">
        <v>174.779999</v>
      </c>
      <c r="C981" s="44">
        <v>505.13000499999998</v>
      </c>
      <c r="D981" s="44">
        <v>472.57000699999998</v>
      </c>
      <c r="E981" s="44" cm="1">
        <f t="array" ref="E981">INDEX($O$2:$O$1256,1256-(ROW(O981)-1))</f>
        <v>4515.55</v>
      </c>
      <c r="F981" s="4">
        <f t="shared" si="60"/>
        <v>2.6125737965998475E-2</v>
      </c>
      <c r="G981" s="4">
        <f t="shared" si="61"/>
        <v>2.5790492416248815E-2</v>
      </c>
      <c r="H981" s="4">
        <f t="shared" si="62"/>
        <v>1.396817797694787E-2</v>
      </c>
      <c r="I981" s="4">
        <f t="shared" si="63"/>
        <v>1.8886018254227876E-2</v>
      </c>
      <c r="O981" s="1">
        <v>2907.06</v>
      </c>
    </row>
    <row r="982" spans="1:15" x14ac:dyDescent="0.2">
      <c r="A982" s="43">
        <v>44593</v>
      </c>
      <c r="B982" s="44">
        <v>174.61000100000001</v>
      </c>
      <c r="C982" s="44">
        <v>508.41000400000001</v>
      </c>
      <c r="D982" s="44">
        <v>468.41000400000001</v>
      </c>
      <c r="E982" s="44" cm="1">
        <f t="array" ref="E982">INDEX($O$2:$O$1256,1256-(ROW(O982)-1))</f>
        <v>4546.54</v>
      </c>
      <c r="F982" s="4">
        <f t="shared" si="60"/>
        <v>-9.7263989571250967E-4</v>
      </c>
      <c r="G982" s="4">
        <f t="shared" si="61"/>
        <v>6.4933758983492422E-3</v>
      </c>
      <c r="H982" s="4">
        <f t="shared" si="62"/>
        <v>-8.8029348845238102E-3</v>
      </c>
      <c r="I982" s="4">
        <f t="shared" si="63"/>
        <v>6.8629513569775065E-3</v>
      </c>
      <c r="O982" s="1">
        <v>2905.58</v>
      </c>
    </row>
    <row r="983" spans="1:15" x14ac:dyDescent="0.2">
      <c r="A983" s="43">
        <v>44594</v>
      </c>
      <c r="B983" s="44">
        <v>175.83999600000001</v>
      </c>
      <c r="C983" s="44">
        <v>522.02002000000005</v>
      </c>
      <c r="D983" s="44">
        <v>479.77999899999998</v>
      </c>
      <c r="E983" s="44" cm="1">
        <f t="array" ref="E983">INDEX($O$2:$O$1256,1256-(ROW(O983)-1))</f>
        <v>4589.38</v>
      </c>
      <c r="F983" s="4">
        <f t="shared" si="60"/>
        <v>7.0442414120368869E-3</v>
      </c>
      <c r="G983" s="4">
        <f t="shared" si="61"/>
        <v>2.6769764349483631E-2</v>
      </c>
      <c r="H983" s="4">
        <f t="shared" si="62"/>
        <v>2.4273595574188376E-2</v>
      </c>
      <c r="I983" s="4">
        <f t="shared" si="63"/>
        <v>9.4225498950850865E-3</v>
      </c>
      <c r="O983" s="1">
        <v>2907.41</v>
      </c>
    </row>
    <row r="984" spans="1:15" x14ac:dyDescent="0.2">
      <c r="A984" s="43">
        <v>44595</v>
      </c>
      <c r="B984" s="44">
        <v>172.89999399999999</v>
      </c>
      <c r="C984" s="44">
        <v>521.77002000000005</v>
      </c>
      <c r="D984" s="44">
        <v>488.76998900000001</v>
      </c>
      <c r="E984" s="44" cm="1">
        <f t="array" ref="E984">INDEX($O$2:$O$1256,1256-(ROW(O984)-1))</f>
        <v>4477.4399999999996</v>
      </c>
      <c r="F984" s="4">
        <f t="shared" si="60"/>
        <v>-1.6719756977246637E-2</v>
      </c>
      <c r="G984" s="4">
        <f t="shared" si="61"/>
        <v>-4.7890883571859942E-4</v>
      </c>
      <c r="H984" s="4">
        <f t="shared" si="62"/>
        <v>1.8737734000453893E-2</v>
      </c>
      <c r="I984" s="4">
        <f t="shared" si="63"/>
        <v>-2.4391094221877574E-2</v>
      </c>
      <c r="O984" s="1">
        <v>2888.32</v>
      </c>
    </row>
    <row r="985" spans="1:15" x14ac:dyDescent="0.2">
      <c r="A985" s="43">
        <v>44596</v>
      </c>
      <c r="B985" s="44">
        <v>172.38999899999999</v>
      </c>
      <c r="C985" s="44">
        <v>519.77002000000005</v>
      </c>
      <c r="D985" s="44">
        <v>483.17001299999998</v>
      </c>
      <c r="E985" s="44" cm="1">
        <f t="array" ref="E985">INDEX($O$2:$O$1256,1256-(ROW(O985)-1))</f>
        <v>4500.53</v>
      </c>
      <c r="F985" s="4">
        <f t="shared" si="60"/>
        <v>-2.9496530809596418E-3</v>
      </c>
      <c r="G985" s="4">
        <f t="shared" si="61"/>
        <v>-3.8331063942692602E-3</v>
      </c>
      <c r="H985" s="4">
        <f t="shared" si="62"/>
        <v>-1.1457282824293917E-2</v>
      </c>
      <c r="I985" s="4">
        <f t="shared" si="63"/>
        <v>5.1569646941109536E-3</v>
      </c>
      <c r="O985" s="1">
        <v>2888.21</v>
      </c>
    </row>
    <row r="986" spans="1:15" x14ac:dyDescent="0.2">
      <c r="A986" s="43">
        <v>44599</v>
      </c>
      <c r="B986" s="44">
        <v>171.66000399999999</v>
      </c>
      <c r="C986" s="44">
        <v>515.89001499999995</v>
      </c>
      <c r="D986" s="44">
        <v>483.70001200000002</v>
      </c>
      <c r="E986" s="44" cm="1">
        <f t="array" ref="E986">INDEX($O$2:$O$1256,1256-(ROW(O986)-1))</f>
        <v>4483.87</v>
      </c>
      <c r="F986" s="4">
        <f t="shared" si="60"/>
        <v>-4.2345553932046981E-3</v>
      </c>
      <c r="G986" s="4">
        <f t="shared" si="61"/>
        <v>-7.4648495501916335E-3</v>
      </c>
      <c r="H986" s="4">
        <f t="shared" si="62"/>
        <v>1.0969203090839003E-3</v>
      </c>
      <c r="I986" s="4">
        <f t="shared" si="63"/>
        <v>-3.7017862340657333E-3</v>
      </c>
      <c r="O986" s="1">
        <v>2878.2</v>
      </c>
    </row>
    <row r="987" spans="1:15" x14ac:dyDescent="0.2">
      <c r="A987" s="43">
        <v>44600</v>
      </c>
      <c r="B987" s="44">
        <v>174.83000200000001</v>
      </c>
      <c r="C987" s="44">
        <v>521.15002400000003</v>
      </c>
      <c r="D987" s="44">
        <v>493.41000400000001</v>
      </c>
      <c r="E987" s="44" cm="1">
        <f t="array" ref="E987">INDEX($O$2:$O$1256,1256-(ROW(O987)-1))</f>
        <v>4521.54</v>
      </c>
      <c r="F987" s="4">
        <f t="shared" si="60"/>
        <v>1.8466724491046971E-2</v>
      </c>
      <c r="G987" s="4">
        <f t="shared" si="61"/>
        <v>1.0195989158658329E-2</v>
      </c>
      <c r="H987" s="4">
        <f t="shared" si="62"/>
        <v>2.0074409260093216E-2</v>
      </c>
      <c r="I987" s="4">
        <f t="shared" si="63"/>
        <v>8.4012248347967427E-3</v>
      </c>
      <c r="O987" s="1">
        <v>2895.77</v>
      </c>
    </row>
    <row r="988" spans="1:15" x14ac:dyDescent="0.2">
      <c r="A988" s="43">
        <v>44601</v>
      </c>
      <c r="B988" s="44">
        <v>176.279999</v>
      </c>
      <c r="C988" s="44">
        <v>528.830017</v>
      </c>
      <c r="D988" s="44">
        <v>498.10000600000001</v>
      </c>
      <c r="E988" s="44" cm="1">
        <f t="array" ref="E988">INDEX($O$2:$O$1256,1256-(ROW(O988)-1))</f>
        <v>4587.18</v>
      </c>
      <c r="F988" s="4">
        <f t="shared" si="60"/>
        <v>8.2937538375135178E-3</v>
      </c>
      <c r="G988" s="4">
        <f t="shared" si="61"/>
        <v>1.473662601232072E-2</v>
      </c>
      <c r="H988" s="4">
        <f t="shared" si="62"/>
        <v>9.5052835612955931E-3</v>
      </c>
      <c r="I988" s="4">
        <f t="shared" si="63"/>
        <v>1.4517177775713657E-2</v>
      </c>
      <c r="O988" s="1">
        <v>2892.74</v>
      </c>
    </row>
    <row r="989" spans="1:15" x14ac:dyDescent="0.2">
      <c r="A989" s="43">
        <v>44602</v>
      </c>
      <c r="B989" s="44">
        <v>172.11999499999999</v>
      </c>
      <c r="C989" s="44">
        <v>518.47997999999995</v>
      </c>
      <c r="D989" s="44">
        <v>486.72000100000002</v>
      </c>
      <c r="E989" s="44" cm="1">
        <f t="array" ref="E989">INDEX($O$2:$O$1256,1256-(ROW(O989)-1))</f>
        <v>4504.08</v>
      </c>
      <c r="F989" s="4">
        <f t="shared" si="60"/>
        <v>-2.3598842884041626E-2</v>
      </c>
      <c r="G989" s="4">
        <f t="shared" si="61"/>
        <v>-1.9571576248100991E-2</v>
      </c>
      <c r="H989" s="4">
        <f t="shared" si="62"/>
        <v>-2.2846827670987786E-2</v>
      </c>
      <c r="I989" s="4">
        <f t="shared" si="63"/>
        <v>-1.8115705073705492E-2</v>
      </c>
      <c r="O989" s="1">
        <v>2879.39</v>
      </c>
    </row>
    <row r="990" spans="1:15" x14ac:dyDescent="0.2">
      <c r="A990" s="43">
        <v>44603</v>
      </c>
      <c r="B990" s="44">
        <v>168.63999899999999</v>
      </c>
      <c r="C990" s="44">
        <v>509.67001299999998</v>
      </c>
      <c r="D990" s="44">
        <v>478.13000499999998</v>
      </c>
      <c r="E990" s="44" cm="1">
        <f t="array" ref="E990">INDEX($O$2:$O$1256,1256-(ROW(O990)-1))</f>
        <v>4418.6400000000003</v>
      </c>
      <c r="F990" s="4">
        <f t="shared" si="60"/>
        <v>-2.0218429590356427E-2</v>
      </c>
      <c r="G990" s="4">
        <f t="shared" si="61"/>
        <v>-1.6991913554694961E-2</v>
      </c>
      <c r="H990" s="4">
        <f t="shared" si="62"/>
        <v>-1.7648742567289814E-2</v>
      </c>
      <c r="I990" s="4">
        <f t="shared" si="63"/>
        <v>-1.8969467682634324E-2</v>
      </c>
      <c r="O990" s="1">
        <v>2873.4</v>
      </c>
    </row>
    <row r="991" spans="1:15" x14ac:dyDescent="0.2">
      <c r="A991" s="43">
        <v>44606</v>
      </c>
      <c r="B991" s="44">
        <v>168.88000500000001</v>
      </c>
      <c r="C991" s="44">
        <v>506.55999800000001</v>
      </c>
      <c r="D991" s="44">
        <v>474.39999399999999</v>
      </c>
      <c r="E991" s="44" cm="1">
        <f t="array" ref="E991">INDEX($O$2:$O$1256,1256-(ROW(O991)-1))</f>
        <v>4401.67</v>
      </c>
      <c r="F991" s="4">
        <f t="shared" si="60"/>
        <v>1.4231854923102934E-3</v>
      </c>
      <c r="G991" s="4">
        <f t="shared" si="61"/>
        <v>-6.1020168357442204E-3</v>
      </c>
      <c r="H991" s="4">
        <f t="shared" si="62"/>
        <v>-7.8012485328127247E-3</v>
      </c>
      <c r="I991" s="4">
        <f t="shared" si="63"/>
        <v>-3.8405482229826944E-3</v>
      </c>
      <c r="O991" s="1">
        <v>2867.24</v>
      </c>
    </row>
    <row r="992" spans="1:15" x14ac:dyDescent="0.2">
      <c r="A992" s="43">
        <v>44607</v>
      </c>
      <c r="B992" s="44">
        <v>172.78999300000001</v>
      </c>
      <c r="C992" s="44">
        <v>513.919983</v>
      </c>
      <c r="D992" s="44">
        <v>478.23001099999999</v>
      </c>
      <c r="E992" s="44" cm="1">
        <f t="array" ref="E992">INDEX($O$2:$O$1256,1256-(ROW(O992)-1))</f>
        <v>4471.07</v>
      </c>
      <c r="F992" s="4">
        <f t="shared" si="60"/>
        <v>2.3152462602070614E-2</v>
      </c>
      <c r="G992" s="4">
        <f t="shared" si="61"/>
        <v>1.4529345051047625E-2</v>
      </c>
      <c r="H992" s="4">
        <f t="shared" si="62"/>
        <v>8.0733917547224886E-3</v>
      </c>
      <c r="I992" s="4">
        <f t="shared" si="63"/>
        <v>1.5766743077059307E-2</v>
      </c>
      <c r="O992" s="1">
        <v>2867.19</v>
      </c>
    </row>
    <row r="993" spans="1:15" x14ac:dyDescent="0.2">
      <c r="A993" s="43">
        <v>44608</v>
      </c>
      <c r="B993" s="44">
        <v>172.550003</v>
      </c>
      <c r="C993" s="44">
        <v>512.40002400000003</v>
      </c>
      <c r="D993" s="44">
        <v>480.04998799999998</v>
      </c>
      <c r="E993" s="44" cm="1">
        <f t="array" ref="E993">INDEX($O$2:$O$1256,1256-(ROW(O993)-1))</f>
        <v>4475.01</v>
      </c>
      <c r="F993" s="4">
        <f t="shared" si="60"/>
        <v>-1.3889114516024426E-3</v>
      </c>
      <c r="G993" s="4">
        <f t="shared" si="61"/>
        <v>-2.9575790984566011E-3</v>
      </c>
      <c r="H993" s="4">
        <f t="shared" si="62"/>
        <v>3.8056520045539224E-3</v>
      </c>
      <c r="I993" s="4">
        <f t="shared" si="63"/>
        <v>8.812208263347497E-4</v>
      </c>
      <c r="O993" s="1">
        <v>2834.4</v>
      </c>
    </row>
    <row r="994" spans="1:15" x14ac:dyDescent="0.2">
      <c r="A994" s="43">
        <v>44609</v>
      </c>
      <c r="B994" s="44">
        <v>168.88000500000001</v>
      </c>
      <c r="C994" s="44">
        <v>515.01000999999997</v>
      </c>
      <c r="D994" s="44">
        <v>470.33999599999999</v>
      </c>
      <c r="E994" s="44" cm="1">
        <f t="array" ref="E994">INDEX($O$2:$O$1256,1256-(ROW(O994)-1))</f>
        <v>4380.26</v>
      </c>
      <c r="F994" s="4">
        <f t="shared" si="60"/>
        <v>-2.126918537347109E-2</v>
      </c>
      <c r="G994" s="4">
        <f t="shared" si="61"/>
        <v>5.0936492540053727E-3</v>
      </c>
      <c r="H994" s="4">
        <f t="shared" si="62"/>
        <v>-2.0227043521975883E-2</v>
      </c>
      <c r="I994" s="4">
        <f t="shared" si="63"/>
        <v>-2.1173137043269175E-2</v>
      </c>
      <c r="O994" s="1">
        <v>2815.44</v>
      </c>
    </row>
    <row r="995" spans="1:15" x14ac:dyDescent="0.2">
      <c r="A995" s="43">
        <v>44610</v>
      </c>
      <c r="B995" s="44">
        <v>167.300003</v>
      </c>
      <c r="C995" s="44">
        <v>512.669983</v>
      </c>
      <c r="D995" s="44">
        <v>467.80999800000001</v>
      </c>
      <c r="E995" s="44" cm="1">
        <f t="array" ref="E995">INDEX($O$2:$O$1256,1256-(ROW(O995)-1))</f>
        <v>4348.87</v>
      </c>
      <c r="F995" s="4">
        <f t="shared" si="60"/>
        <v>-9.3557671318165066E-3</v>
      </c>
      <c r="G995" s="4">
        <f t="shared" si="61"/>
        <v>-4.5436534330662113E-3</v>
      </c>
      <c r="H995" s="4">
        <f t="shared" si="62"/>
        <v>-5.3790832621429408E-3</v>
      </c>
      <c r="I995" s="4">
        <f t="shared" si="63"/>
        <v>-7.1662412733491448E-3</v>
      </c>
      <c r="O995" s="1">
        <v>2805.37</v>
      </c>
    </row>
    <row r="996" spans="1:15" x14ac:dyDescent="0.2">
      <c r="A996" s="43">
        <v>44614</v>
      </c>
      <c r="B996" s="44">
        <v>164.320007</v>
      </c>
      <c r="C996" s="44">
        <v>502.17999300000002</v>
      </c>
      <c r="D996" s="44">
        <v>462.51001000000002</v>
      </c>
      <c r="E996" s="44" cm="1">
        <f t="array" ref="E996">INDEX($O$2:$O$1256,1256-(ROW(O996)-1))</f>
        <v>4304.76</v>
      </c>
      <c r="F996" s="4">
        <f t="shared" si="60"/>
        <v>-1.7812288981250046E-2</v>
      </c>
      <c r="G996" s="4">
        <f t="shared" si="61"/>
        <v>-2.0461486624622563E-2</v>
      </c>
      <c r="H996" s="4">
        <f t="shared" si="62"/>
        <v>-1.1329360258777506E-2</v>
      </c>
      <c r="I996" s="4">
        <f t="shared" si="63"/>
        <v>-1.0142864698185891E-2</v>
      </c>
      <c r="O996" s="1">
        <v>2818.46</v>
      </c>
    </row>
    <row r="997" spans="1:15" x14ac:dyDescent="0.2">
      <c r="A997" s="43">
        <v>44615</v>
      </c>
      <c r="B997" s="44">
        <v>160.070007</v>
      </c>
      <c r="C997" s="44">
        <v>495.26001000000002</v>
      </c>
      <c r="D997" s="44">
        <v>459.61999500000002</v>
      </c>
      <c r="E997" s="44" cm="1">
        <f t="array" ref="E997">INDEX($O$2:$O$1256,1256-(ROW(O997)-1))</f>
        <v>4225.5</v>
      </c>
      <c r="F997" s="4">
        <f t="shared" si="60"/>
        <v>-2.5864166376283079E-2</v>
      </c>
      <c r="G997" s="4">
        <f t="shared" si="61"/>
        <v>-1.3779885890436104E-2</v>
      </c>
      <c r="H997" s="4">
        <f t="shared" si="62"/>
        <v>-6.2485458422835115E-3</v>
      </c>
      <c r="I997" s="4">
        <f t="shared" si="63"/>
        <v>-1.8412176288573629E-2</v>
      </c>
      <c r="O997" s="1">
        <v>2798.36</v>
      </c>
    </row>
    <row r="998" spans="1:15" x14ac:dyDescent="0.2">
      <c r="A998" s="43">
        <v>44616</v>
      </c>
      <c r="B998" s="44">
        <v>162.740005</v>
      </c>
      <c r="C998" s="44">
        <v>505.57998700000002</v>
      </c>
      <c r="D998" s="44">
        <v>455.89001500000001</v>
      </c>
      <c r="E998" s="44" cm="1">
        <f t="array" ref="E998">INDEX($O$2:$O$1256,1256-(ROW(O998)-1))</f>
        <v>4288.7</v>
      </c>
      <c r="F998" s="4">
        <f t="shared" si="60"/>
        <v>1.6680189187472157E-2</v>
      </c>
      <c r="G998" s="4">
        <f t="shared" si="61"/>
        <v>2.0837493017051779E-2</v>
      </c>
      <c r="H998" s="4">
        <f t="shared" si="62"/>
        <v>-8.1153562520708267E-3</v>
      </c>
      <c r="I998" s="4">
        <f t="shared" si="63"/>
        <v>1.4956809844988716E-2</v>
      </c>
      <c r="O998" s="1">
        <v>2800.71</v>
      </c>
    </row>
    <row r="999" spans="1:15" x14ac:dyDescent="0.2">
      <c r="A999" s="43">
        <v>44617</v>
      </c>
      <c r="B999" s="44">
        <v>164.85000600000001</v>
      </c>
      <c r="C999" s="44">
        <v>517.48999000000003</v>
      </c>
      <c r="D999" s="44">
        <v>475.75</v>
      </c>
      <c r="E999" s="44" cm="1">
        <f t="array" ref="E999">INDEX($O$2:$O$1256,1256-(ROW(O999)-1))</f>
        <v>4384.6499999999996</v>
      </c>
      <c r="F999" s="4">
        <f t="shared" si="60"/>
        <v>1.296547213452532E-2</v>
      </c>
      <c r="G999" s="4">
        <f t="shared" si="61"/>
        <v>2.3557109272998214E-2</v>
      </c>
      <c r="H999" s="4">
        <f t="shared" si="62"/>
        <v>4.3563105895179553E-2</v>
      </c>
      <c r="I999" s="4">
        <f t="shared" si="63"/>
        <v>2.2372746986266193E-2</v>
      </c>
      <c r="O999" s="1">
        <v>2854.88</v>
      </c>
    </row>
    <row r="1000" spans="1:15" x14ac:dyDescent="0.2">
      <c r="A1000" s="43">
        <v>44620</v>
      </c>
      <c r="B1000" s="44">
        <v>165.11999499999999</v>
      </c>
      <c r="C1000" s="44">
        <v>519.25</v>
      </c>
      <c r="D1000" s="44">
        <v>475.86999500000002</v>
      </c>
      <c r="E1000" s="44" cm="1">
        <f t="array" ref="E1000">INDEX($O$2:$O$1256,1256-(ROW(O1000)-1))</f>
        <v>4373.9399999999996</v>
      </c>
      <c r="F1000" s="4">
        <f t="shared" si="60"/>
        <v>1.6377858063285793E-3</v>
      </c>
      <c r="G1000" s="4">
        <f t="shared" si="61"/>
        <v>3.4010512937650552E-3</v>
      </c>
      <c r="H1000" s="4">
        <f t="shared" si="62"/>
        <v>2.5222280609567456E-4</v>
      </c>
      <c r="I1000" s="4">
        <f t="shared" si="63"/>
        <v>-2.4426122951660993E-3</v>
      </c>
      <c r="O1000" s="1">
        <v>2824.23</v>
      </c>
    </row>
    <row r="1001" spans="1:15" x14ac:dyDescent="0.2">
      <c r="A1001" s="43">
        <v>44621</v>
      </c>
      <c r="B1001" s="44">
        <v>163.199997</v>
      </c>
      <c r="C1001" s="44">
        <v>522.92999299999997</v>
      </c>
      <c r="D1001" s="44">
        <v>476.25</v>
      </c>
      <c r="E1001" s="44" cm="1">
        <f t="array" ref="E1001">INDEX($O$2:$O$1256,1256-(ROW(O1001)-1))</f>
        <v>4306.26</v>
      </c>
      <c r="F1001" s="4">
        <f t="shared" si="60"/>
        <v>-1.1627895216445427E-2</v>
      </c>
      <c r="G1001" s="4">
        <f t="shared" si="61"/>
        <v>7.0871314395762495E-3</v>
      </c>
      <c r="H1001" s="4">
        <f t="shared" si="62"/>
        <v>7.9854793114237602E-4</v>
      </c>
      <c r="I1001" s="4">
        <f t="shared" si="63"/>
        <v>-1.5473463284818582E-2</v>
      </c>
      <c r="O1001" s="1">
        <v>2832.57</v>
      </c>
    </row>
    <row r="1002" spans="1:15" x14ac:dyDescent="0.2">
      <c r="A1002" s="43">
        <v>44622</v>
      </c>
      <c r="B1002" s="44">
        <v>166.55999800000001</v>
      </c>
      <c r="C1002" s="44">
        <v>528</v>
      </c>
      <c r="D1002" s="44">
        <v>485.38000499999998</v>
      </c>
      <c r="E1002" s="44" cm="1">
        <f t="array" ref="E1002">INDEX($O$2:$O$1256,1256-(ROW(O1002)-1))</f>
        <v>4386.54</v>
      </c>
      <c r="F1002" s="4">
        <f t="shared" si="60"/>
        <v>2.0588241800029022E-2</v>
      </c>
      <c r="G1002" s="4">
        <f t="shared" si="61"/>
        <v>9.695383833147303E-3</v>
      </c>
      <c r="H1002" s="4">
        <f t="shared" si="62"/>
        <v>1.9170614173228309E-2</v>
      </c>
      <c r="I1002" s="4">
        <f t="shared" si="63"/>
        <v>1.864262724498747E-2</v>
      </c>
      <c r="O1002" s="1">
        <v>2832.94</v>
      </c>
    </row>
    <row r="1003" spans="1:15" x14ac:dyDescent="0.2">
      <c r="A1003" s="43">
        <v>44623</v>
      </c>
      <c r="B1003" s="44">
        <v>166.229996</v>
      </c>
      <c r="C1003" s="44">
        <v>533.04998799999998</v>
      </c>
      <c r="D1003" s="44">
        <v>486.58999599999999</v>
      </c>
      <c r="E1003" s="44" cm="1">
        <f t="array" ref="E1003">INDEX($O$2:$O$1256,1256-(ROW(O1003)-1))</f>
        <v>4363.49</v>
      </c>
      <c r="F1003" s="4">
        <f t="shared" si="60"/>
        <v>-1.9812800430029269E-3</v>
      </c>
      <c r="G1003" s="4">
        <f t="shared" si="61"/>
        <v>9.5643712121211838E-3</v>
      </c>
      <c r="H1003" s="4">
        <f t="shared" si="62"/>
        <v>2.4928735991092224E-3</v>
      </c>
      <c r="I1003" s="4">
        <f t="shared" si="63"/>
        <v>-5.2547110022934211E-3</v>
      </c>
      <c r="O1003" s="1">
        <v>2822.48</v>
      </c>
    </row>
    <row r="1004" spans="1:15" x14ac:dyDescent="0.2">
      <c r="A1004" s="43">
        <v>44624</v>
      </c>
      <c r="B1004" s="44">
        <v>163.16999799999999</v>
      </c>
      <c r="C1004" s="44">
        <v>525.5</v>
      </c>
      <c r="D1004" s="44">
        <v>498.64999399999999</v>
      </c>
      <c r="E1004" s="44" cm="1">
        <f t="array" ref="E1004">INDEX($O$2:$O$1256,1256-(ROW(O1004)-1))</f>
        <v>4328.87</v>
      </c>
      <c r="F1004" s="4">
        <f t="shared" si="60"/>
        <v>-1.8408217972886238E-2</v>
      </c>
      <c r="G1004" s="4">
        <f t="shared" si="61"/>
        <v>-1.4163752312100202E-2</v>
      </c>
      <c r="H1004" s="4">
        <f t="shared" si="62"/>
        <v>2.4784722454507691E-2</v>
      </c>
      <c r="I1004" s="4">
        <f t="shared" si="63"/>
        <v>-7.9340161201240048E-3</v>
      </c>
      <c r="O1004" s="1">
        <v>2808.48</v>
      </c>
    </row>
    <row r="1005" spans="1:15" x14ac:dyDescent="0.2">
      <c r="A1005" s="43">
        <v>44627</v>
      </c>
      <c r="B1005" s="44">
        <v>159.300003</v>
      </c>
      <c r="C1005" s="44">
        <v>528.52002000000005</v>
      </c>
      <c r="D1005" s="44">
        <v>486.86999500000002</v>
      </c>
      <c r="E1005" s="44" cm="1">
        <f t="array" ref="E1005">INDEX($O$2:$O$1256,1256-(ROW(O1005)-1))</f>
        <v>4201.09</v>
      </c>
      <c r="F1005" s="4">
        <f t="shared" si="60"/>
        <v>-2.371756479398859E-2</v>
      </c>
      <c r="G1005" s="4">
        <f t="shared" si="61"/>
        <v>5.7469457659372883E-3</v>
      </c>
      <c r="H1005" s="4">
        <f t="shared" si="62"/>
        <v>-2.3623782496225147E-2</v>
      </c>
      <c r="I1005" s="4">
        <f t="shared" si="63"/>
        <v>-2.9518095946517161E-2</v>
      </c>
      <c r="O1005" s="1">
        <v>2810.92</v>
      </c>
    </row>
    <row r="1006" spans="1:15" x14ac:dyDescent="0.2">
      <c r="A1006" s="43">
        <v>44628</v>
      </c>
      <c r="B1006" s="44">
        <v>157.44000199999999</v>
      </c>
      <c r="C1006" s="44">
        <v>523.35998500000005</v>
      </c>
      <c r="D1006" s="44">
        <v>473.459991</v>
      </c>
      <c r="E1006" s="44" cm="1">
        <f t="array" ref="E1006">INDEX($O$2:$O$1256,1256-(ROW(O1006)-1))</f>
        <v>4170.7</v>
      </c>
      <c r="F1006" s="4">
        <f t="shared" si="60"/>
        <v>-1.1676088920098835E-2</v>
      </c>
      <c r="G1006" s="4">
        <f t="shared" si="61"/>
        <v>-9.7631779397873951E-3</v>
      </c>
      <c r="H1006" s="4">
        <f t="shared" si="62"/>
        <v>-2.754329520758414E-2</v>
      </c>
      <c r="I1006" s="4">
        <f t="shared" si="63"/>
        <v>-7.2338369327960899E-3</v>
      </c>
      <c r="O1006" s="1">
        <v>2791.52</v>
      </c>
    </row>
    <row r="1007" spans="1:15" x14ac:dyDescent="0.2">
      <c r="A1007" s="43">
        <v>44629</v>
      </c>
      <c r="B1007" s="44">
        <v>162.949997</v>
      </c>
      <c r="C1007" s="44">
        <v>527.65002400000003</v>
      </c>
      <c r="D1007" s="44">
        <v>485.57000699999998</v>
      </c>
      <c r="E1007" s="44" cm="1">
        <f t="array" ref="E1007">INDEX($O$2:$O$1256,1256-(ROW(O1007)-1))</f>
        <v>4277.88</v>
      </c>
      <c r="F1007" s="4">
        <f t="shared" si="60"/>
        <v>3.4997427146882303E-2</v>
      </c>
      <c r="G1007" s="4">
        <f t="shared" si="61"/>
        <v>8.1971092994432473E-3</v>
      </c>
      <c r="H1007" s="4">
        <f t="shared" si="62"/>
        <v>2.5577696595698144E-2</v>
      </c>
      <c r="I1007" s="4">
        <f t="shared" si="63"/>
        <v>2.5698324022346439E-2</v>
      </c>
      <c r="O1007" s="1">
        <v>2783.3</v>
      </c>
    </row>
    <row r="1008" spans="1:15" x14ac:dyDescent="0.2">
      <c r="A1008" s="43">
        <v>44630</v>
      </c>
      <c r="B1008" s="44">
        <v>158.520004</v>
      </c>
      <c r="C1008" s="44">
        <v>532.71997099999999</v>
      </c>
      <c r="D1008" s="44">
        <v>491.44000199999999</v>
      </c>
      <c r="E1008" s="44" cm="1">
        <f t="array" ref="E1008">INDEX($O$2:$O$1256,1256-(ROW(O1008)-1))</f>
        <v>4259.5200000000004</v>
      </c>
      <c r="F1008" s="4">
        <f t="shared" si="60"/>
        <v>-2.7186210994529791E-2</v>
      </c>
      <c r="G1008" s="4">
        <f t="shared" si="61"/>
        <v>9.6085412098833832E-3</v>
      </c>
      <c r="H1008" s="4">
        <f t="shared" si="62"/>
        <v>1.2088874756220306E-2</v>
      </c>
      <c r="I1008" s="4">
        <f t="shared" si="63"/>
        <v>-4.2918454935621554E-3</v>
      </c>
      <c r="O1008" s="1">
        <v>2743.07</v>
      </c>
    </row>
    <row r="1009" spans="1:15" x14ac:dyDescent="0.2">
      <c r="A1009" s="43">
        <v>44631</v>
      </c>
      <c r="B1009" s="44">
        <v>154.729996</v>
      </c>
      <c r="C1009" s="44">
        <v>527.419983</v>
      </c>
      <c r="D1009" s="44">
        <v>482.86999500000002</v>
      </c>
      <c r="E1009" s="44" cm="1">
        <f t="array" ref="E1009">INDEX($O$2:$O$1256,1256-(ROW(O1009)-1))</f>
        <v>4204.3100000000004</v>
      </c>
      <c r="F1009" s="4">
        <f t="shared" si="60"/>
        <v>-2.390870492281845E-2</v>
      </c>
      <c r="G1009" s="4">
        <f t="shared" si="61"/>
        <v>-9.9489192981653488E-3</v>
      </c>
      <c r="H1009" s="4">
        <f t="shared" si="62"/>
        <v>-1.7438562113631068E-2</v>
      </c>
      <c r="I1009" s="4">
        <f t="shared" si="63"/>
        <v>-1.296155435354219E-2</v>
      </c>
      <c r="O1009" s="1">
        <v>2748.93</v>
      </c>
    </row>
    <row r="1010" spans="1:15" x14ac:dyDescent="0.2">
      <c r="A1010" s="43">
        <v>44634</v>
      </c>
      <c r="B1010" s="44">
        <v>150.61999499999999</v>
      </c>
      <c r="C1010" s="44">
        <v>525.95001200000002</v>
      </c>
      <c r="D1010" s="44">
        <v>487.92001299999998</v>
      </c>
      <c r="E1010" s="44" cm="1">
        <f t="array" ref="E1010">INDEX($O$2:$O$1256,1256-(ROW(O1010)-1))</f>
        <v>4173.1099999999997</v>
      </c>
      <c r="F1010" s="4">
        <f t="shared" si="60"/>
        <v>-2.6562406167192115E-2</v>
      </c>
      <c r="G1010" s="4">
        <f t="shared" si="61"/>
        <v>-2.7870976591343652E-3</v>
      </c>
      <c r="H1010" s="4">
        <f t="shared" si="62"/>
        <v>1.0458338791582951E-2</v>
      </c>
      <c r="I1010" s="4">
        <f t="shared" si="63"/>
        <v>-7.4209561140831017E-3</v>
      </c>
      <c r="O1010" s="1">
        <v>2771.45</v>
      </c>
    </row>
    <row r="1011" spans="1:15" x14ac:dyDescent="0.2">
      <c r="A1011" s="43">
        <v>44635</v>
      </c>
      <c r="B1011" s="44">
        <v>155.08999600000001</v>
      </c>
      <c r="C1011" s="44">
        <v>542.32000700000003</v>
      </c>
      <c r="D1011" s="44">
        <v>497.91000400000001</v>
      </c>
      <c r="E1011" s="44" cm="1">
        <f t="array" ref="E1011">INDEX($O$2:$O$1256,1256-(ROW(O1011)-1))</f>
        <v>4262.45</v>
      </c>
      <c r="F1011" s="4">
        <f t="shared" si="60"/>
        <v>2.9677341311822678E-2</v>
      </c>
      <c r="G1011" s="4">
        <f t="shared" si="61"/>
        <v>3.1124621402233217E-2</v>
      </c>
      <c r="H1011" s="4">
        <f t="shared" si="62"/>
        <v>2.0474648987189693E-2</v>
      </c>
      <c r="I1011" s="4">
        <f t="shared" si="63"/>
        <v>2.1408493905025305E-2</v>
      </c>
      <c r="O1011" s="1">
        <v>2789.65</v>
      </c>
    </row>
    <row r="1012" spans="1:15" x14ac:dyDescent="0.2">
      <c r="A1012" s="43">
        <v>44636</v>
      </c>
      <c r="B1012" s="44">
        <v>159.58999600000001</v>
      </c>
      <c r="C1012" s="44">
        <v>543.39001499999995</v>
      </c>
      <c r="D1012" s="44">
        <v>498.26001000000002</v>
      </c>
      <c r="E1012" s="44" cm="1">
        <f t="array" ref="E1012">INDEX($O$2:$O$1256,1256-(ROW(O1012)-1))</f>
        <v>4357.8599999999997</v>
      </c>
      <c r="F1012" s="4">
        <f t="shared" si="60"/>
        <v>2.9015411155210807E-2</v>
      </c>
      <c r="G1012" s="4">
        <f t="shared" si="61"/>
        <v>1.9730195939459709E-3</v>
      </c>
      <c r="H1012" s="4">
        <f t="shared" si="62"/>
        <v>7.0295032674219497E-4</v>
      </c>
      <c r="I1012" s="4">
        <f t="shared" si="63"/>
        <v>2.2383840279651342E-2</v>
      </c>
      <c r="O1012" s="1">
        <v>2792.81</v>
      </c>
    </row>
    <row r="1013" spans="1:15" x14ac:dyDescent="0.2">
      <c r="A1013" s="43">
        <v>44637</v>
      </c>
      <c r="B1013" s="44">
        <v>160.61999499999999</v>
      </c>
      <c r="C1013" s="44">
        <v>552.78997800000002</v>
      </c>
      <c r="D1013" s="44">
        <v>507.01998900000001</v>
      </c>
      <c r="E1013" s="44" cm="1">
        <f t="array" ref="E1013">INDEX($O$2:$O$1256,1256-(ROW(O1013)-1))</f>
        <v>4411.67</v>
      </c>
      <c r="F1013" s="4">
        <f t="shared" si="60"/>
        <v>6.4540323692969777E-3</v>
      </c>
      <c r="G1013" s="4">
        <f t="shared" si="61"/>
        <v>1.7298740758053995E-2</v>
      </c>
      <c r="H1013" s="4">
        <f t="shared" si="62"/>
        <v>1.7581140015631571E-2</v>
      </c>
      <c r="I1013" s="4">
        <f t="shared" si="63"/>
        <v>1.2347803738532307E-2</v>
      </c>
      <c r="O1013" s="1">
        <v>2803.69</v>
      </c>
    </row>
    <row r="1014" spans="1:15" x14ac:dyDescent="0.2">
      <c r="A1014" s="43">
        <v>44638</v>
      </c>
      <c r="B1014" s="44">
        <v>163.979996</v>
      </c>
      <c r="C1014" s="44">
        <v>561.34997599999997</v>
      </c>
      <c r="D1014" s="44">
        <v>506.11999500000002</v>
      </c>
      <c r="E1014" s="44" cm="1">
        <f t="array" ref="E1014">INDEX($O$2:$O$1256,1256-(ROW(O1014)-1))</f>
        <v>4463.12</v>
      </c>
      <c r="F1014" s="4">
        <f t="shared" si="60"/>
        <v>2.0918945988013582E-2</v>
      </c>
      <c r="G1014" s="4">
        <f t="shared" si="61"/>
        <v>1.5485081750161452E-2</v>
      </c>
      <c r="H1014" s="4">
        <f t="shared" si="62"/>
        <v>-1.7750661108550346E-3</v>
      </c>
      <c r="I1014" s="4">
        <f t="shared" si="63"/>
        <v>1.1662250349640798E-2</v>
      </c>
      <c r="O1014" s="1">
        <v>2784.49</v>
      </c>
    </row>
    <row r="1015" spans="1:15" x14ac:dyDescent="0.2">
      <c r="A1015" s="43">
        <v>44641</v>
      </c>
      <c r="B1015" s="44">
        <v>165.38000500000001</v>
      </c>
      <c r="C1015" s="44">
        <v>555.53002900000001</v>
      </c>
      <c r="D1015" s="44">
        <v>507.66000400000001</v>
      </c>
      <c r="E1015" s="44" cm="1">
        <f t="array" ref="E1015">INDEX($O$2:$O$1256,1256-(ROW(O1015)-1))</f>
        <v>4461.18</v>
      </c>
      <c r="F1015" s="4">
        <f t="shared" si="60"/>
        <v>8.537681632825575E-3</v>
      </c>
      <c r="G1015" s="4">
        <f t="shared" si="61"/>
        <v>-1.0367769214975359E-2</v>
      </c>
      <c r="H1015" s="4">
        <f t="shared" si="62"/>
        <v>3.0427744709038765E-3</v>
      </c>
      <c r="I1015" s="4">
        <f t="shared" si="63"/>
        <v>-4.3467350194473816E-4</v>
      </c>
      <c r="O1015" s="1">
        <v>2792.38</v>
      </c>
    </row>
    <row r="1016" spans="1:15" x14ac:dyDescent="0.2">
      <c r="A1016" s="43">
        <v>44642</v>
      </c>
      <c r="B1016" s="44">
        <v>168.820007</v>
      </c>
      <c r="C1016" s="44">
        <v>559.419983</v>
      </c>
      <c r="D1016" s="44">
        <v>505.32000699999998</v>
      </c>
      <c r="E1016" s="44" cm="1">
        <f t="array" ref="E1016">INDEX($O$2:$O$1256,1256-(ROW(O1016)-1))</f>
        <v>4511.6099999999997</v>
      </c>
      <c r="F1016" s="4">
        <f t="shared" si="60"/>
        <v>2.08005919458038E-2</v>
      </c>
      <c r="G1016" s="4">
        <f t="shared" si="61"/>
        <v>7.0022389374742311E-3</v>
      </c>
      <c r="H1016" s="4">
        <f t="shared" si="62"/>
        <v>-4.6093782877566205E-3</v>
      </c>
      <c r="I1016" s="4">
        <f t="shared" si="63"/>
        <v>1.1304184094790925E-2</v>
      </c>
      <c r="O1016" s="1">
        <v>2793.9</v>
      </c>
    </row>
    <row r="1017" spans="1:15" x14ac:dyDescent="0.2">
      <c r="A1017" s="43">
        <v>44643</v>
      </c>
      <c r="B1017" s="44">
        <v>170.21000699999999</v>
      </c>
      <c r="C1017" s="44">
        <v>554.02002000000005</v>
      </c>
      <c r="D1017" s="44">
        <v>503.23001099999999</v>
      </c>
      <c r="E1017" s="44" cm="1">
        <f t="array" ref="E1017">INDEX($O$2:$O$1256,1256-(ROW(O1017)-1))</f>
        <v>4456.24</v>
      </c>
      <c r="F1017" s="4">
        <f t="shared" si="60"/>
        <v>8.2336212674128505E-3</v>
      </c>
      <c r="G1017" s="4">
        <f t="shared" si="61"/>
        <v>-9.6527888958159672E-3</v>
      </c>
      <c r="H1017" s="4">
        <f t="shared" si="62"/>
        <v>-4.1359850610466434E-3</v>
      </c>
      <c r="I1017" s="4">
        <f t="shared" si="63"/>
        <v>-1.2272780670315009E-2</v>
      </c>
      <c r="O1017" s="1">
        <v>2796.11</v>
      </c>
    </row>
    <row r="1018" spans="1:15" x14ac:dyDescent="0.2">
      <c r="A1018" s="43">
        <v>44644</v>
      </c>
      <c r="B1018" s="44">
        <v>174.070007</v>
      </c>
      <c r="C1018" s="44">
        <v>558.10998500000005</v>
      </c>
      <c r="D1018" s="44">
        <v>513.46002199999998</v>
      </c>
      <c r="E1018" s="44" cm="1">
        <f t="array" ref="E1018">INDEX($O$2:$O$1256,1256-(ROW(O1018)-1))</f>
        <v>4520.16</v>
      </c>
      <c r="F1018" s="4">
        <f t="shared" si="60"/>
        <v>2.2677867582720997E-2</v>
      </c>
      <c r="G1018" s="4">
        <f t="shared" si="61"/>
        <v>7.3823415262141718E-3</v>
      </c>
      <c r="H1018" s="4">
        <f t="shared" si="62"/>
        <v>2.0328698162637979E-2</v>
      </c>
      <c r="I1018" s="4">
        <f t="shared" si="63"/>
        <v>1.4343931206577759E-2</v>
      </c>
      <c r="O1018" s="1">
        <v>2792.67</v>
      </c>
    </row>
    <row r="1019" spans="1:15" x14ac:dyDescent="0.2">
      <c r="A1019" s="43">
        <v>44645</v>
      </c>
      <c r="B1019" s="44">
        <v>174.720001</v>
      </c>
      <c r="C1019" s="44">
        <v>555.71002199999998</v>
      </c>
      <c r="D1019" s="44">
        <v>513.03002900000001</v>
      </c>
      <c r="E1019" s="44" cm="1">
        <f t="array" ref="E1019">INDEX($O$2:$O$1256,1256-(ROW(O1019)-1))</f>
        <v>4543.0600000000004</v>
      </c>
      <c r="F1019" s="4">
        <f t="shared" si="60"/>
        <v>3.7340953286684958E-3</v>
      </c>
      <c r="G1019" s="4">
        <f t="shared" si="61"/>
        <v>-4.3001613741063434E-3</v>
      </c>
      <c r="H1019" s="4">
        <f t="shared" si="62"/>
        <v>-8.3744202386990831E-4</v>
      </c>
      <c r="I1019" s="4">
        <f t="shared" si="63"/>
        <v>5.0661923471736724E-3</v>
      </c>
      <c r="O1019" s="1">
        <v>2774.88</v>
      </c>
    </row>
    <row r="1020" spans="1:15" x14ac:dyDescent="0.2">
      <c r="A1020" s="43">
        <v>44648</v>
      </c>
      <c r="B1020" s="44">
        <v>175.60000600000001</v>
      </c>
      <c r="C1020" s="44">
        <v>565.21002199999998</v>
      </c>
      <c r="D1020" s="44">
        <v>513.20001200000002</v>
      </c>
      <c r="E1020" s="44" cm="1">
        <f t="array" ref="E1020">INDEX($O$2:$O$1256,1256-(ROW(O1020)-1))</f>
        <v>4575.5200000000004</v>
      </c>
      <c r="F1020" s="4">
        <f t="shared" si="60"/>
        <v>5.0366586250191886E-3</v>
      </c>
      <c r="G1020" s="4">
        <f t="shared" si="61"/>
        <v>1.7095246844405481E-2</v>
      </c>
      <c r="H1020" s="4">
        <f t="shared" si="62"/>
        <v>3.313314823526675E-4</v>
      </c>
      <c r="I1020" s="4">
        <f t="shared" si="63"/>
        <v>7.144963967017832E-3</v>
      </c>
      <c r="O1020" s="1">
        <v>2784.7</v>
      </c>
    </row>
    <row r="1021" spans="1:15" x14ac:dyDescent="0.2">
      <c r="A1021" s="43">
        <v>44649</v>
      </c>
      <c r="B1021" s="44">
        <v>178.96000699999999</v>
      </c>
      <c r="C1021" s="44">
        <v>569.97997999999995</v>
      </c>
      <c r="D1021" s="44">
        <v>510.73001099999999</v>
      </c>
      <c r="E1021" s="44" cm="1">
        <f t="array" ref="E1021">INDEX($O$2:$O$1256,1256-(ROW(O1021)-1))</f>
        <v>4631.6000000000004</v>
      </c>
      <c r="F1021" s="4">
        <f t="shared" si="60"/>
        <v>1.9134401396318758E-2</v>
      </c>
      <c r="G1021" s="4">
        <f t="shared" si="61"/>
        <v>8.4392664926949482E-3</v>
      </c>
      <c r="H1021" s="4">
        <f t="shared" si="62"/>
        <v>-4.8129402615836739E-3</v>
      </c>
      <c r="I1021" s="4">
        <f t="shared" si="63"/>
        <v>1.2256530405287252E-2</v>
      </c>
      <c r="O1021" s="1">
        <v>2779.76</v>
      </c>
    </row>
    <row r="1022" spans="1:15" x14ac:dyDescent="0.2">
      <c r="A1022" s="43">
        <v>44650</v>
      </c>
      <c r="B1022" s="44">
        <v>177.770004</v>
      </c>
      <c r="C1022" s="44">
        <v>576.46997099999999</v>
      </c>
      <c r="D1022" s="44">
        <v>520.82000700000003</v>
      </c>
      <c r="E1022" s="44" cm="1">
        <f t="array" ref="E1022">INDEX($O$2:$O$1256,1256-(ROW(O1022)-1))</f>
        <v>4602.45</v>
      </c>
      <c r="F1022" s="4">
        <f t="shared" si="60"/>
        <v>-6.6495471247941459E-3</v>
      </c>
      <c r="G1022" s="4">
        <f t="shared" si="61"/>
        <v>1.1386349043347158E-2</v>
      </c>
      <c r="H1022" s="4">
        <f t="shared" si="62"/>
        <v>1.9756027221200522E-2</v>
      </c>
      <c r="I1022" s="4">
        <f t="shared" si="63"/>
        <v>-6.2937213921756075E-3</v>
      </c>
      <c r="O1022" s="1">
        <v>2775.6</v>
      </c>
    </row>
    <row r="1023" spans="1:15" x14ac:dyDescent="0.2">
      <c r="A1023" s="43">
        <v>44651</v>
      </c>
      <c r="B1023" s="44">
        <v>174.61000100000001</v>
      </c>
      <c r="C1023" s="44">
        <v>575.84997599999997</v>
      </c>
      <c r="D1023" s="44">
        <v>509.97000100000002</v>
      </c>
      <c r="E1023" s="44" cm="1">
        <f t="array" ref="E1023">INDEX($O$2:$O$1256,1256-(ROW(O1023)-1))</f>
        <v>4530.41</v>
      </c>
      <c r="F1023" s="4">
        <f t="shared" si="60"/>
        <v>-1.7775794166039333E-2</v>
      </c>
      <c r="G1023" s="4">
        <f t="shared" si="61"/>
        <v>-1.0755026821683607E-3</v>
      </c>
      <c r="H1023" s="4">
        <f t="shared" si="62"/>
        <v>-2.0832544553151176E-2</v>
      </c>
      <c r="I1023" s="4">
        <f t="shared" si="63"/>
        <v>-1.565253289009114E-2</v>
      </c>
      <c r="O1023" s="1">
        <v>2745.73</v>
      </c>
    </row>
    <row r="1024" spans="1:15" x14ac:dyDescent="0.2">
      <c r="A1024" s="43">
        <v>44652</v>
      </c>
      <c r="B1024" s="44">
        <v>174.30999800000001</v>
      </c>
      <c r="C1024" s="44">
        <v>575.57000700000003</v>
      </c>
      <c r="D1024" s="44">
        <v>512.59002699999996</v>
      </c>
      <c r="E1024" s="44" cm="1">
        <f t="array" ref="E1024">INDEX($O$2:$O$1256,1256-(ROW(O1024)-1))</f>
        <v>4545.8599999999997</v>
      </c>
      <c r="F1024" s="4">
        <f t="shared" si="60"/>
        <v>-1.7181318268247635E-3</v>
      </c>
      <c r="G1024" s="4">
        <f t="shared" si="61"/>
        <v>-4.8618392232065892E-4</v>
      </c>
      <c r="H1024" s="4">
        <f t="shared" si="62"/>
        <v>5.1376080845193456E-3</v>
      </c>
      <c r="I1024" s="4">
        <f t="shared" si="63"/>
        <v>3.4102873691343209E-3</v>
      </c>
      <c r="O1024" s="1">
        <v>2753.03</v>
      </c>
    </row>
    <row r="1025" spans="1:15" x14ac:dyDescent="0.2">
      <c r="A1025" s="43">
        <v>44655</v>
      </c>
      <c r="B1025" s="44">
        <v>178.44000199999999</v>
      </c>
      <c r="C1025" s="44">
        <v>575.13000499999998</v>
      </c>
      <c r="D1025" s="44">
        <v>510.01998900000001</v>
      </c>
      <c r="E1025" s="44" cm="1">
        <f t="array" ref="E1025">INDEX($O$2:$O$1256,1256-(ROW(O1025)-1))</f>
        <v>4582.6400000000003</v>
      </c>
      <c r="F1025" s="4">
        <f t="shared" si="60"/>
        <v>2.3693442988852453E-2</v>
      </c>
      <c r="G1025" s="4">
        <f t="shared" si="61"/>
        <v>-7.6446304471881475E-4</v>
      </c>
      <c r="H1025" s="4">
        <f t="shared" si="62"/>
        <v>-5.0138275515062922E-3</v>
      </c>
      <c r="I1025" s="4">
        <f t="shared" si="63"/>
        <v>8.0908782936563502E-3</v>
      </c>
      <c r="O1025" s="1">
        <v>2744.73</v>
      </c>
    </row>
    <row r="1026" spans="1:15" x14ac:dyDescent="0.2">
      <c r="A1026" s="43">
        <v>44656</v>
      </c>
      <c r="B1026" s="44">
        <v>175.05999800000001</v>
      </c>
      <c r="C1026" s="44">
        <v>575.32000700000003</v>
      </c>
      <c r="D1026" s="44">
        <v>517.76000999999997</v>
      </c>
      <c r="E1026" s="44" cm="1">
        <f t="array" ref="E1026">INDEX($O$2:$O$1256,1256-(ROW(O1026)-1))</f>
        <v>4525.12</v>
      </c>
      <c r="F1026" s="4">
        <f t="shared" si="60"/>
        <v>-1.894196347296603E-2</v>
      </c>
      <c r="G1026" s="4">
        <f t="shared" si="61"/>
        <v>3.3036356710349261E-4</v>
      </c>
      <c r="H1026" s="4">
        <f t="shared" si="62"/>
        <v>1.5175916958031142E-2</v>
      </c>
      <c r="I1026" s="4">
        <f t="shared" si="63"/>
        <v>-1.2551716914267853E-2</v>
      </c>
      <c r="O1026" s="1">
        <v>2709.8</v>
      </c>
    </row>
    <row r="1027" spans="1:15" x14ac:dyDescent="0.2">
      <c r="A1027" s="43">
        <v>44657</v>
      </c>
      <c r="B1027" s="44">
        <v>171.83000200000001</v>
      </c>
      <c r="C1027" s="44">
        <v>584.78997800000002</v>
      </c>
      <c r="D1027" s="44">
        <v>531.75</v>
      </c>
      <c r="E1027" s="44" cm="1">
        <f t="array" ref="E1027">INDEX($O$2:$O$1256,1256-(ROW(O1027)-1))</f>
        <v>4481.1499999999996</v>
      </c>
      <c r="F1027" s="4">
        <f t="shared" si="60"/>
        <v>-1.8450794224275039E-2</v>
      </c>
      <c r="G1027" s="4">
        <f t="shared" si="61"/>
        <v>1.6460354037366176E-2</v>
      </c>
      <c r="H1027" s="4">
        <f t="shared" si="62"/>
        <v>2.7020221202483433E-2</v>
      </c>
      <c r="I1027" s="4">
        <f t="shared" si="63"/>
        <v>-9.7168693868892441E-3</v>
      </c>
      <c r="O1027" s="1">
        <v>2707.88</v>
      </c>
    </row>
    <row r="1028" spans="1:15" x14ac:dyDescent="0.2">
      <c r="A1028" s="43">
        <v>44658</v>
      </c>
      <c r="B1028" s="44">
        <v>172.13999899999999</v>
      </c>
      <c r="C1028" s="44">
        <v>608.04998799999998</v>
      </c>
      <c r="D1028" s="44">
        <v>536.95001200000002</v>
      </c>
      <c r="E1028" s="44" cm="1">
        <f t="array" ref="E1028">INDEX($O$2:$O$1256,1256-(ROW(O1028)-1))</f>
        <v>4500.21</v>
      </c>
      <c r="F1028" s="4">
        <f t="shared" ref="F1028:F1091" si="64">(B1028-B1027)/B1027</f>
        <v>1.8040912319839315E-3</v>
      </c>
      <c r="G1028" s="4">
        <f t="shared" ref="G1028:G1091" si="65">(C1028-C1027)/C1027</f>
        <v>3.9774980548657704E-2</v>
      </c>
      <c r="H1028" s="4">
        <f t="shared" ref="H1028:H1091" si="66">(D1028-D1027)/D1027</f>
        <v>9.7790540667607243E-3</v>
      </c>
      <c r="I1028" s="4">
        <f t="shared" ref="I1028:I1091" si="67">(E1028-E1027)/E1027</f>
        <v>4.253372460194459E-3</v>
      </c>
      <c r="O1028" s="1">
        <v>2706.05</v>
      </c>
    </row>
    <row r="1029" spans="1:15" x14ac:dyDescent="0.2">
      <c r="A1029" s="43">
        <v>44659</v>
      </c>
      <c r="B1029" s="44">
        <v>170.08999600000001</v>
      </c>
      <c r="C1029" s="44">
        <v>600.03997800000002</v>
      </c>
      <c r="D1029" s="44">
        <v>545.96002199999998</v>
      </c>
      <c r="E1029" s="44" cm="1">
        <f t="array" ref="E1029">INDEX($O$2:$O$1256,1256-(ROW(O1029)-1))</f>
        <v>4488.28</v>
      </c>
      <c r="F1029" s="4">
        <f t="shared" si="64"/>
        <v>-1.19089288480824E-2</v>
      </c>
      <c r="G1029" s="4">
        <f t="shared" si="65"/>
        <v>-1.317327548405439E-2</v>
      </c>
      <c r="H1029" s="4">
        <f t="shared" si="66"/>
        <v>1.6779979138914641E-2</v>
      </c>
      <c r="I1029" s="4">
        <f t="shared" si="67"/>
        <v>-2.6509873983659189E-3</v>
      </c>
      <c r="O1029" s="1">
        <v>2731.61</v>
      </c>
    </row>
    <row r="1030" spans="1:15" x14ac:dyDescent="0.2">
      <c r="A1030" s="43">
        <v>44662</v>
      </c>
      <c r="B1030" s="44">
        <v>165.75</v>
      </c>
      <c r="C1030" s="44">
        <v>584.669983</v>
      </c>
      <c r="D1030" s="44">
        <v>537.44000200000005</v>
      </c>
      <c r="E1030" s="44" cm="1">
        <f t="array" ref="E1030">INDEX($O$2:$O$1256,1256-(ROW(O1030)-1))</f>
        <v>4412.53</v>
      </c>
      <c r="F1030" s="4">
        <f t="shared" si="64"/>
        <v>-2.5515880428382237E-2</v>
      </c>
      <c r="G1030" s="4">
        <f t="shared" si="65"/>
        <v>-2.5614951609107647E-2</v>
      </c>
      <c r="H1030" s="4">
        <f t="shared" si="66"/>
        <v>-1.5605574871194381E-2</v>
      </c>
      <c r="I1030" s="4">
        <f t="shared" si="67"/>
        <v>-1.687728929567674E-2</v>
      </c>
      <c r="O1030" s="1">
        <v>2737.7</v>
      </c>
    </row>
    <row r="1031" spans="1:15" x14ac:dyDescent="0.2">
      <c r="A1031" s="43">
        <v>44663</v>
      </c>
      <c r="B1031" s="44">
        <v>167.66000399999999</v>
      </c>
      <c r="C1031" s="44">
        <v>581.35998500000005</v>
      </c>
      <c r="D1031" s="44">
        <v>533.71002199999998</v>
      </c>
      <c r="E1031" s="44" cm="1">
        <f t="array" ref="E1031">INDEX($O$2:$O$1256,1256-(ROW(O1031)-1))</f>
        <v>4397.45</v>
      </c>
      <c r="F1031" s="4">
        <f t="shared" si="64"/>
        <v>1.1523402714932044E-2</v>
      </c>
      <c r="G1031" s="4">
        <f t="shared" si="65"/>
        <v>-5.6613099632993307E-3</v>
      </c>
      <c r="H1031" s="4">
        <f t="shared" si="66"/>
        <v>-6.9402723766737191E-3</v>
      </c>
      <c r="I1031" s="4">
        <f t="shared" si="67"/>
        <v>-3.4175405039738945E-3</v>
      </c>
      <c r="O1031" s="1">
        <v>2724.87</v>
      </c>
    </row>
    <row r="1032" spans="1:15" x14ac:dyDescent="0.2">
      <c r="A1032" s="43">
        <v>44664</v>
      </c>
      <c r="B1032" s="44">
        <v>170.39999399999999</v>
      </c>
      <c r="C1032" s="44">
        <v>591.09002699999996</v>
      </c>
      <c r="D1032" s="44">
        <v>537</v>
      </c>
      <c r="E1032" s="44" cm="1">
        <f t="array" ref="E1032">INDEX($O$2:$O$1256,1256-(ROW(O1032)-1))</f>
        <v>4446.59</v>
      </c>
      <c r="F1032" s="4">
        <f t="shared" si="64"/>
        <v>1.634253808081745E-2</v>
      </c>
      <c r="G1032" s="4">
        <f t="shared" si="65"/>
        <v>1.6736690262574419E-2</v>
      </c>
      <c r="H1032" s="4">
        <f t="shared" si="66"/>
        <v>6.1643549200581047E-3</v>
      </c>
      <c r="I1032" s="4">
        <f t="shared" si="67"/>
        <v>1.1174658040455339E-2</v>
      </c>
      <c r="O1032" s="1">
        <v>2706.53</v>
      </c>
    </row>
    <row r="1033" spans="1:15" x14ac:dyDescent="0.2">
      <c r="A1033" s="43">
        <v>44665</v>
      </c>
      <c r="B1033" s="44">
        <v>165.28999300000001</v>
      </c>
      <c r="C1033" s="44">
        <v>590.39001499999995</v>
      </c>
      <c r="D1033" s="44">
        <v>534.82000700000003</v>
      </c>
      <c r="E1033" s="44" cm="1">
        <f t="array" ref="E1033">INDEX($O$2:$O$1256,1256-(ROW(O1033)-1))</f>
        <v>4392.59</v>
      </c>
      <c r="F1033" s="4">
        <f t="shared" si="64"/>
        <v>-2.9988269835267617E-2</v>
      </c>
      <c r="G1033" s="4">
        <f t="shared" si="65"/>
        <v>-1.1842730684407492E-3</v>
      </c>
      <c r="H1033" s="4">
        <f t="shared" si="66"/>
        <v>-4.0595772811917461E-3</v>
      </c>
      <c r="I1033" s="4">
        <f t="shared" si="67"/>
        <v>-1.2144137417661623E-2</v>
      </c>
      <c r="O1033" s="1">
        <v>2704.1</v>
      </c>
    </row>
    <row r="1034" spans="1:15" x14ac:dyDescent="0.2">
      <c r="A1034" s="43">
        <v>44669</v>
      </c>
      <c r="B1034" s="44">
        <v>165.070007</v>
      </c>
      <c r="C1034" s="44">
        <v>582.11999500000002</v>
      </c>
      <c r="D1034" s="44">
        <v>534.080017</v>
      </c>
      <c r="E1034" s="44" cm="1">
        <f t="array" ref="E1034">INDEX($O$2:$O$1256,1256-(ROW(O1034)-1))</f>
        <v>4391.6899999999996</v>
      </c>
      <c r="F1034" s="4">
        <f t="shared" si="64"/>
        <v>-1.330909367271894E-3</v>
      </c>
      <c r="G1034" s="4">
        <f t="shared" si="65"/>
        <v>-1.4007723352163963E-2</v>
      </c>
      <c r="H1034" s="4">
        <f t="shared" si="66"/>
        <v>-1.3836243788838557E-3</v>
      </c>
      <c r="I1034" s="4">
        <f t="shared" si="67"/>
        <v>-2.0489050878878877E-4</v>
      </c>
      <c r="O1034" s="1">
        <v>2681.05</v>
      </c>
    </row>
    <row r="1035" spans="1:15" x14ac:dyDescent="0.2">
      <c r="A1035" s="43">
        <v>44670</v>
      </c>
      <c r="B1035" s="44">
        <v>167.39999399999999</v>
      </c>
      <c r="C1035" s="44">
        <v>594.29998799999998</v>
      </c>
      <c r="D1035" s="44">
        <v>537.70001200000002</v>
      </c>
      <c r="E1035" s="44" cm="1">
        <f t="array" ref="E1035">INDEX($O$2:$O$1256,1256-(ROW(O1035)-1))</f>
        <v>4462.21</v>
      </c>
      <c r="F1035" s="4">
        <f t="shared" si="64"/>
        <v>1.4115144491391391E-2</v>
      </c>
      <c r="G1035" s="4">
        <f t="shared" si="65"/>
        <v>2.0923509078227018E-2</v>
      </c>
      <c r="H1035" s="4">
        <f t="shared" si="66"/>
        <v>6.7780012072610786E-3</v>
      </c>
      <c r="I1035" s="4">
        <f t="shared" si="67"/>
        <v>1.605759969396757E-2</v>
      </c>
      <c r="O1035" s="1">
        <v>2640</v>
      </c>
    </row>
    <row r="1036" spans="1:15" x14ac:dyDescent="0.2">
      <c r="A1036" s="43">
        <v>44671</v>
      </c>
      <c r="B1036" s="44">
        <v>167.229996</v>
      </c>
      <c r="C1036" s="44">
        <v>603.53002900000001</v>
      </c>
      <c r="D1036" s="44">
        <v>546.01000999999997</v>
      </c>
      <c r="E1036" s="44" cm="1">
        <f t="array" ref="E1036">INDEX($O$2:$O$1256,1256-(ROW(O1036)-1))</f>
        <v>4459.45</v>
      </c>
      <c r="F1036" s="4">
        <f t="shared" si="64"/>
        <v>-1.0155197496601615E-3</v>
      </c>
      <c r="G1036" s="4">
        <f t="shared" si="65"/>
        <v>1.5530945963943093E-2</v>
      </c>
      <c r="H1036" s="4">
        <f t="shared" si="66"/>
        <v>1.5454710460374605E-2</v>
      </c>
      <c r="I1036" s="4">
        <f t="shared" si="67"/>
        <v>-6.1852759058856894E-4</v>
      </c>
      <c r="O1036" s="1">
        <v>2643.85</v>
      </c>
    </row>
    <row r="1037" spans="1:15" x14ac:dyDescent="0.2">
      <c r="A1037" s="43">
        <v>44672</v>
      </c>
      <c r="B1037" s="44">
        <v>166.41999799999999</v>
      </c>
      <c r="C1037" s="44">
        <v>591.73999000000003</v>
      </c>
      <c r="D1037" s="44">
        <v>537.44000200000005</v>
      </c>
      <c r="E1037" s="44" cm="1">
        <f t="array" ref="E1037">INDEX($O$2:$O$1256,1256-(ROW(O1037)-1))</f>
        <v>4393.66</v>
      </c>
      <c r="F1037" s="4">
        <f t="shared" si="64"/>
        <v>-4.8436166918284645E-3</v>
      </c>
      <c r="G1037" s="4">
        <f t="shared" si="65"/>
        <v>-1.9535132360414792E-2</v>
      </c>
      <c r="H1037" s="4">
        <f t="shared" si="66"/>
        <v>-1.5695697593529314E-2</v>
      </c>
      <c r="I1037" s="4">
        <f t="shared" si="67"/>
        <v>-1.4752940385025051E-2</v>
      </c>
      <c r="O1037" s="1">
        <v>2664.76</v>
      </c>
    </row>
    <row r="1038" spans="1:15" x14ac:dyDescent="0.2">
      <c r="A1038" s="43">
        <v>44673</v>
      </c>
      <c r="B1038" s="44">
        <v>161.78999300000001</v>
      </c>
      <c r="C1038" s="44">
        <v>571.70001200000002</v>
      </c>
      <c r="D1038" s="44">
        <v>520.94000200000005</v>
      </c>
      <c r="E1038" s="44" cm="1">
        <f t="array" ref="E1038">INDEX($O$2:$O$1256,1256-(ROW(O1038)-1))</f>
        <v>4271.78</v>
      </c>
      <c r="F1038" s="4">
        <f t="shared" si="64"/>
        <v>-2.7821205718317477E-2</v>
      </c>
      <c r="G1038" s="4">
        <f t="shared" si="65"/>
        <v>-3.3866188425088553E-2</v>
      </c>
      <c r="H1038" s="4">
        <f t="shared" si="66"/>
        <v>-3.0701101404059607E-2</v>
      </c>
      <c r="I1038" s="4">
        <f t="shared" si="67"/>
        <v>-2.7739970776072823E-2</v>
      </c>
      <c r="O1038" s="1">
        <v>2642.33</v>
      </c>
    </row>
    <row r="1039" spans="1:15" x14ac:dyDescent="0.2">
      <c r="A1039" s="43">
        <v>44676</v>
      </c>
      <c r="B1039" s="44">
        <v>162.88000500000001</v>
      </c>
      <c r="C1039" s="44">
        <v>568.21002199999998</v>
      </c>
      <c r="D1039" s="44">
        <v>524.27002000000005</v>
      </c>
      <c r="E1039" s="44" cm="1">
        <f t="array" ref="E1039">INDEX($O$2:$O$1256,1256-(ROW(O1039)-1))</f>
        <v>4296.12</v>
      </c>
      <c r="F1039" s="4">
        <f t="shared" si="64"/>
        <v>6.7372028380024802E-3</v>
      </c>
      <c r="G1039" s="4">
        <f t="shared" si="65"/>
        <v>-6.1045826950236869E-3</v>
      </c>
      <c r="H1039" s="4">
        <f t="shared" si="66"/>
        <v>6.39232538721416E-3</v>
      </c>
      <c r="I1039" s="4">
        <f t="shared" si="67"/>
        <v>5.6978589721381123E-3</v>
      </c>
      <c r="O1039" s="1">
        <v>2638.7</v>
      </c>
    </row>
    <row r="1040" spans="1:15" x14ac:dyDescent="0.2">
      <c r="A1040" s="43">
        <v>44677</v>
      </c>
      <c r="B1040" s="44">
        <v>156.800003</v>
      </c>
      <c r="C1040" s="44">
        <v>553.76000999999997</v>
      </c>
      <c r="D1040" s="44">
        <v>513.78002900000001</v>
      </c>
      <c r="E1040" s="44" cm="1">
        <f t="array" ref="E1040">INDEX($O$2:$O$1256,1256-(ROW(O1040)-1))</f>
        <v>4175.2</v>
      </c>
      <c r="F1040" s="4">
        <f t="shared" si="64"/>
        <v>-3.7328105435654957E-2</v>
      </c>
      <c r="G1040" s="4">
        <f t="shared" si="65"/>
        <v>-2.5430758769686073E-2</v>
      </c>
      <c r="H1040" s="4">
        <f t="shared" si="66"/>
        <v>-2.0008756174919234E-2</v>
      </c>
      <c r="I1040" s="4">
        <f t="shared" si="67"/>
        <v>-2.8146327383778869E-2</v>
      </c>
      <c r="O1040" s="1">
        <v>2632.9</v>
      </c>
    </row>
    <row r="1041" spans="1:15" x14ac:dyDescent="0.2">
      <c r="A1041" s="43">
        <v>44678</v>
      </c>
      <c r="B1041" s="44">
        <v>156.570007</v>
      </c>
      <c r="C1041" s="44">
        <v>554.080017</v>
      </c>
      <c r="D1041" s="44">
        <v>513.80999799999995</v>
      </c>
      <c r="E1041" s="44" cm="1">
        <f t="array" ref="E1041">INDEX($O$2:$O$1256,1256-(ROW(O1041)-1))</f>
        <v>4183.96</v>
      </c>
      <c r="F1041" s="4">
        <f t="shared" si="64"/>
        <v>-1.4668111964258052E-3</v>
      </c>
      <c r="G1041" s="4">
        <f t="shared" si="65"/>
        <v>5.7788029872368784E-4</v>
      </c>
      <c r="H1041" s="4">
        <f t="shared" si="66"/>
        <v>5.8330410503241444E-5</v>
      </c>
      <c r="I1041" s="4">
        <f t="shared" si="67"/>
        <v>2.0981030848822137E-3</v>
      </c>
      <c r="O1041" s="1">
        <v>2670.71</v>
      </c>
    </row>
    <row r="1042" spans="1:15" x14ac:dyDescent="0.2">
      <c r="A1042" s="43">
        <v>44679</v>
      </c>
      <c r="B1042" s="44">
        <v>163.63999899999999</v>
      </c>
      <c r="C1042" s="44">
        <v>562</v>
      </c>
      <c r="D1042" s="44">
        <v>524.419983</v>
      </c>
      <c r="E1042" s="44" cm="1">
        <f t="array" ref="E1042">INDEX($O$2:$O$1256,1256-(ROW(O1042)-1))</f>
        <v>4287.5</v>
      </c>
      <c r="F1042" s="4">
        <f t="shared" si="64"/>
        <v>4.5155468377797194E-2</v>
      </c>
      <c r="G1042" s="4">
        <f t="shared" si="65"/>
        <v>1.4293933650381046E-2</v>
      </c>
      <c r="H1042" s="4">
        <f t="shared" si="66"/>
        <v>2.0649627374514524E-2</v>
      </c>
      <c r="I1042" s="4">
        <f t="shared" si="67"/>
        <v>2.4746890505645359E-2</v>
      </c>
      <c r="O1042" s="1">
        <v>2635.96</v>
      </c>
    </row>
    <row r="1043" spans="1:15" x14ac:dyDescent="0.2">
      <c r="A1043" s="43">
        <v>44680</v>
      </c>
      <c r="B1043" s="44">
        <v>157.64999399999999</v>
      </c>
      <c r="C1043" s="44">
        <v>531.71997099999999</v>
      </c>
      <c r="D1043" s="44">
        <v>508.54998799999998</v>
      </c>
      <c r="E1043" s="44" cm="1">
        <f t="array" ref="E1043">INDEX($O$2:$O$1256,1256-(ROW(O1043)-1))</f>
        <v>4131.93</v>
      </c>
      <c r="F1043" s="4">
        <f t="shared" si="64"/>
        <v>-3.6604772895409247E-2</v>
      </c>
      <c r="G1043" s="4">
        <f t="shared" si="65"/>
        <v>-5.3879055160142374E-2</v>
      </c>
      <c r="H1043" s="4">
        <f t="shared" si="66"/>
        <v>-3.026199518411566E-2</v>
      </c>
      <c r="I1043" s="4">
        <f t="shared" si="67"/>
        <v>-3.6284548104956203E-2</v>
      </c>
      <c r="O1043" s="1">
        <v>2616.1</v>
      </c>
    </row>
    <row r="1044" spans="1:15" x14ac:dyDescent="0.2">
      <c r="A1044" s="43">
        <v>44683</v>
      </c>
      <c r="B1044" s="44">
        <v>157.96000699999999</v>
      </c>
      <c r="C1044" s="44">
        <v>528.95001200000002</v>
      </c>
      <c r="D1044" s="44">
        <v>501.14999399999999</v>
      </c>
      <c r="E1044" s="44" cm="1">
        <f t="array" ref="E1044">INDEX($O$2:$O$1256,1256-(ROW(O1044)-1))</f>
        <v>4155.38</v>
      </c>
      <c r="F1044" s="4">
        <f t="shared" si="64"/>
        <v>1.9664637602206181E-3</v>
      </c>
      <c r="G1044" s="4">
        <f t="shared" si="65"/>
        <v>-5.2094319398809487E-3</v>
      </c>
      <c r="H1044" s="4">
        <f t="shared" si="66"/>
        <v>-1.4551163454161742E-2</v>
      </c>
      <c r="I1044" s="4">
        <f t="shared" si="67"/>
        <v>5.6753139574000086E-3</v>
      </c>
      <c r="O1044" s="1">
        <v>2610.3000000000002</v>
      </c>
    </row>
    <row r="1045" spans="1:15" x14ac:dyDescent="0.2">
      <c r="A1045" s="43">
        <v>44684</v>
      </c>
      <c r="B1045" s="44">
        <v>159.479996</v>
      </c>
      <c r="C1045" s="44">
        <v>528.080017</v>
      </c>
      <c r="D1045" s="44">
        <v>499.61999500000002</v>
      </c>
      <c r="E1045" s="44" cm="1">
        <f t="array" ref="E1045">INDEX($O$2:$O$1256,1256-(ROW(O1045)-1))</f>
        <v>4175.4799999999996</v>
      </c>
      <c r="F1045" s="4">
        <f t="shared" si="64"/>
        <v>9.6226192241179731E-3</v>
      </c>
      <c r="G1045" s="4">
        <f t="shared" si="65"/>
        <v>-1.6447584464749331E-3</v>
      </c>
      <c r="H1045" s="4">
        <f t="shared" si="66"/>
        <v>-3.0529761913954553E-3</v>
      </c>
      <c r="I1045" s="4">
        <f t="shared" si="67"/>
        <v>4.8371027439125793E-3</v>
      </c>
      <c r="O1045" s="1">
        <v>2582.61</v>
      </c>
    </row>
    <row r="1046" spans="1:15" x14ac:dyDescent="0.2">
      <c r="A1046" s="43">
        <v>44685</v>
      </c>
      <c r="B1046" s="44">
        <v>166.020004</v>
      </c>
      <c r="C1046" s="44">
        <v>544.42999299999997</v>
      </c>
      <c r="D1046" s="44">
        <v>507.61999500000002</v>
      </c>
      <c r="E1046" s="44" cm="1">
        <f t="array" ref="E1046">INDEX($O$2:$O$1256,1256-(ROW(O1046)-1))</f>
        <v>4300.17</v>
      </c>
      <c r="F1046" s="4">
        <f t="shared" si="64"/>
        <v>4.1008328091505598E-2</v>
      </c>
      <c r="G1046" s="4">
        <f t="shared" si="65"/>
        <v>3.0961171552908753E-2</v>
      </c>
      <c r="H1046" s="4">
        <f t="shared" si="66"/>
        <v>1.6012169408872436E-2</v>
      </c>
      <c r="I1046" s="4">
        <f t="shared" si="67"/>
        <v>2.9862434977535643E-2</v>
      </c>
      <c r="O1046" s="1">
        <v>2596.2600000000002</v>
      </c>
    </row>
    <row r="1047" spans="1:15" x14ac:dyDescent="0.2">
      <c r="A1047" s="43">
        <v>44686</v>
      </c>
      <c r="B1047" s="44">
        <v>156.770004</v>
      </c>
      <c r="C1047" s="44">
        <v>517.32000700000003</v>
      </c>
      <c r="D1047" s="44">
        <v>494.72000100000002</v>
      </c>
      <c r="E1047" s="44" cm="1">
        <f t="array" ref="E1047">INDEX($O$2:$O$1256,1256-(ROW(O1047)-1))</f>
        <v>4146.87</v>
      </c>
      <c r="F1047" s="4">
        <f t="shared" si="64"/>
        <v>-5.5716177431244969E-2</v>
      </c>
      <c r="G1047" s="4">
        <f t="shared" si="65"/>
        <v>-4.9795173573399978E-2</v>
      </c>
      <c r="H1047" s="4">
        <f t="shared" si="66"/>
        <v>-2.5412698725549597E-2</v>
      </c>
      <c r="I1047" s="4">
        <f t="shared" si="67"/>
        <v>-3.5649753381843084E-2</v>
      </c>
      <c r="O1047" s="1">
        <v>2596.64</v>
      </c>
    </row>
    <row r="1048" spans="1:15" x14ac:dyDescent="0.2">
      <c r="A1048" s="43">
        <v>44687</v>
      </c>
      <c r="B1048" s="44">
        <v>157.279999</v>
      </c>
      <c r="C1048" s="44">
        <v>503.35998499999999</v>
      </c>
      <c r="D1048" s="44">
        <v>499.61999500000002</v>
      </c>
      <c r="E1048" s="44" cm="1">
        <f t="array" ref="E1048">INDEX($O$2:$O$1256,1256-(ROW(O1048)-1))</f>
        <v>4123.34</v>
      </c>
      <c r="F1048" s="4">
        <f t="shared" si="64"/>
        <v>3.253141461934284E-3</v>
      </c>
      <c r="G1048" s="4">
        <f t="shared" si="65"/>
        <v>-2.6985273739857575E-2</v>
      </c>
      <c r="H1048" s="4">
        <f t="shared" si="66"/>
        <v>9.904580348672809E-3</v>
      </c>
      <c r="I1048" s="4">
        <f t="shared" si="67"/>
        <v>-5.6741590645474167E-3</v>
      </c>
      <c r="O1048" s="1">
        <v>2584.96</v>
      </c>
    </row>
    <row r="1049" spans="1:15" x14ac:dyDescent="0.2">
      <c r="A1049" s="43">
        <v>44690</v>
      </c>
      <c r="B1049" s="44">
        <v>152.05999800000001</v>
      </c>
      <c r="C1049" s="44">
        <v>498.82998700000002</v>
      </c>
      <c r="D1049" s="44">
        <v>486.42001299999998</v>
      </c>
      <c r="E1049" s="44" cm="1">
        <f t="array" ref="E1049">INDEX($O$2:$O$1256,1256-(ROW(O1049)-1))</f>
        <v>3991.24</v>
      </c>
      <c r="F1049" s="4">
        <f t="shared" si="64"/>
        <v>-3.3189223252729015E-2</v>
      </c>
      <c r="G1049" s="4">
        <f t="shared" si="65"/>
        <v>-8.9995194989525799E-3</v>
      </c>
      <c r="H1049" s="4">
        <f t="shared" si="66"/>
        <v>-2.6420043497258419E-2</v>
      </c>
      <c r="I1049" s="4">
        <f t="shared" si="67"/>
        <v>-3.2037134944001795E-2</v>
      </c>
      <c r="O1049" s="1">
        <v>2574.41</v>
      </c>
    </row>
    <row r="1050" spans="1:15" x14ac:dyDescent="0.2">
      <c r="A1050" s="43">
        <v>44691</v>
      </c>
      <c r="B1050" s="44">
        <v>154.509995</v>
      </c>
      <c r="C1050" s="44">
        <v>501.459991</v>
      </c>
      <c r="D1050" s="44">
        <v>488.01001000000002</v>
      </c>
      <c r="E1050" s="44" cm="1">
        <f t="array" ref="E1050">INDEX($O$2:$O$1256,1256-(ROW(O1050)-1))</f>
        <v>4001.05</v>
      </c>
      <c r="F1050" s="4">
        <f t="shared" si="64"/>
        <v>1.6112041511403913E-2</v>
      </c>
      <c r="G1050" s="4">
        <f t="shared" si="65"/>
        <v>5.2723454253763326E-3</v>
      </c>
      <c r="H1050" s="4">
        <f t="shared" si="66"/>
        <v>3.2687738117387851E-3</v>
      </c>
      <c r="I1050" s="4">
        <f t="shared" si="67"/>
        <v>2.4578827632516214E-3</v>
      </c>
      <c r="O1050" s="1">
        <v>2549.69</v>
      </c>
    </row>
    <row r="1051" spans="1:15" x14ac:dyDescent="0.2">
      <c r="A1051" s="43">
        <v>44692</v>
      </c>
      <c r="B1051" s="44">
        <v>146.5</v>
      </c>
      <c r="C1051" s="44">
        <v>489.07998700000002</v>
      </c>
      <c r="D1051" s="44">
        <v>486.14999399999999</v>
      </c>
      <c r="E1051" s="44" cm="1">
        <f t="array" ref="E1051">INDEX($O$2:$O$1256,1256-(ROW(O1051)-1))</f>
        <v>3935.18</v>
      </c>
      <c r="F1051" s="4">
        <f t="shared" si="64"/>
        <v>-5.1841274087155352E-2</v>
      </c>
      <c r="G1051" s="4">
        <f t="shared" si="65"/>
        <v>-2.468791971880362E-2</v>
      </c>
      <c r="H1051" s="4">
        <f t="shared" si="66"/>
        <v>-3.8114300155442098E-3</v>
      </c>
      <c r="I1051" s="4">
        <f t="shared" si="67"/>
        <v>-1.6463178415665972E-2</v>
      </c>
      <c r="O1051" s="1">
        <v>2531.94</v>
      </c>
    </row>
    <row r="1052" spans="1:15" x14ac:dyDescent="0.2">
      <c r="A1052" s="43">
        <v>44693</v>
      </c>
      <c r="B1052" s="44">
        <v>142.55999800000001</v>
      </c>
      <c r="C1052" s="44">
        <v>486.17999300000002</v>
      </c>
      <c r="D1052" s="44">
        <v>478.79998799999998</v>
      </c>
      <c r="E1052" s="44" cm="1">
        <f t="array" ref="E1052">INDEX($O$2:$O$1256,1256-(ROW(O1052)-1))</f>
        <v>3930.08</v>
      </c>
      <c r="F1052" s="4">
        <f t="shared" si="64"/>
        <v>-2.6894211604095514E-2</v>
      </c>
      <c r="G1052" s="4">
        <f t="shared" si="65"/>
        <v>-5.929488175928966E-3</v>
      </c>
      <c r="H1052" s="4">
        <f t="shared" si="66"/>
        <v>-1.5118803025224366E-2</v>
      </c>
      <c r="I1052" s="4">
        <f t="shared" si="67"/>
        <v>-1.2960017076728153E-3</v>
      </c>
      <c r="O1052" s="1">
        <v>2447.89</v>
      </c>
    </row>
    <row r="1053" spans="1:15" x14ac:dyDescent="0.2">
      <c r="A1053" s="43">
        <v>44694</v>
      </c>
      <c r="B1053" s="44">
        <v>147.11000100000001</v>
      </c>
      <c r="C1053" s="44">
        <v>497.26998900000001</v>
      </c>
      <c r="D1053" s="44">
        <v>485.39999399999999</v>
      </c>
      <c r="E1053" s="44" cm="1">
        <f t="array" ref="E1053">INDEX($O$2:$O$1256,1256-(ROW(O1053)-1))</f>
        <v>4023.89</v>
      </c>
      <c r="F1053" s="4">
        <f t="shared" si="64"/>
        <v>3.1916407574584867E-2</v>
      </c>
      <c r="G1053" s="4">
        <f t="shared" si="65"/>
        <v>2.2810473815610063E-2</v>
      </c>
      <c r="H1053" s="4">
        <f t="shared" si="66"/>
        <v>1.3784474029686081E-2</v>
      </c>
      <c r="I1053" s="4">
        <f t="shared" si="67"/>
        <v>2.386974310955501E-2</v>
      </c>
      <c r="O1053" s="1">
        <v>2510.0300000000002</v>
      </c>
    </row>
    <row r="1054" spans="1:15" x14ac:dyDescent="0.2">
      <c r="A1054" s="43">
        <v>44697</v>
      </c>
      <c r="B1054" s="44">
        <v>145.53999300000001</v>
      </c>
      <c r="C1054" s="44">
        <v>494.52999899999998</v>
      </c>
      <c r="D1054" s="44">
        <v>489.22000100000002</v>
      </c>
      <c r="E1054" s="44" cm="1">
        <f t="array" ref="E1054">INDEX($O$2:$O$1256,1256-(ROW(O1054)-1))</f>
        <v>4008.01</v>
      </c>
      <c r="F1054" s="4">
        <f t="shared" si="64"/>
        <v>-1.0672340352985256E-2</v>
      </c>
      <c r="G1054" s="4">
        <f t="shared" si="65"/>
        <v>-5.5100650765394056E-3</v>
      </c>
      <c r="H1054" s="4">
        <f t="shared" si="66"/>
        <v>7.8698126230303013E-3</v>
      </c>
      <c r="I1054" s="4">
        <f t="shared" si="67"/>
        <v>-3.9464299471406164E-3</v>
      </c>
      <c r="O1054" s="1">
        <v>2506.85</v>
      </c>
    </row>
    <row r="1055" spans="1:15" x14ac:dyDescent="0.2">
      <c r="A1055" s="43">
        <v>44698</v>
      </c>
      <c r="B1055" s="44">
        <v>149.240005</v>
      </c>
      <c r="C1055" s="44">
        <v>490.47000100000002</v>
      </c>
      <c r="D1055" s="44">
        <v>492.52999899999998</v>
      </c>
      <c r="E1055" s="44" cm="1">
        <f t="array" ref="E1055">INDEX($O$2:$O$1256,1256-(ROW(O1055)-1))</f>
        <v>4088.85</v>
      </c>
      <c r="F1055" s="4">
        <f t="shared" si="64"/>
        <v>2.5422647917813124E-2</v>
      </c>
      <c r="G1055" s="4">
        <f t="shared" si="65"/>
        <v>-8.2098113526171551E-3</v>
      </c>
      <c r="H1055" s="4">
        <f t="shared" si="66"/>
        <v>6.765868102763751E-3</v>
      </c>
      <c r="I1055" s="4">
        <f t="shared" si="67"/>
        <v>2.0169610355263507E-2</v>
      </c>
      <c r="O1055" s="1">
        <v>2485.7399999999998</v>
      </c>
    </row>
    <row r="1056" spans="1:15" x14ac:dyDescent="0.2">
      <c r="A1056" s="43">
        <v>44699</v>
      </c>
      <c r="B1056" s="44">
        <v>140.820007</v>
      </c>
      <c r="C1056" s="44">
        <v>429.39999399999999</v>
      </c>
      <c r="D1056" s="44">
        <v>471.38000499999998</v>
      </c>
      <c r="E1056" s="44" cm="1">
        <f t="array" ref="E1056">INDEX($O$2:$O$1256,1256-(ROW(O1056)-1))</f>
        <v>3923.68</v>
      </c>
      <c r="F1056" s="4">
        <f t="shared" si="64"/>
        <v>-5.6419175274082793E-2</v>
      </c>
      <c r="G1056" s="4">
        <f t="shared" si="65"/>
        <v>-0.12451323602969966</v>
      </c>
      <c r="H1056" s="4">
        <f t="shared" si="66"/>
        <v>-4.2941534613001299E-2</v>
      </c>
      <c r="I1056" s="4">
        <f t="shared" si="67"/>
        <v>-4.0395221150201173E-2</v>
      </c>
      <c r="O1056" s="1">
        <v>2488.83</v>
      </c>
    </row>
    <row r="1057" spans="1:15" x14ac:dyDescent="0.2">
      <c r="A1057" s="43">
        <v>44700</v>
      </c>
      <c r="B1057" s="44">
        <v>137.35000600000001</v>
      </c>
      <c r="C1057" s="44">
        <v>422.92999300000002</v>
      </c>
      <c r="D1057" s="44">
        <v>478.54998799999998</v>
      </c>
      <c r="E1057" s="44" cm="1">
        <f t="array" ref="E1057">INDEX($O$2:$O$1256,1256-(ROW(O1057)-1))</f>
        <v>3900.79</v>
      </c>
      <c r="F1057" s="4">
        <f t="shared" si="64"/>
        <v>-2.4641392043106461E-2</v>
      </c>
      <c r="G1057" s="4">
        <f t="shared" si="65"/>
        <v>-1.5067538636248719E-2</v>
      </c>
      <c r="H1057" s="4">
        <f t="shared" si="66"/>
        <v>1.5210621842137751E-2</v>
      </c>
      <c r="I1057" s="4">
        <f t="shared" si="67"/>
        <v>-5.8338090771928074E-3</v>
      </c>
      <c r="O1057" s="1">
        <v>2467.6999999999998</v>
      </c>
    </row>
    <row r="1058" spans="1:15" x14ac:dyDescent="0.2">
      <c r="A1058" s="43">
        <v>44701</v>
      </c>
      <c r="B1058" s="44">
        <v>137.58999600000001</v>
      </c>
      <c r="C1058" s="44">
        <v>416.42999300000002</v>
      </c>
      <c r="D1058" s="44">
        <v>485.73001099999999</v>
      </c>
      <c r="E1058" s="44" cm="1">
        <f t="array" ref="E1058">INDEX($O$2:$O$1256,1256-(ROW(O1058)-1))</f>
        <v>3901.36</v>
      </c>
      <c r="F1058" s="4">
        <f t="shared" si="64"/>
        <v>1.7472878741629316E-3</v>
      </c>
      <c r="G1058" s="4">
        <f t="shared" si="65"/>
        <v>-1.5368973843384997E-2</v>
      </c>
      <c r="H1058" s="4">
        <f t="shared" si="66"/>
        <v>1.50037053182415E-2</v>
      </c>
      <c r="I1058" s="4">
        <f t="shared" si="67"/>
        <v>1.4612424662700728E-4</v>
      </c>
      <c r="O1058" s="1">
        <v>2351.1</v>
      </c>
    </row>
    <row r="1059" spans="1:15" x14ac:dyDescent="0.2">
      <c r="A1059" s="43">
        <v>44704</v>
      </c>
      <c r="B1059" s="44">
        <v>143.11000100000001</v>
      </c>
      <c r="C1059" s="44">
        <v>429.48001099999999</v>
      </c>
      <c r="D1059" s="44">
        <v>492.07998700000002</v>
      </c>
      <c r="E1059" s="44" cm="1">
        <f t="array" ref="E1059">INDEX($O$2:$O$1256,1256-(ROW(O1059)-1))</f>
        <v>3973.75</v>
      </c>
      <c r="F1059" s="4">
        <f t="shared" si="64"/>
        <v>4.0119232215109574E-2</v>
      </c>
      <c r="G1059" s="4">
        <f t="shared" si="65"/>
        <v>3.1337843621652789E-2</v>
      </c>
      <c r="H1059" s="4">
        <f t="shared" si="66"/>
        <v>1.3073056752097672E-2</v>
      </c>
      <c r="I1059" s="4">
        <f t="shared" si="67"/>
        <v>1.8555067976295414E-2</v>
      </c>
      <c r="O1059" s="1">
        <v>2416.62</v>
      </c>
    </row>
    <row r="1060" spans="1:15" x14ac:dyDescent="0.2">
      <c r="A1060" s="43">
        <v>44705</v>
      </c>
      <c r="B1060" s="44">
        <v>140.36000100000001</v>
      </c>
      <c r="C1060" s="44">
        <v>437.709991</v>
      </c>
      <c r="D1060" s="44">
        <v>497.55999800000001</v>
      </c>
      <c r="E1060" s="44" cm="1">
        <f t="array" ref="E1060">INDEX($O$2:$O$1256,1256-(ROW(O1060)-1))</f>
        <v>3941.48</v>
      </c>
      <c r="F1060" s="4">
        <f t="shared" si="64"/>
        <v>-1.9215987567493622E-2</v>
      </c>
      <c r="G1060" s="4">
        <f t="shared" si="65"/>
        <v>1.9162661332799518E-2</v>
      </c>
      <c r="H1060" s="4">
        <f t="shared" si="66"/>
        <v>1.1136423233566681E-2</v>
      </c>
      <c r="I1060" s="4">
        <f t="shared" si="67"/>
        <v>-8.1207927021075769E-3</v>
      </c>
      <c r="O1060" s="1">
        <v>2467.42</v>
      </c>
    </row>
    <row r="1061" spans="1:15" x14ac:dyDescent="0.2">
      <c r="A1061" s="43">
        <v>44706</v>
      </c>
      <c r="B1061" s="44">
        <v>140.520004</v>
      </c>
      <c r="C1061" s="44">
        <v>440.10998499999999</v>
      </c>
      <c r="D1061" s="44">
        <v>498.08999599999999</v>
      </c>
      <c r="E1061" s="44" cm="1">
        <f t="array" ref="E1061">INDEX($O$2:$O$1256,1256-(ROW(O1061)-1))</f>
        <v>3978.73</v>
      </c>
      <c r="F1061" s="4">
        <f t="shared" si="64"/>
        <v>1.1399472703052275E-3</v>
      </c>
      <c r="G1061" s="4">
        <f t="shared" si="65"/>
        <v>5.4830688111937396E-3</v>
      </c>
      <c r="H1061" s="4">
        <f t="shared" si="66"/>
        <v>1.0651941517211313E-3</v>
      </c>
      <c r="I1061" s="4">
        <f t="shared" si="67"/>
        <v>9.450764687376316E-3</v>
      </c>
      <c r="O1061" s="1">
        <v>2506.96</v>
      </c>
    </row>
    <row r="1062" spans="1:15" x14ac:dyDescent="0.2">
      <c r="A1062" s="43">
        <v>44707</v>
      </c>
      <c r="B1062" s="44">
        <v>143.779999</v>
      </c>
      <c r="C1062" s="44">
        <v>464.98998999999998</v>
      </c>
      <c r="D1062" s="44">
        <v>502.23001099999999</v>
      </c>
      <c r="E1062" s="44" cm="1">
        <f t="array" ref="E1062">INDEX($O$2:$O$1256,1256-(ROW(O1062)-1))</f>
        <v>4057.84</v>
      </c>
      <c r="F1062" s="4">
        <f t="shared" si="64"/>
        <v>2.319950830630494E-2</v>
      </c>
      <c r="G1062" s="4">
        <f t="shared" si="65"/>
        <v>5.6531335002544834E-2</v>
      </c>
      <c r="H1062" s="4">
        <f t="shared" si="66"/>
        <v>8.3117810701823554E-3</v>
      </c>
      <c r="I1062" s="4">
        <f t="shared" si="67"/>
        <v>1.9883229070582858E-2</v>
      </c>
      <c r="O1062" s="1">
        <v>2546.16</v>
      </c>
    </row>
    <row r="1063" spans="1:15" x14ac:dyDescent="0.2">
      <c r="A1063" s="43">
        <v>44708</v>
      </c>
      <c r="B1063" s="44">
        <v>149.63999899999999</v>
      </c>
      <c r="C1063" s="44">
        <v>470.76001000000002</v>
      </c>
      <c r="D1063" s="44">
        <v>507.10998499999999</v>
      </c>
      <c r="E1063" s="44" cm="1">
        <f t="array" ref="E1063">INDEX($O$2:$O$1256,1256-(ROW(O1063)-1))</f>
        <v>4158.24</v>
      </c>
      <c r="F1063" s="4">
        <f t="shared" si="64"/>
        <v>4.0756711926253283E-2</v>
      </c>
      <c r="G1063" s="4">
        <f t="shared" si="65"/>
        <v>1.240891228647749E-2</v>
      </c>
      <c r="H1063" s="4">
        <f t="shared" si="66"/>
        <v>9.7166116980611991E-3</v>
      </c>
      <c r="I1063" s="4">
        <f t="shared" si="67"/>
        <v>2.4742227391912848E-2</v>
      </c>
      <c r="O1063" s="1">
        <v>2545.94</v>
      </c>
    </row>
    <row r="1064" spans="1:15" x14ac:dyDescent="0.2">
      <c r="A1064" s="43">
        <v>44712</v>
      </c>
      <c r="B1064" s="44">
        <v>148.83999600000001</v>
      </c>
      <c r="C1064" s="44">
        <v>466.22000100000002</v>
      </c>
      <c r="D1064" s="44">
        <v>496.77999899999998</v>
      </c>
      <c r="E1064" s="44" cm="1">
        <f t="array" ref="E1064">INDEX($O$2:$O$1256,1256-(ROW(O1064)-1))</f>
        <v>4132.1499999999996</v>
      </c>
      <c r="F1064" s="4">
        <f t="shared" si="64"/>
        <v>-5.3461842110809916E-3</v>
      </c>
      <c r="G1064" s="4">
        <f t="shared" si="65"/>
        <v>-9.6439988604809426E-3</v>
      </c>
      <c r="H1064" s="4">
        <f t="shared" si="66"/>
        <v>-2.037030684773446E-2</v>
      </c>
      <c r="I1064" s="4">
        <f t="shared" si="67"/>
        <v>-6.2742891223210176E-3</v>
      </c>
      <c r="O1064" s="1">
        <v>2599.9499999999998</v>
      </c>
    </row>
    <row r="1065" spans="1:15" x14ac:dyDescent="0.2">
      <c r="A1065" s="43">
        <v>44713</v>
      </c>
      <c r="B1065" s="44">
        <v>148.71000699999999</v>
      </c>
      <c r="C1065" s="44">
        <v>456.98998999999998</v>
      </c>
      <c r="D1065" s="44">
        <v>492.54998799999998</v>
      </c>
      <c r="E1065" s="44" cm="1">
        <f t="array" ref="E1065">INDEX($O$2:$O$1256,1256-(ROW(O1065)-1))</f>
        <v>4101.2299999999996</v>
      </c>
      <c r="F1065" s="4">
        <f t="shared" si="64"/>
        <v>-8.7334724196057637E-4</v>
      </c>
      <c r="G1065" s="4">
        <f t="shared" si="65"/>
        <v>-1.9797544035439284E-2</v>
      </c>
      <c r="H1065" s="4">
        <f t="shared" si="66"/>
        <v>-8.5148577006217002E-3</v>
      </c>
      <c r="I1065" s="4">
        <f t="shared" si="67"/>
        <v>-7.482787410912013E-3</v>
      </c>
      <c r="O1065" s="1">
        <v>2650.54</v>
      </c>
    </row>
    <row r="1066" spans="1:15" x14ac:dyDescent="0.2">
      <c r="A1066" s="43">
        <v>44714</v>
      </c>
      <c r="B1066" s="44">
        <v>151.21000699999999</v>
      </c>
      <c r="C1066" s="44">
        <v>487.60998499999999</v>
      </c>
      <c r="D1066" s="44">
        <v>492.26001000000002</v>
      </c>
      <c r="E1066" s="44" cm="1">
        <f t="array" ref="E1066">INDEX($O$2:$O$1256,1256-(ROW(O1066)-1))</f>
        <v>4176.82</v>
      </c>
      <c r="F1066" s="4">
        <f t="shared" si="64"/>
        <v>1.6811242568228781E-2</v>
      </c>
      <c r="G1066" s="4">
        <f t="shared" si="65"/>
        <v>6.700364487195884E-2</v>
      </c>
      <c r="H1066" s="4">
        <f t="shared" si="66"/>
        <v>-5.8872806225702783E-4</v>
      </c>
      <c r="I1066" s="4">
        <f t="shared" si="67"/>
        <v>1.8431056049038986E-2</v>
      </c>
      <c r="O1066" s="1">
        <v>2651.07</v>
      </c>
    </row>
    <row r="1067" spans="1:15" x14ac:dyDescent="0.2">
      <c r="A1067" s="43">
        <v>44715</v>
      </c>
      <c r="B1067" s="44">
        <v>145.38000500000001</v>
      </c>
      <c r="C1067" s="44">
        <v>476.25</v>
      </c>
      <c r="D1067" s="44">
        <v>485.60998499999999</v>
      </c>
      <c r="E1067" s="44" cm="1">
        <f t="array" ref="E1067">INDEX($O$2:$O$1256,1256-(ROW(O1067)-1))</f>
        <v>4108.54</v>
      </c>
      <c r="F1067" s="4">
        <f t="shared" si="64"/>
        <v>-3.8555662523049677E-2</v>
      </c>
      <c r="G1067" s="4">
        <f t="shared" si="65"/>
        <v>-2.3297277228644109E-2</v>
      </c>
      <c r="H1067" s="4">
        <f t="shared" si="66"/>
        <v>-1.3509171707854204E-2</v>
      </c>
      <c r="I1067" s="4">
        <f t="shared" si="67"/>
        <v>-1.6347364741597616E-2</v>
      </c>
      <c r="O1067" s="1">
        <v>2636.78</v>
      </c>
    </row>
    <row r="1068" spans="1:15" x14ac:dyDescent="0.2">
      <c r="A1068" s="43">
        <v>44718</v>
      </c>
      <c r="B1068" s="44">
        <v>146.13999899999999</v>
      </c>
      <c r="C1068" s="44">
        <v>472.47000100000002</v>
      </c>
      <c r="D1068" s="44">
        <v>490.17999300000002</v>
      </c>
      <c r="E1068" s="44" cm="1">
        <f t="array" ref="E1068">INDEX($O$2:$O$1256,1256-(ROW(O1068)-1))</f>
        <v>4121.43</v>
      </c>
      <c r="F1068" s="4">
        <f t="shared" si="64"/>
        <v>5.2276377346388014E-3</v>
      </c>
      <c r="G1068" s="4">
        <f t="shared" si="65"/>
        <v>-7.9370057742781629E-3</v>
      </c>
      <c r="H1068" s="4">
        <f t="shared" si="66"/>
        <v>9.4108608578137663E-3</v>
      </c>
      <c r="I1068" s="4">
        <f t="shared" si="67"/>
        <v>3.1373675320187531E-3</v>
      </c>
      <c r="O1068" s="1">
        <v>2637.72</v>
      </c>
    </row>
    <row r="1069" spans="1:15" x14ac:dyDescent="0.2">
      <c r="A1069" s="43">
        <v>44719</v>
      </c>
      <c r="B1069" s="44">
        <v>148.71000699999999</v>
      </c>
      <c r="C1069" s="44">
        <v>471.77999899999998</v>
      </c>
      <c r="D1069" s="44">
        <v>497.10000600000001</v>
      </c>
      <c r="E1069" s="44" cm="1">
        <f t="array" ref="E1069">INDEX($O$2:$O$1256,1256-(ROW(O1069)-1))</f>
        <v>4160.68</v>
      </c>
      <c r="F1069" s="4">
        <f t="shared" si="64"/>
        <v>1.7585931419090824E-2</v>
      </c>
      <c r="G1069" s="4">
        <f t="shared" si="65"/>
        <v>-1.4604144147557202E-3</v>
      </c>
      <c r="H1069" s="4">
        <f t="shared" si="66"/>
        <v>1.4117289768699276E-2</v>
      </c>
      <c r="I1069" s="4">
        <f t="shared" si="67"/>
        <v>9.5233935794129705E-3</v>
      </c>
      <c r="O1069" s="1">
        <v>2633.08</v>
      </c>
    </row>
    <row r="1070" spans="1:15" x14ac:dyDescent="0.2">
      <c r="A1070" s="43">
        <v>44720</v>
      </c>
      <c r="B1070" s="44">
        <v>147.96000699999999</v>
      </c>
      <c r="C1070" s="44">
        <v>467.98998999999998</v>
      </c>
      <c r="D1070" s="44">
        <v>493.52999899999998</v>
      </c>
      <c r="E1070" s="44" cm="1">
        <f t="array" ref="E1070">INDEX($O$2:$O$1256,1256-(ROW(O1070)-1))</f>
        <v>4115.7700000000004</v>
      </c>
      <c r="F1070" s="4">
        <f t="shared" si="64"/>
        <v>-5.043372770468635E-3</v>
      </c>
      <c r="G1070" s="4">
        <f t="shared" si="65"/>
        <v>-8.0334244945386036E-3</v>
      </c>
      <c r="H1070" s="4">
        <f t="shared" si="66"/>
        <v>-7.1816675858177971E-3</v>
      </c>
      <c r="I1070" s="4">
        <f t="shared" si="67"/>
        <v>-1.0793908688002887E-2</v>
      </c>
      <c r="O1070" s="1">
        <v>2695.95</v>
      </c>
    </row>
    <row r="1071" spans="1:15" x14ac:dyDescent="0.2">
      <c r="A1071" s="43">
        <v>44721</v>
      </c>
      <c r="B1071" s="44">
        <v>142.63999899999999</v>
      </c>
      <c r="C1071" s="44">
        <v>472.04998799999998</v>
      </c>
      <c r="D1071" s="44">
        <v>489.42999300000002</v>
      </c>
      <c r="E1071" s="44" cm="1">
        <f t="array" ref="E1071">INDEX($O$2:$O$1256,1256-(ROW(O1071)-1))</f>
        <v>4017.82</v>
      </c>
      <c r="F1071" s="4">
        <f t="shared" si="64"/>
        <v>-3.5955716060489251E-2</v>
      </c>
      <c r="G1071" s="4">
        <f t="shared" si="65"/>
        <v>8.6753949587682587E-3</v>
      </c>
      <c r="H1071" s="4">
        <f t="shared" si="66"/>
        <v>-8.3075112116942473E-3</v>
      </c>
      <c r="I1071" s="4">
        <f t="shared" si="67"/>
        <v>-2.379870595295662E-2</v>
      </c>
      <c r="O1071" s="1">
        <v>2700.06</v>
      </c>
    </row>
    <row r="1072" spans="1:15" x14ac:dyDescent="0.2">
      <c r="A1072" s="43">
        <v>44722</v>
      </c>
      <c r="B1072" s="44">
        <v>137.13000500000001</v>
      </c>
      <c r="C1072" s="44">
        <v>463.30999800000001</v>
      </c>
      <c r="D1072" s="44">
        <v>484.63000499999998</v>
      </c>
      <c r="E1072" s="44" cm="1">
        <f t="array" ref="E1072">INDEX($O$2:$O$1256,1256-(ROW(O1072)-1))</f>
        <v>3900.86</v>
      </c>
      <c r="F1072" s="4">
        <f t="shared" si="64"/>
        <v>-3.8628673854659644E-2</v>
      </c>
      <c r="G1072" s="4">
        <f t="shared" si="65"/>
        <v>-1.8514967105559967E-2</v>
      </c>
      <c r="H1072" s="4">
        <f t="shared" si="66"/>
        <v>-9.8073025124147655E-3</v>
      </c>
      <c r="I1072" s="4">
        <f t="shared" si="67"/>
        <v>-2.9110313553120853E-2</v>
      </c>
      <c r="O1072" s="1">
        <v>2790.37</v>
      </c>
    </row>
    <row r="1073" spans="1:15" x14ac:dyDescent="0.2">
      <c r="A1073" s="43">
        <v>44725</v>
      </c>
      <c r="B1073" s="44">
        <v>131.88000500000001</v>
      </c>
      <c r="C1073" s="44">
        <v>452.25</v>
      </c>
      <c r="D1073" s="44">
        <v>469.70001200000002</v>
      </c>
      <c r="E1073" s="44" cm="1">
        <f t="array" ref="E1073">INDEX($O$2:$O$1256,1256-(ROW(O1073)-1))</f>
        <v>3749.63</v>
      </c>
      <c r="F1073" s="4">
        <f t="shared" si="64"/>
        <v>-3.8284837807743097E-2</v>
      </c>
      <c r="G1073" s="4">
        <f t="shared" si="65"/>
        <v>-2.3871701555639658E-2</v>
      </c>
      <c r="H1073" s="4">
        <f t="shared" si="66"/>
        <v>-3.0806992645863864E-2</v>
      </c>
      <c r="I1073" s="4">
        <f t="shared" si="67"/>
        <v>-3.8768374153391821E-2</v>
      </c>
      <c r="O1073" s="1">
        <v>2760.17</v>
      </c>
    </row>
    <row r="1074" spans="1:15" x14ac:dyDescent="0.2">
      <c r="A1074" s="43">
        <v>44726</v>
      </c>
      <c r="B1074" s="44">
        <v>132.759995</v>
      </c>
      <c r="C1074" s="44">
        <v>454.79998799999998</v>
      </c>
      <c r="D1074" s="44">
        <v>461.75</v>
      </c>
      <c r="E1074" s="44" cm="1">
        <f t="array" ref="E1074">INDEX($O$2:$O$1256,1256-(ROW(O1074)-1))</f>
        <v>3735.48</v>
      </c>
      <c r="F1074" s="4">
        <f t="shared" si="64"/>
        <v>6.6726567078913305E-3</v>
      </c>
      <c r="G1074" s="4">
        <f t="shared" si="65"/>
        <v>5.6384477611939963E-3</v>
      </c>
      <c r="H1074" s="4">
        <f t="shared" si="66"/>
        <v>-1.6925722369366292E-2</v>
      </c>
      <c r="I1074" s="4">
        <f t="shared" si="67"/>
        <v>-3.7737056722930238E-3</v>
      </c>
      <c r="O1074" s="1">
        <v>2737.76</v>
      </c>
    </row>
    <row r="1075" spans="1:15" x14ac:dyDescent="0.2">
      <c r="A1075" s="43">
        <v>44727</v>
      </c>
      <c r="B1075" s="44">
        <v>135.429993</v>
      </c>
      <c r="C1075" s="44">
        <v>458.790009</v>
      </c>
      <c r="D1075" s="44">
        <v>464.32998700000002</v>
      </c>
      <c r="E1075" s="44" cm="1">
        <f t="array" ref="E1075">INDEX($O$2:$O$1256,1256-(ROW(O1075)-1))</f>
        <v>3789.99</v>
      </c>
      <c r="F1075" s="4">
        <f t="shared" si="64"/>
        <v>2.0111465053911703E-2</v>
      </c>
      <c r="G1075" s="4">
        <f t="shared" si="65"/>
        <v>8.7731334768637089E-3</v>
      </c>
      <c r="H1075" s="4">
        <f t="shared" si="66"/>
        <v>5.5874109366540704E-3</v>
      </c>
      <c r="I1075" s="4">
        <f t="shared" si="67"/>
        <v>1.4592502168395966E-2</v>
      </c>
      <c r="O1075" s="1">
        <v>2743.79</v>
      </c>
    </row>
    <row r="1076" spans="1:15" x14ac:dyDescent="0.2">
      <c r="A1076" s="43">
        <v>44728</v>
      </c>
      <c r="B1076" s="44">
        <v>130.05999800000001</v>
      </c>
      <c r="C1076" s="44">
        <v>451.76001000000002</v>
      </c>
      <c r="D1076" s="44">
        <v>456.08999599999999</v>
      </c>
      <c r="E1076" s="44" cm="1">
        <f t="array" ref="E1076">INDEX($O$2:$O$1256,1256-(ROW(O1076)-1))</f>
        <v>3666.77</v>
      </c>
      <c r="F1076" s="4">
        <f t="shared" si="64"/>
        <v>-3.9651445599646375E-2</v>
      </c>
      <c r="G1076" s="4">
        <f t="shared" si="65"/>
        <v>-1.5322912143014813E-2</v>
      </c>
      <c r="H1076" s="4">
        <f t="shared" si="66"/>
        <v>-1.774598072641824E-2</v>
      </c>
      <c r="I1076" s="4">
        <f t="shared" si="67"/>
        <v>-3.2511959134456765E-2</v>
      </c>
      <c r="O1076" s="1">
        <v>2682.17</v>
      </c>
    </row>
    <row r="1077" spans="1:15" x14ac:dyDescent="0.2">
      <c r="A1077" s="43">
        <v>44729</v>
      </c>
      <c r="B1077" s="44">
        <v>131.55999800000001</v>
      </c>
      <c r="C1077" s="44">
        <v>446.69000199999999</v>
      </c>
      <c r="D1077" s="44">
        <v>452.05999800000001</v>
      </c>
      <c r="E1077" s="44" cm="1">
        <f t="array" ref="E1077">INDEX($O$2:$O$1256,1256-(ROW(O1077)-1))</f>
        <v>3674.84</v>
      </c>
      <c r="F1077" s="4">
        <f t="shared" si="64"/>
        <v>1.1533138728788847E-2</v>
      </c>
      <c r="G1077" s="4">
        <f t="shared" si="65"/>
        <v>-1.1222790613981149E-2</v>
      </c>
      <c r="H1077" s="4">
        <f t="shared" si="66"/>
        <v>-8.8359710481349333E-3</v>
      </c>
      <c r="I1077" s="4">
        <f t="shared" si="67"/>
        <v>2.2008470670372465E-3</v>
      </c>
      <c r="O1077" s="1">
        <v>2673.45</v>
      </c>
    </row>
    <row r="1078" spans="1:15" x14ac:dyDescent="0.2">
      <c r="A1078" s="43">
        <v>44733</v>
      </c>
      <c r="B1078" s="44">
        <v>135.86999499999999</v>
      </c>
      <c r="C1078" s="44">
        <v>463.10998499999999</v>
      </c>
      <c r="D1078" s="44">
        <v>480.32000699999998</v>
      </c>
      <c r="E1078" s="44" cm="1">
        <f t="array" ref="E1078">INDEX($O$2:$O$1256,1256-(ROW(O1078)-1))</f>
        <v>3764.79</v>
      </c>
      <c r="F1078" s="4">
        <f t="shared" si="64"/>
        <v>3.2760695238076711E-2</v>
      </c>
      <c r="G1078" s="4">
        <f t="shared" si="65"/>
        <v>3.6759235546982315E-2</v>
      </c>
      <c r="H1078" s="4">
        <f t="shared" si="66"/>
        <v>6.2513845783806712E-2</v>
      </c>
      <c r="I1078" s="4">
        <f t="shared" si="67"/>
        <v>2.4477256152648771E-2</v>
      </c>
      <c r="O1078" s="1">
        <v>2632.56</v>
      </c>
    </row>
    <row r="1079" spans="1:15" x14ac:dyDescent="0.2">
      <c r="A1079" s="43">
        <v>44734</v>
      </c>
      <c r="B1079" s="44">
        <v>135.35000600000001</v>
      </c>
      <c r="C1079" s="44">
        <v>459.959991</v>
      </c>
      <c r="D1079" s="44">
        <v>489.67999300000002</v>
      </c>
      <c r="E1079" s="44" cm="1">
        <f t="array" ref="E1079">INDEX($O$2:$O$1256,1256-(ROW(O1079)-1))</f>
        <v>3759.89</v>
      </c>
      <c r="F1079" s="4">
        <f t="shared" si="64"/>
        <v>-3.8271069340952077E-3</v>
      </c>
      <c r="G1079" s="4">
        <f t="shared" si="65"/>
        <v>-6.8018270001239389E-3</v>
      </c>
      <c r="H1079" s="4">
        <f t="shared" si="66"/>
        <v>1.9486979229661881E-2</v>
      </c>
      <c r="I1079" s="4">
        <f t="shared" si="67"/>
        <v>-1.3015334188626964E-3</v>
      </c>
      <c r="O1079" s="1">
        <v>2649.93</v>
      </c>
    </row>
    <row r="1080" spans="1:15" x14ac:dyDescent="0.2">
      <c r="A1080" s="43">
        <v>44735</v>
      </c>
      <c r="B1080" s="44">
        <v>138.270004</v>
      </c>
      <c r="C1080" s="44">
        <v>475</v>
      </c>
      <c r="D1080" s="44">
        <v>499.80999800000001</v>
      </c>
      <c r="E1080" s="44" cm="1">
        <f t="array" ref="E1080">INDEX($O$2:$O$1256,1256-(ROW(O1080)-1))</f>
        <v>3795.73</v>
      </c>
      <c r="F1080" s="4">
        <f t="shared" si="64"/>
        <v>2.157368208760916E-2</v>
      </c>
      <c r="G1080" s="4">
        <f t="shared" si="65"/>
        <v>3.2698515728077741E-2</v>
      </c>
      <c r="H1080" s="4">
        <f t="shared" si="66"/>
        <v>2.068698975822764E-2</v>
      </c>
      <c r="I1080" s="4">
        <f t="shared" si="67"/>
        <v>9.5321937609877273E-3</v>
      </c>
      <c r="O1080" s="1">
        <v>2641.89</v>
      </c>
    </row>
    <row r="1081" spans="1:15" x14ac:dyDescent="0.2">
      <c r="A1081" s="43">
        <v>44736</v>
      </c>
      <c r="B1081" s="44">
        <v>141.66000399999999</v>
      </c>
      <c r="C1081" s="44">
        <v>484.36999500000002</v>
      </c>
      <c r="D1081" s="44">
        <v>495.64001500000001</v>
      </c>
      <c r="E1081" s="44" cm="1">
        <f t="array" ref="E1081">INDEX($O$2:$O$1256,1256-(ROW(O1081)-1))</f>
        <v>3911.74</v>
      </c>
      <c r="F1081" s="4">
        <f t="shared" si="64"/>
        <v>2.4517248151666983E-2</v>
      </c>
      <c r="G1081" s="4">
        <f t="shared" si="65"/>
        <v>1.9726305263157932E-2</v>
      </c>
      <c r="H1081" s="4">
        <f t="shared" si="66"/>
        <v>-8.3431364252141305E-3</v>
      </c>
      <c r="I1081" s="4">
        <f t="shared" si="67"/>
        <v>3.0563290855777352E-2</v>
      </c>
      <c r="O1081" s="1">
        <v>2690.73</v>
      </c>
    </row>
    <row r="1082" spans="1:15" x14ac:dyDescent="0.2">
      <c r="A1082" s="43">
        <v>44739</v>
      </c>
      <c r="B1082" s="44">
        <v>141.66000399999999</v>
      </c>
      <c r="C1082" s="44">
        <v>481.75</v>
      </c>
      <c r="D1082" s="44">
        <v>505.66000400000001</v>
      </c>
      <c r="E1082" s="44" cm="1">
        <f t="array" ref="E1082">INDEX($O$2:$O$1256,1256-(ROW(O1082)-1))</f>
        <v>3900.11</v>
      </c>
      <c r="F1082" s="4">
        <f t="shared" si="64"/>
        <v>0</v>
      </c>
      <c r="G1082" s="4">
        <f t="shared" si="65"/>
        <v>-5.4090778269616328E-3</v>
      </c>
      <c r="H1082" s="4">
        <f t="shared" si="66"/>
        <v>2.0216263208691916E-2</v>
      </c>
      <c r="I1082" s="4">
        <f t="shared" si="67"/>
        <v>-2.9731014842498877E-3</v>
      </c>
      <c r="O1082" s="1">
        <v>2736.27</v>
      </c>
    </row>
    <row r="1083" spans="1:15" x14ac:dyDescent="0.2">
      <c r="A1083" s="43">
        <v>44740</v>
      </c>
      <c r="B1083" s="44">
        <v>137.44000199999999</v>
      </c>
      <c r="C1083" s="44">
        <v>468.60998499999999</v>
      </c>
      <c r="D1083" s="44">
        <v>508.44000199999999</v>
      </c>
      <c r="E1083" s="44" cm="1">
        <f t="array" ref="E1083">INDEX($O$2:$O$1256,1256-(ROW(O1083)-1))</f>
        <v>3821.55</v>
      </c>
      <c r="F1083" s="4">
        <f t="shared" si="64"/>
        <v>-2.9789650436548021E-2</v>
      </c>
      <c r="G1083" s="4">
        <f t="shared" si="65"/>
        <v>-2.7275588998443186E-2</v>
      </c>
      <c r="H1083" s="4">
        <f t="shared" si="66"/>
        <v>5.4977612981231116E-3</v>
      </c>
      <c r="I1083" s="4">
        <f t="shared" si="67"/>
        <v>-2.0143021607082864E-2</v>
      </c>
      <c r="O1083" s="1">
        <v>2730.2</v>
      </c>
    </row>
    <row r="1084" spans="1:15" x14ac:dyDescent="0.2">
      <c r="A1084" s="43">
        <v>44741</v>
      </c>
      <c r="B1084" s="44">
        <v>139.229996</v>
      </c>
      <c r="C1084" s="44">
        <v>469.83999599999999</v>
      </c>
      <c r="D1084" s="44">
        <v>515.71002199999998</v>
      </c>
      <c r="E1084" s="44" cm="1">
        <f t="array" ref="E1084">INDEX($O$2:$O$1256,1256-(ROW(O1084)-1))</f>
        <v>3818.83</v>
      </c>
      <c r="F1084" s="4">
        <f t="shared" si="64"/>
        <v>1.3023821114321632E-2</v>
      </c>
      <c r="G1084" s="4">
        <f t="shared" si="65"/>
        <v>2.6248074931651114E-3</v>
      </c>
      <c r="H1084" s="4">
        <f t="shared" si="66"/>
        <v>1.4298678253879774E-2</v>
      </c>
      <c r="I1084" s="4">
        <f t="shared" si="67"/>
        <v>-7.1175308448149426E-4</v>
      </c>
      <c r="O1084" s="1">
        <v>2701.58</v>
      </c>
    </row>
    <row r="1085" spans="1:15" x14ac:dyDescent="0.2">
      <c r="A1085" s="43">
        <v>44742</v>
      </c>
      <c r="B1085" s="44">
        <v>136.720001</v>
      </c>
      <c r="C1085" s="44">
        <v>479.27999899999998</v>
      </c>
      <c r="D1085" s="44">
        <v>513.63000499999998</v>
      </c>
      <c r="E1085" s="44" cm="1">
        <f t="array" ref="E1085">INDEX($O$2:$O$1256,1256-(ROW(O1085)-1))</f>
        <v>3785.38</v>
      </c>
      <c r="F1085" s="4">
        <f t="shared" si="64"/>
        <v>-1.8027688516201665E-2</v>
      </c>
      <c r="G1085" s="4">
        <f t="shared" si="65"/>
        <v>2.0091952750655121E-2</v>
      </c>
      <c r="H1085" s="4">
        <f t="shared" si="66"/>
        <v>-4.0333073069501024E-3</v>
      </c>
      <c r="I1085" s="4">
        <f t="shared" si="67"/>
        <v>-8.7592273026031054E-3</v>
      </c>
      <c r="O1085" s="1">
        <v>2722.18</v>
      </c>
    </row>
    <row r="1086" spans="1:15" x14ac:dyDescent="0.2">
      <c r="A1086" s="43">
        <v>44743</v>
      </c>
      <c r="B1086" s="44">
        <v>138.929993</v>
      </c>
      <c r="C1086" s="44">
        <v>485.76001000000002</v>
      </c>
      <c r="D1086" s="44">
        <v>517.40002400000003</v>
      </c>
      <c r="E1086" s="44" cm="1">
        <f t="array" ref="E1086">INDEX($O$2:$O$1256,1256-(ROW(O1086)-1))</f>
        <v>3825.33</v>
      </c>
      <c r="F1086" s="4">
        <f t="shared" si="64"/>
        <v>1.6164365007574861E-2</v>
      </c>
      <c r="G1086" s="4">
        <f t="shared" si="65"/>
        <v>1.3520303399933965E-2</v>
      </c>
      <c r="H1086" s="4">
        <f t="shared" si="66"/>
        <v>7.3399508659936011E-3</v>
      </c>
      <c r="I1086" s="4">
        <f t="shared" si="67"/>
        <v>1.0553762105785897E-2</v>
      </c>
      <c r="O1086" s="1">
        <v>2726.22</v>
      </c>
    </row>
    <row r="1087" spans="1:15" x14ac:dyDescent="0.2">
      <c r="A1087" s="43">
        <v>44747</v>
      </c>
      <c r="B1087" s="44">
        <v>141.55999800000001</v>
      </c>
      <c r="C1087" s="44">
        <v>488.26001000000002</v>
      </c>
      <c r="D1087" s="44">
        <v>505.23998999999998</v>
      </c>
      <c r="E1087" s="44" cm="1">
        <f t="array" ref="E1087">INDEX($O$2:$O$1256,1256-(ROW(O1087)-1))</f>
        <v>3831.39</v>
      </c>
      <c r="F1087" s="4">
        <f t="shared" si="64"/>
        <v>1.8930433545764385E-2</v>
      </c>
      <c r="G1087" s="4">
        <f t="shared" si="65"/>
        <v>5.146574334103789E-3</v>
      </c>
      <c r="H1087" s="4">
        <f t="shared" si="66"/>
        <v>-2.3502190637702893E-2</v>
      </c>
      <c r="I1087" s="4">
        <f t="shared" si="67"/>
        <v>1.5841770513916305E-3</v>
      </c>
      <c r="O1087" s="1">
        <v>2781.01</v>
      </c>
    </row>
    <row r="1088" spans="1:15" x14ac:dyDescent="0.2">
      <c r="A1088" s="43">
        <v>44748</v>
      </c>
      <c r="B1088" s="44">
        <v>142.91999799999999</v>
      </c>
      <c r="C1088" s="44">
        <v>492.64999399999999</v>
      </c>
      <c r="D1088" s="44">
        <v>515.28997800000002</v>
      </c>
      <c r="E1088" s="44" cm="1">
        <f t="array" ref="E1088">INDEX($O$2:$O$1256,1256-(ROW(O1088)-1))</f>
        <v>3845.08</v>
      </c>
      <c r="F1088" s="4">
        <f t="shared" si="64"/>
        <v>9.6072338175646563E-3</v>
      </c>
      <c r="G1088" s="4">
        <f t="shared" si="65"/>
        <v>8.991078339591993E-3</v>
      </c>
      <c r="H1088" s="4">
        <f t="shared" si="66"/>
        <v>1.989151333804761E-2</v>
      </c>
      <c r="I1088" s="4">
        <f t="shared" si="67"/>
        <v>3.5731157621646595E-3</v>
      </c>
      <c r="O1088" s="1">
        <v>2806.83</v>
      </c>
    </row>
    <row r="1089" spans="1:15" x14ac:dyDescent="0.2">
      <c r="A1089" s="43">
        <v>44749</v>
      </c>
      <c r="B1089" s="44">
        <v>146.35000600000001</v>
      </c>
      <c r="C1089" s="44">
        <v>494.95001200000002</v>
      </c>
      <c r="D1089" s="44">
        <v>514.38000499999998</v>
      </c>
      <c r="E1089" s="44" cm="1">
        <f t="array" ref="E1089">INDEX($O$2:$O$1256,1256-(ROW(O1089)-1))</f>
        <v>3902.62</v>
      </c>
      <c r="F1089" s="4">
        <f t="shared" si="64"/>
        <v>2.3999496557507754E-2</v>
      </c>
      <c r="G1089" s="4">
        <f t="shared" si="65"/>
        <v>4.6686654379620735E-3</v>
      </c>
      <c r="H1089" s="4">
        <f t="shared" si="66"/>
        <v>-1.7659435247157791E-3</v>
      </c>
      <c r="I1089" s="4">
        <f t="shared" si="67"/>
        <v>1.4964578110208361E-2</v>
      </c>
      <c r="O1089" s="1">
        <v>2813.89</v>
      </c>
    </row>
    <row r="1090" spans="1:15" x14ac:dyDescent="0.2">
      <c r="A1090" s="43">
        <v>44750</v>
      </c>
      <c r="B1090" s="44">
        <v>147.03999300000001</v>
      </c>
      <c r="C1090" s="44">
        <v>501.540009</v>
      </c>
      <c r="D1090" s="44">
        <v>518.63000499999998</v>
      </c>
      <c r="E1090" s="44" cm="1">
        <f t="array" ref="E1090">INDEX($O$2:$O$1256,1256-(ROW(O1090)-1))</f>
        <v>3899.38</v>
      </c>
      <c r="F1090" s="4">
        <f t="shared" si="64"/>
        <v>4.7146359529360192E-3</v>
      </c>
      <c r="G1090" s="4">
        <f t="shared" si="65"/>
        <v>1.331446982569218E-2</v>
      </c>
      <c r="H1090" s="4">
        <f t="shared" si="66"/>
        <v>8.262374039986255E-3</v>
      </c>
      <c r="I1090" s="4">
        <f t="shared" si="67"/>
        <v>-8.3021149894168069E-4</v>
      </c>
      <c r="O1090" s="1">
        <v>2755.45</v>
      </c>
    </row>
    <row r="1091" spans="1:15" x14ac:dyDescent="0.2">
      <c r="A1091" s="43">
        <v>44753</v>
      </c>
      <c r="B1091" s="44">
        <v>144.86999499999999</v>
      </c>
      <c r="C1091" s="44">
        <v>498.89999399999999</v>
      </c>
      <c r="D1091" s="44">
        <v>516.95001200000002</v>
      </c>
      <c r="E1091" s="44" cm="1">
        <f t="array" ref="E1091">INDEX($O$2:$O$1256,1256-(ROW(O1091)-1))</f>
        <v>3854.43</v>
      </c>
      <c r="F1091" s="4">
        <f t="shared" si="64"/>
        <v>-1.4757876110617204E-2</v>
      </c>
      <c r="G1091" s="4">
        <f t="shared" si="65"/>
        <v>-5.2638173478200129E-3</v>
      </c>
      <c r="H1091" s="4">
        <f t="shared" si="66"/>
        <v>-3.2392900214093237E-3</v>
      </c>
      <c r="I1091" s="4">
        <f t="shared" si="67"/>
        <v>-1.152747359836699E-2</v>
      </c>
      <c r="O1091" s="1">
        <v>2738.31</v>
      </c>
    </row>
    <row r="1092" spans="1:15" x14ac:dyDescent="0.2">
      <c r="A1092" s="43">
        <v>44754</v>
      </c>
      <c r="B1092" s="44">
        <v>145.86000100000001</v>
      </c>
      <c r="C1092" s="44">
        <v>490.57000699999998</v>
      </c>
      <c r="D1092" s="44">
        <v>514.419983</v>
      </c>
      <c r="E1092" s="44" cm="1">
        <f t="array" ref="E1092">INDEX($O$2:$O$1256,1256-(ROW(O1092)-1))</f>
        <v>3818.8</v>
      </c>
      <c r="F1092" s="4">
        <f t="shared" ref="F1092:F1155" si="68">(B1092-B1091)/B1091</f>
        <v>6.8337546363553226E-3</v>
      </c>
      <c r="G1092" s="4">
        <f t="shared" ref="G1092:G1155" si="69">(C1092-C1091)/C1091</f>
        <v>-1.6696706955662974E-2</v>
      </c>
      <c r="H1092" s="4">
        <f t="shared" ref="H1092:H1155" si="70">(D1092-D1091)/D1091</f>
        <v>-4.8941463222173468E-3</v>
      </c>
      <c r="I1092" s="4">
        <f t="shared" ref="I1092:I1155" si="71">(E1092-E1091)/E1091</f>
        <v>-9.2439089567068686E-3</v>
      </c>
      <c r="O1092" s="1">
        <v>2723.06</v>
      </c>
    </row>
    <row r="1093" spans="1:15" x14ac:dyDescent="0.2">
      <c r="A1093" s="43">
        <v>44755</v>
      </c>
      <c r="B1093" s="44">
        <v>145.490005</v>
      </c>
      <c r="C1093" s="44">
        <v>492.22000100000002</v>
      </c>
      <c r="D1093" s="44">
        <v>501.23998999999998</v>
      </c>
      <c r="E1093" s="44" cm="1">
        <f t="array" ref="E1093">INDEX($O$2:$O$1256,1256-(ROW(O1093)-1))</f>
        <v>3801.78</v>
      </c>
      <c r="F1093" s="4">
        <f t="shared" si="68"/>
        <v>-2.5366515663195052E-3</v>
      </c>
      <c r="G1093" s="4">
        <f t="shared" si="69"/>
        <v>3.3634220935974371E-3</v>
      </c>
      <c r="H1093" s="4">
        <f t="shared" si="70"/>
        <v>-2.5621075066207186E-2</v>
      </c>
      <c r="I1093" s="4">
        <f t="shared" si="71"/>
        <v>-4.4568974546978059E-3</v>
      </c>
      <c r="O1093" s="1">
        <v>2740.37</v>
      </c>
    </row>
    <row r="1094" spans="1:15" x14ac:dyDescent="0.2">
      <c r="A1094" s="43">
        <v>44756</v>
      </c>
      <c r="B1094" s="44">
        <v>148.470001</v>
      </c>
      <c r="C1094" s="44">
        <v>511.94000199999999</v>
      </c>
      <c r="D1094" s="44">
        <v>502.42999300000002</v>
      </c>
      <c r="E1094" s="44" cm="1">
        <f t="array" ref="E1094">INDEX($O$2:$O$1256,1256-(ROW(O1094)-1))</f>
        <v>3790.38</v>
      </c>
      <c r="F1094" s="4">
        <f t="shared" si="68"/>
        <v>2.0482479191611822E-2</v>
      </c>
      <c r="G1094" s="4">
        <f t="shared" si="69"/>
        <v>4.0063388240901589E-2</v>
      </c>
      <c r="H1094" s="4">
        <f t="shared" si="70"/>
        <v>2.3741182342614901E-3</v>
      </c>
      <c r="I1094" s="4">
        <f t="shared" si="71"/>
        <v>-2.9985953947887808E-3</v>
      </c>
      <c r="O1094" s="1">
        <v>2711.74</v>
      </c>
    </row>
    <row r="1095" spans="1:15" x14ac:dyDescent="0.2">
      <c r="A1095" s="43">
        <v>44757</v>
      </c>
      <c r="B1095" s="44">
        <v>150.16999799999999</v>
      </c>
      <c r="C1095" s="44">
        <v>522.95001200000002</v>
      </c>
      <c r="D1095" s="44">
        <v>529.75</v>
      </c>
      <c r="E1095" s="44" cm="1">
        <f t="array" ref="E1095">INDEX($O$2:$O$1256,1256-(ROW(O1095)-1))</f>
        <v>3863.16</v>
      </c>
      <c r="F1095" s="4">
        <f t="shared" si="68"/>
        <v>1.1450104321074238E-2</v>
      </c>
      <c r="G1095" s="4">
        <f t="shared" si="69"/>
        <v>2.1506445983879227E-2</v>
      </c>
      <c r="H1095" s="4">
        <f t="shared" si="70"/>
        <v>5.4375748622952878E-2</v>
      </c>
      <c r="I1095" s="4">
        <f t="shared" si="71"/>
        <v>1.9201241036518699E-2</v>
      </c>
      <c r="O1095" s="1">
        <v>2682.63</v>
      </c>
    </row>
    <row r="1096" spans="1:15" x14ac:dyDescent="0.2">
      <c r="A1096" s="43">
        <v>44760</v>
      </c>
      <c r="B1096" s="44">
        <v>147.070007</v>
      </c>
      <c r="C1096" s="44">
        <v>516.29998799999998</v>
      </c>
      <c r="D1096" s="44">
        <v>519.36999500000002</v>
      </c>
      <c r="E1096" s="44" cm="1">
        <f t="array" ref="E1096">INDEX($O$2:$O$1256,1256-(ROW(O1096)-1))</f>
        <v>3830.85</v>
      </c>
      <c r="F1096" s="4">
        <f t="shared" si="68"/>
        <v>-2.064321130243332E-2</v>
      </c>
      <c r="G1096" s="4">
        <f t="shared" si="69"/>
        <v>-1.2716366473665995E-2</v>
      </c>
      <c r="H1096" s="4">
        <f t="shared" si="70"/>
        <v>-1.9594157621519552E-2</v>
      </c>
      <c r="I1096" s="4">
        <f t="shared" si="71"/>
        <v>-8.3636194203708745E-3</v>
      </c>
      <c r="O1096" s="1">
        <v>2641.25</v>
      </c>
    </row>
    <row r="1097" spans="1:15" x14ac:dyDescent="0.2">
      <c r="A1097" s="43">
        <v>44761</v>
      </c>
      <c r="B1097" s="44">
        <v>151</v>
      </c>
      <c r="C1097" s="44">
        <v>520.22997999999995</v>
      </c>
      <c r="D1097" s="44">
        <v>533.45001200000002</v>
      </c>
      <c r="E1097" s="44" cm="1">
        <f t="array" ref="E1097">INDEX($O$2:$O$1256,1256-(ROW(O1097)-1))</f>
        <v>3936.69</v>
      </c>
      <c r="F1097" s="4">
        <f t="shared" si="68"/>
        <v>2.672192026209665E-2</v>
      </c>
      <c r="G1097" s="4">
        <f t="shared" si="69"/>
        <v>7.6118382555530302E-3</v>
      </c>
      <c r="H1097" s="4">
        <f t="shared" si="70"/>
        <v>2.7109800596008628E-2</v>
      </c>
      <c r="I1097" s="4">
        <f t="shared" si="71"/>
        <v>2.7628333137554369E-2</v>
      </c>
      <c r="O1097" s="1">
        <v>2658.69</v>
      </c>
    </row>
    <row r="1098" spans="1:15" x14ac:dyDescent="0.2">
      <c r="A1098" s="43">
        <v>44762</v>
      </c>
      <c r="B1098" s="44">
        <v>153.03999300000001</v>
      </c>
      <c r="C1098" s="44">
        <v>524.20001200000002</v>
      </c>
      <c r="D1098" s="44">
        <v>519.46997099999999</v>
      </c>
      <c r="E1098" s="44" cm="1">
        <f t="array" ref="E1098">INDEX($O$2:$O$1256,1256-(ROW(O1098)-1))</f>
        <v>3959.9</v>
      </c>
      <c r="F1098" s="4">
        <f t="shared" si="68"/>
        <v>1.3509887417218607E-2</v>
      </c>
      <c r="G1098" s="4">
        <f t="shared" si="69"/>
        <v>7.6313018330855529E-3</v>
      </c>
      <c r="H1098" s="4">
        <f t="shared" si="70"/>
        <v>-2.6206843538322065E-2</v>
      </c>
      <c r="I1098" s="4">
        <f t="shared" si="71"/>
        <v>5.8958160281861252E-3</v>
      </c>
      <c r="O1098" s="1">
        <v>2705.57</v>
      </c>
    </row>
    <row r="1099" spans="1:15" x14ac:dyDescent="0.2">
      <c r="A1099" s="43">
        <v>44763</v>
      </c>
      <c r="B1099" s="44">
        <v>155.35000600000001</v>
      </c>
      <c r="C1099" s="44">
        <v>529.46002199999998</v>
      </c>
      <c r="D1099" s="44">
        <v>522.46002199999998</v>
      </c>
      <c r="E1099" s="44" cm="1">
        <f t="array" ref="E1099">INDEX($O$2:$O$1256,1256-(ROW(O1099)-1))</f>
        <v>3998.95</v>
      </c>
      <c r="F1099" s="4">
        <f t="shared" si="68"/>
        <v>1.5094178683084478E-2</v>
      </c>
      <c r="G1099" s="4">
        <f t="shared" si="69"/>
        <v>1.0034356885897907E-2</v>
      </c>
      <c r="H1099" s="4">
        <f t="shared" si="70"/>
        <v>5.755965054619094E-3</v>
      </c>
      <c r="I1099" s="4">
        <f t="shared" si="71"/>
        <v>9.861360135356885E-3</v>
      </c>
      <c r="O1099" s="1">
        <v>2656.1</v>
      </c>
    </row>
    <row r="1100" spans="1:15" x14ac:dyDescent="0.2">
      <c r="A1100" s="43">
        <v>44764</v>
      </c>
      <c r="B1100" s="44">
        <v>154.08999600000001</v>
      </c>
      <c r="C1100" s="44">
        <v>529.71997099999999</v>
      </c>
      <c r="D1100" s="44">
        <v>521.40997300000004</v>
      </c>
      <c r="E1100" s="44" cm="1">
        <f t="array" ref="E1100">INDEX($O$2:$O$1256,1256-(ROW(O1100)-1))</f>
        <v>3961.63</v>
      </c>
      <c r="F1100" s="4">
        <f t="shared" si="68"/>
        <v>-8.1107817916659369E-3</v>
      </c>
      <c r="G1100" s="4">
        <f t="shared" si="69"/>
        <v>4.9097002455079789E-4</v>
      </c>
      <c r="H1100" s="4">
        <f t="shared" si="70"/>
        <v>-2.0098169348542892E-3</v>
      </c>
      <c r="I1100" s="4">
        <f t="shared" si="71"/>
        <v>-9.3324497680640443E-3</v>
      </c>
      <c r="O1100" s="1">
        <v>2740.69</v>
      </c>
    </row>
    <row r="1101" spans="1:15" x14ac:dyDescent="0.2">
      <c r="A1101" s="43">
        <v>44767</v>
      </c>
      <c r="B1101" s="44">
        <v>152.949997</v>
      </c>
      <c r="C1101" s="44">
        <v>529.14001499999995</v>
      </c>
      <c r="D1101" s="44">
        <v>529.46997099999999</v>
      </c>
      <c r="E1101" s="44" cm="1">
        <f t="array" ref="E1101">INDEX($O$2:$O$1256,1256-(ROW(O1101)-1))</f>
        <v>3966.84</v>
      </c>
      <c r="F1101" s="4">
        <f t="shared" si="68"/>
        <v>-7.3982674384650985E-3</v>
      </c>
      <c r="G1101" s="4">
        <f t="shared" si="69"/>
        <v>-1.0948350671114084E-3</v>
      </c>
      <c r="H1101" s="4">
        <f t="shared" si="70"/>
        <v>1.5458081773207568E-2</v>
      </c>
      <c r="I1101" s="4">
        <f t="shared" si="71"/>
        <v>1.3151152429681813E-3</v>
      </c>
      <c r="O1101" s="1">
        <v>2755.88</v>
      </c>
    </row>
    <row r="1102" spans="1:15" x14ac:dyDescent="0.2">
      <c r="A1102" s="43">
        <v>44768</v>
      </c>
      <c r="B1102" s="44">
        <v>151.60000600000001</v>
      </c>
      <c r="C1102" s="44">
        <v>511.92999300000002</v>
      </c>
      <c r="D1102" s="44">
        <v>531.59002699999996</v>
      </c>
      <c r="E1102" s="44" cm="1">
        <f t="array" ref="E1102">INDEX($O$2:$O$1256,1256-(ROW(O1102)-1))</f>
        <v>3921.05</v>
      </c>
      <c r="F1102" s="4">
        <f t="shared" si="68"/>
        <v>-8.8263551911020224E-3</v>
      </c>
      <c r="G1102" s="4">
        <f t="shared" si="69"/>
        <v>-3.2524514329160925E-2</v>
      </c>
      <c r="H1102" s="4">
        <f t="shared" si="70"/>
        <v>4.0041099894595851E-3</v>
      </c>
      <c r="I1102" s="4">
        <f t="shared" si="71"/>
        <v>-1.154319307055489E-2</v>
      </c>
      <c r="O1102" s="1">
        <v>2767.78</v>
      </c>
    </row>
    <row r="1103" spans="1:15" x14ac:dyDescent="0.2">
      <c r="A1103" s="43">
        <v>44769</v>
      </c>
      <c r="B1103" s="44">
        <v>156.78999300000001</v>
      </c>
      <c r="C1103" s="44">
        <v>522.30999799999995</v>
      </c>
      <c r="D1103" s="44">
        <v>534.60998500000005</v>
      </c>
      <c r="E1103" s="44" cm="1">
        <f t="array" ref="E1103">INDEX($O$2:$O$1256,1256-(ROW(O1103)-1))</f>
        <v>4023.61</v>
      </c>
      <c r="F1103" s="4">
        <f t="shared" si="68"/>
        <v>3.4234741389126341E-2</v>
      </c>
      <c r="G1103" s="4">
        <f t="shared" si="69"/>
        <v>2.0276219682248478E-2</v>
      </c>
      <c r="H1103" s="4">
        <f t="shared" si="70"/>
        <v>5.6809907007530974E-3</v>
      </c>
      <c r="I1103" s="4">
        <f t="shared" si="71"/>
        <v>2.6156259165274594E-2</v>
      </c>
      <c r="O1103" s="1">
        <v>2768.78</v>
      </c>
    </row>
    <row r="1104" spans="1:15" x14ac:dyDescent="0.2">
      <c r="A1104" s="43">
        <v>44770</v>
      </c>
      <c r="B1104" s="44">
        <v>157.35000600000001</v>
      </c>
      <c r="C1104" s="44">
        <v>536.17999299999997</v>
      </c>
      <c r="D1104" s="44">
        <v>541.48999000000003</v>
      </c>
      <c r="E1104" s="44" cm="1">
        <f t="array" ref="E1104">INDEX($O$2:$O$1256,1256-(ROW(O1104)-1))</f>
        <v>4072.43</v>
      </c>
      <c r="F1104" s="4">
        <f t="shared" si="68"/>
        <v>3.5717394285488479E-3</v>
      </c>
      <c r="G1104" s="4">
        <f t="shared" si="69"/>
        <v>2.655510147826046E-2</v>
      </c>
      <c r="H1104" s="4">
        <f t="shared" si="70"/>
        <v>1.2869204079680596E-2</v>
      </c>
      <c r="I1104" s="4">
        <f t="shared" si="71"/>
        <v>1.2133382708562635E-2</v>
      </c>
      <c r="O1104" s="1">
        <v>2809.21</v>
      </c>
    </row>
    <row r="1105" spans="1:15" x14ac:dyDescent="0.2">
      <c r="A1105" s="43">
        <v>44771</v>
      </c>
      <c r="B1105" s="44">
        <v>162.509995</v>
      </c>
      <c r="C1105" s="44">
        <v>541.29998799999998</v>
      </c>
      <c r="D1105" s="44">
        <v>542.34002699999996</v>
      </c>
      <c r="E1105" s="44" cm="1">
        <f t="array" ref="E1105">INDEX($O$2:$O$1256,1256-(ROW(O1105)-1))</f>
        <v>4130.29</v>
      </c>
      <c r="F1105" s="4">
        <f t="shared" si="68"/>
        <v>3.2793065162005752E-2</v>
      </c>
      <c r="G1105" s="4">
        <f t="shared" si="69"/>
        <v>9.5490228409175603E-3</v>
      </c>
      <c r="H1105" s="4">
        <f t="shared" si="70"/>
        <v>1.5698111058339772E-3</v>
      </c>
      <c r="I1105" s="4">
        <f t="shared" si="71"/>
        <v>1.4207733466259734E-2</v>
      </c>
      <c r="O1105" s="1">
        <v>2809.92</v>
      </c>
    </row>
    <row r="1106" spans="1:15" x14ac:dyDescent="0.2">
      <c r="A1106" s="43">
        <v>44774</v>
      </c>
      <c r="B1106" s="44">
        <v>161.509995</v>
      </c>
      <c r="C1106" s="44">
        <v>546.80999799999995</v>
      </c>
      <c r="D1106" s="44">
        <v>535.38000499999998</v>
      </c>
      <c r="E1106" s="44" cm="1">
        <f t="array" ref="E1106">INDEX($O$2:$O$1256,1256-(ROW(O1106)-1))</f>
        <v>4118.63</v>
      </c>
      <c r="F1106" s="4">
        <f t="shared" si="68"/>
        <v>-6.1534676682501897E-3</v>
      </c>
      <c r="G1106" s="4">
        <f t="shared" si="69"/>
        <v>1.0179216926197245E-2</v>
      </c>
      <c r="H1106" s="4">
        <f t="shared" si="70"/>
        <v>-1.2833317943541684E-2</v>
      </c>
      <c r="I1106" s="4">
        <f t="shared" si="71"/>
        <v>-2.8230463236237299E-3</v>
      </c>
      <c r="O1106" s="1">
        <v>2750.79</v>
      </c>
    </row>
    <row r="1107" spans="1:15" x14ac:dyDescent="0.2">
      <c r="A1107" s="43">
        <v>44775</v>
      </c>
      <c r="B1107" s="44">
        <v>160.009995</v>
      </c>
      <c r="C1107" s="44">
        <v>543.46002199999998</v>
      </c>
      <c r="D1107" s="44">
        <v>535.46002199999998</v>
      </c>
      <c r="E1107" s="44" cm="1">
        <f t="array" ref="E1107">INDEX($O$2:$O$1256,1256-(ROW(O1107)-1))</f>
        <v>4091.19</v>
      </c>
      <c r="F1107" s="4">
        <f t="shared" si="68"/>
        <v>-9.2873509159603403E-3</v>
      </c>
      <c r="G1107" s="4">
        <f t="shared" si="69"/>
        <v>-6.1263985886373089E-3</v>
      </c>
      <c r="H1107" s="4">
        <f t="shared" si="70"/>
        <v>1.4945832726793375E-4</v>
      </c>
      <c r="I1107" s="4">
        <f t="shared" si="71"/>
        <v>-6.6624095876541599E-3</v>
      </c>
      <c r="O1107" s="1">
        <v>2767.13</v>
      </c>
    </row>
    <row r="1108" spans="1:15" x14ac:dyDescent="0.2">
      <c r="A1108" s="43">
        <v>44776</v>
      </c>
      <c r="B1108" s="44">
        <v>166.13000500000001</v>
      </c>
      <c r="C1108" s="44">
        <v>547.01000999999997</v>
      </c>
      <c r="D1108" s="44">
        <v>540.65002400000003</v>
      </c>
      <c r="E1108" s="44" cm="1">
        <f t="array" ref="E1108">INDEX($O$2:$O$1256,1256-(ROW(O1108)-1))</f>
        <v>4155.17</v>
      </c>
      <c r="F1108" s="4">
        <f t="shared" si="68"/>
        <v>3.8247673215663858E-2</v>
      </c>
      <c r="G1108" s="4">
        <f t="shared" si="69"/>
        <v>6.5321971374004487E-3</v>
      </c>
      <c r="H1108" s="4">
        <f t="shared" si="70"/>
        <v>9.6926040913658529E-3</v>
      </c>
      <c r="I1108" s="4">
        <f t="shared" si="71"/>
        <v>1.5638481713144591E-2</v>
      </c>
      <c r="O1108" s="1">
        <v>2728.37</v>
      </c>
    </row>
    <row r="1109" spans="1:15" x14ac:dyDescent="0.2">
      <c r="A1109" s="43">
        <v>44777</v>
      </c>
      <c r="B1109" s="44">
        <v>165.80999800000001</v>
      </c>
      <c r="C1109" s="44">
        <v>543.28002900000001</v>
      </c>
      <c r="D1109" s="44">
        <v>533.75</v>
      </c>
      <c r="E1109" s="44" cm="1">
        <f t="array" ref="E1109">INDEX($O$2:$O$1256,1256-(ROW(O1109)-1))</f>
        <v>4151.9399999999996</v>
      </c>
      <c r="F1109" s="4">
        <f t="shared" si="68"/>
        <v>-1.9262444493395633E-3</v>
      </c>
      <c r="G1109" s="4">
        <f t="shared" si="69"/>
        <v>-6.8188532783887311E-3</v>
      </c>
      <c r="H1109" s="4">
        <f t="shared" si="70"/>
        <v>-1.2762459435311206E-2</v>
      </c>
      <c r="I1109" s="4">
        <f t="shared" si="71"/>
        <v>-7.7734484990998507E-4</v>
      </c>
      <c r="O1109" s="1">
        <v>2785.68</v>
      </c>
    </row>
    <row r="1110" spans="1:15" x14ac:dyDescent="0.2">
      <c r="A1110" s="43">
        <v>44778</v>
      </c>
      <c r="B1110" s="44">
        <v>165.35000600000001</v>
      </c>
      <c r="C1110" s="44">
        <v>540.669983</v>
      </c>
      <c r="D1110" s="44">
        <v>535.05999799999995</v>
      </c>
      <c r="E1110" s="44" cm="1">
        <f t="array" ref="E1110">INDEX($O$2:$O$1256,1256-(ROW(O1110)-1))</f>
        <v>4145.1899999999996</v>
      </c>
      <c r="F1110" s="4">
        <f t="shared" si="68"/>
        <v>-2.7742114802992743E-3</v>
      </c>
      <c r="G1110" s="4">
        <f t="shared" si="69"/>
        <v>-4.8042369692923338E-3</v>
      </c>
      <c r="H1110" s="4">
        <f t="shared" si="70"/>
        <v>2.454328805620516E-3</v>
      </c>
      <c r="I1110" s="4">
        <f t="shared" si="71"/>
        <v>-1.6257460367924393E-3</v>
      </c>
      <c r="O1110" s="1">
        <v>2880.34</v>
      </c>
    </row>
    <row r="1111" spans="1:15" x14ac:dyDescent="0.2">
      <c r="A1111" s="43">
        <v>44781</v>
      </c>
      <c r="B1111" s="44">
        <v>164.86999499999999</v>
      </c>
      <c r="C1111" s="44">
        <v>541.90002400000003</v>
      </c>
      <c r="D1111" s="44">
        <v>536.59997599999997</v>
      </c>
      <c r="E1111" s="44" cm="1">
        <f t="array" ref="E1111">INDEX($O$2:$O$1256,1256-(ROW(O1111)-1))</f>
        <v>4140.0600000000004</v>
      </c>
      <c r="F1111" s="4">
        <f t="shared" si="68"/>
        <v>-2.9029995922710689E-3</v>
      </c>
      <c r="G1111" s="4">
        <f t="shared" si="69"/>
        <v>2.2750310516129178E-3</v>
      </c>
      <c r="H1111" s="4">
        <f t="shared" si="70"/>
        <v>2.8781407800177565E-3</v>
      </c>
      <c r="I1111" s="4">
        <f t="shared" si="71"/>
        <v>-1.2375789770792654E-3</v>
      </c>
      <c r="O1111" s="1">
        <v>2884.43</v>
      </c>
    </row>
    <row r="1112" spans="1:15" x14ac:dyDescent="0.2">
      <c r="A1112" s="43">
        <v>44782</v>
      </c>
      <c r="B1112" s="44">
        <v>164.91999799999999</v>
      </c>
      <c r="C1112" s="44">
        <v>535.82000700000003</v>
      </c>
      <c r="D1112" s="44">
        <v>537.26000999999997</v>
      </c>
      <c r="E1112" s="44" cm="1">
        <f t="array" ref="E1112">INDEX($O$2:$O$1256,1256-(ROW(O1112)-1))</f>
        <v>4122.47</v>
      </c>
      <c r="F1112" s="4">
        <f t="shared" si="68"/>
        <v>3.0328744778577689E-4</v>
      </c>
      <c r="G1112" s="4">
        <f t="shared" si="69"/>
        <v>-1.1219813121838867E-2</v>
      </c>
      <c r="H1112" s="4">
        <f t="shared" si="70"/>
        <v>1.230029872382991E-3</v>
      </c>
      <c r="I1112" s="4">
        <f t="shared" si="71"/>
        <v>-4.248730694724266E-3</v>
      </c>
      <c r="O1112" s="1">
        <v>2885.57</v>
      </c>
    </row>
    <row r="1113" spans="1:15" x14ac:dyDescent="0.2">
      <c r="A1113" s="43">
        <v>44783</v>
      </c>
      <c r="B1113" s="44">
        <v>169.240005</v>
      </c>
      <c r="C1113" s="44">
        <v>539.82000700000003</v>
      </c>
      <c r="D1113" s="44">
        <v>537.71997099999999</v>
      </c>
      <c r="E1113" s="44" cm="1">
        <f t="array" ref="E1113">INDEX($O$2:$O$1256,1256-(ROW(O1113)-1))</f>
        <v>4210.24</v>
      </c>
      <c r="F1113" s="4">
        <f t="shared" si="68"/>
        <v>2.6194561316936253E-2</v>
      </c>
      <c r="G1113" s="4">
        <f t="shared" si="69"/>
        <v>7.4651934376164493E-3</v>
      </c>
      <c r="H1113" s="4">
        <f t="shared" si="70"/>
        <v>8.5612364858501412E-4</v>
      </c>
      <c r="I1113" s="4">
        <f t="shared" si="71"/>
        <v>2.1290634013103677E-2</v>
      </c>
      <c r="O1113" s="1">
        <v>2901.61</v>
      </c>
    </row>
    <row r="1114" spans="1:15" x14ac:dyDescent="0.2">
      <c r="A1114" s="43">
        <v>44784</v>
      </c>
      <c r="B1114" s="44">
        <v>168.490005</v>
      </c>
      <c r="C1114" s="44">
        <v>532.20001200000002</v>
      </c>
      <c r="D1114" s="44">
        <v>532.85998500000005</v>
      </c>
      <c r="E1114" s="44" cm="1">
        <f t="array" ref="E1114">INDEX($O$2:$O$1256,1256-(ROW(O1114)-1))</f>
        <v>4207.2700000000004</v>
      </c>
      <c r="F1114" s="4">
        <f t="shared" si="68"/>
        <v>-4.4315763285400515E-3</v>
      </c>
      <c r="G1114" s="4">
        <f t="shared" si="69"/>
        <v>-1.4115806937848483E-2</v>
      </c>
      <c r="H1114" s="4">
        <f t="shared" si="70"/>
        <v>-9.038135576333161E-3</v>
      </c>
      <c r="I1114" s="4">
        <f t="shared" si="71"/>
        <v>-7.0542296876172029E-4</v>
      </c>
      <c r="O1114" s="1">
        <v>2925.51</v>
      </c>
    </row>
    <row r="1115" spans="1:15" x14ac:dyDescent="0.2">
      <c r="A1115" s="43">
        <v>44785</v>
      </c>
      <c r="B1115" s="44">
        <v>172.10000600000001</v>
      </c>
      <c r="C1115" s="44">
        <v>537.21002199999998</v>
      </c>
      <c r="D1115" s="44">
        <v>543.70001200000002</v>
      </c>
      <c r="E1115" s="44" cm="1">
        <f t="array" ref="E1115">INDEX($O$2:$O$1256,1256-(ROW(O1115)-1))</f>
        <v>4280.1499999999996</v>
      </c>
      <c r="F1115" s="4">
        <f t="shared" si="68"/>
        <v>2.1425609192664046E-2</v>
      </c>
      <c r="G1115" s="4">
        <f t="shared" si="69"/>
        <v>9.4137728054015258E-3</v>
      </c>
      <c r="H1115" s="4">
        <f t="shared" si="70"/>
        <v>2.0343105703461602E-2</v>
      </c>
      <c r="I1115" s="4">
        <f t="shared" si="71"/>
        <v>1.7322396708554285E-2</v>
      </c>
      <c r="O1115" s="1">
        <v>2923.43</v>
      </c>
    </row>
    <row r="1116" spans="1:15" x14ac:dyDescent="0.2">
      <c r="A1116" s="43">
        <v>44788</v>
      </c>
      <c r="B1116" s="44">
        <v>173.19000199999999</v>
      </c>
      <c r="C1116" s="44">
        <v>545.75</v>
      </c>
      <c r="D1116" s="44">
        <v>544.64001499999995</v>
      </c>
      <c r="E1116" s="44" cm="1">
        <f t="array" ref="E1116">INDEX($O$2:$O$1256,1256-(ROW(O1116)-1))</f>
        <v>4297.1400000000003</v>
      </c>
      <c r="F1116" s="4">
        <f t="shared" si="68"/>
        <v>6.3335035560660299E-3</v>
      </c>
      <c r="G1116" s="4">
        <f t="shared" si="69"/>
        <v>1.5896907448238223E-2</v>
      </c>
      <c r="H1116" s="4">
        <f t="shared" si="70"/>
        <v>1.728900090588803E-3</v>
      </c>
      <c r="I1116" s="4">
        <f t="shared" si="71"/>
        <v>3.969487050687638E-3</v>
      </c>
      <c r="O1116" s="1">
        <v>2924.59</v>
      </c>
    </row>
    <row r="1117" spans="1:15" x14ac:dyDescent="0.2">
      <c r="A1117" s="43">
        <v>44789</v>
      </c>
      <c r="B1117" s="44">
        <v>173.029999</v>
      </c>
      <c r="C1117" s="44">
        <v>553.02002000000005</v>
      </c>
      <c r="D1117" s="44">
        <v>546.11999500000002</v>
      </c>
      <c r="E1117" s="44" cm="1">
        <f t="array" ref="E1117">INDEX($O$2:$O$1256,1256-(ROW(O1117)-1))</f>
        <v>4305.2</v>
      </c>
      <c r="F1117" s="4">
        <f t="shared" si="68"/>
        <v>-9.238581797579113E-4</v>
      </c>
      <c r="G1117" s="4">
        <f t="shared" si="69"/>
        <v>1.3321154374713779E-2</v>
      </c>
      <c r="H1117" s="4">
        <f t="shared" si="70"/>
        <v>2.7173545080048313E-3</v>
      </c>
      <c r="I1117" s="4">
        <f t="shared" si="71"/>
        <v>1.8756661407353472E-3</v>
      </c>
      <c r="O1117" s="1">
        <v>2913.98</v>
      </c>
    </row>
    <row r="1118" spans="1:15" x14ac:dyDescent="0.2">
      <c r="A1118" s="43">
        <v>44790</v>
      </c>
      <c r="B1118" s="44">
        <v>174.550003</v>
      </c>
      <c r="C1118" s="44">
        <v>556.32000700000003</v>
      </c>
      <c r="D1118" s="44">
        <v>545</v>
      </c>
      <c r="E1118" s="44" cm="1">
        <f t="array" ref="E1118">INDEX($O$2:$O$1256,1256-(ROW(O1118)-1))</f>
        <v>4274.04</v>
      </c>
      <c r="F1118" s="4">
        <f t="shared" si="68"/>
        <v>8.7846269940740161E-3</v>
      </c>
      <c r="G1118" s="4">
        <f t="shared" si="69"/>
        <v>5.9672107349748151E-3</v>
      </c>
      <c r="H1118" s="4">
        <f t="shared" si="70"/>
        <v>-2.0508221824033692E-3</v>
      </c>
      <c r="I1118" s="4">
        <f t="shared" si="71"/>
        <v>-7.2377589891293916E-3</v>
      </c>
      <c r="O1118" s="1">
        <v>2914</v>
      </c>
    </row>
    <row r="1119" spans="1:15" x14ac:dyDescent="0.2">
      <c r="A1119" s="43">
        <v>44791</v>
      </c>
      <c r="B1119" s="44">
        <v>174.14999399999999</v>
      </c>
      <c r="C1119" s="44">
        <v>560.96002199999998</v>
      </c>
      <c r="D1119" s="44">
        <v>545.21997099999999</v>
      </c>
      <c r="E1119" s="44" cm="1">
        <f t="array" ref="E1119">INDEX($O$2:$O$1256,1256-(ROW(O1119)-1))</f>
        <v>4283.74</v>
      </c>
      <c r="F1119" s="4">
        <f t="shared" si="68"/>
        <v>-2.2916585111717896E-3</v>
      </c>
      <c r="G1119" s="4">
        <f t="shared" si="69"/>
        <v>8.3405502976993395E-3</v>
      </c>
      <c r="H1119" s="4">
        <f t="shared" si="70"/>
        <v>4.0361651376144369E-4</v>
      </c>
      <c r="I1119" s="4">
        <f t="shared" si="71"/>
        <v>2.2695154935376874E-3</v>
      </c>
      <c r="O1119" s="1">
        <v>2905.97</v>
      </c>
    </row>
    <row r="1120" spans="1:15" x14ac:dyDescent="0.2">
      <c r="A1120" s="43">
        <v>44792</v>
      </c>
      <c r="B1120" s="44">
        <v>171.520004</v>
      </c>
      <c r="C1120" s="44">
        <v>554.53002900000001</v>
      </c>
      <c r="D1120" s="44">
        <v>548.32000700000003</v>
      </c>
      <c r="E1120" s="44" cm="1">
        <f t="array" ref="E1120">INDEX($O$2:$O$1256,1256-(ROW(O1120)-1))</f>
        <v>4228.4799999999996</v>
      </c>
      <c r="F1120" s="4">
        <f t="shared" si="68"/>
        <v>-1.5101866727598006E-2</v>
      </c>
      <c r="G1120" s="4">
        <f t="shared" si="69"/>
        <v>-1.1462479941217572E-2</v>
      </c>
      <c r="H1120" s="4">
        <f t="shared" si="70"/>
        <v>5.685844548786797E-3</v>
      </c>
      <c r="I1120" s="4">
        <f t="shared" si="71"/>
        <v>-1.2899942573545597E-2</v>
      </c>
      <c r="O1120" s="1">
        <v>2915.56</v>
      </c>
    </row>
    <row r="1121" spans="1:15" x14ac:dyDescent="0.2">
      <c r="A1121" s="43">
        <v>44795</v>
      </c>
      <c r="B1121" s="44">
        <v>167.570007</v>
      </c>
      <c r="C1121" s="44">
        <v>545.46997099999999</v>
      </c>
      <c r="D1121" s="44">
        <v>544.57000700000003</v>
      </c>
      <c r="E1121" s="44" cm="1">
        <f t="array" ref="E1121">INDEX($O$2:$O$1256,1256-(ROW(O1121)-1))</f>
        <v>4137.99</v>
      </c>
      <c r="F1121" s="4">
        <f t="shared" si="68"/>
        <v>-2.30293663006211E-2</v>
      </c>
      <c r="G1121" s="4">
        <f t="shared" si="69"/>
        <v>-1.6338263982454276E-2</v>
      </c>
      <c r="H1121" s="4">
        <f t="shared" si="70"/>
        <v>-6.8390719873914789E-3</v>
      </c>
      <c r="I1121" s="4">
        <f t="shared" si="71"/>
        <v>-2.1400124867564655E-2</v>
      </c>
      <c r="O1121" s="1">
        <v>2919.37</v>
      </c>
    </row>
    <row r="1122" spans="1:15" x14ac:dyDescent="0.2">
      <c r="A1122" s="43">
        <v>44796</v>
      </c>
      <c r="B1122" s="44">
        <v>167.229996</v>
      </c>
      <c r="C1122" s="44">
        <v>542.07000700000003</v>
      </c>
      <c r="D1122" s="44">
        <v>535.79998799999998</v>
      </c>
      <c r="E1122" s="44" cm="1">
        <f t="array" ref="E1122">INDEX($O$2:$O$1256,1256-(ROW(O1122)-1))</f>
        <v>4128.7299999999996</v>
      </c>
      <c r="F1122" s="4">
        <f t="shared" si="68"/>
        <v>-2.0290683642449456E-3</v>
      </c>
      <c r="G1122" s="4">
        <f t="shared" si="69"/>
        <v>-6.2330910604792115E-3</v>
      </c>
      <c r="H1122" s="4">
        <f t="shared" si="70"/>
        <v>-1.6104484064984589E-2</v>
      </c>
      <c r="I1122" s="4">
        <f t="shared" si="71"/>
        <v>-2.2378014446627998E-3</v>
      </c>
      <c r="O1122" s="1">
        <v>2929.67</v>
      </c>
    </row>
    <row r="1123" spans="1:15" x14ac:dyDescent="0.2">
      <c r="A1123" s="43">
        <v>44797</v>
      </c>
      <c r="B1123" s="44">
        <v>167.529999</v>
      </c>
      <c r="C1123" s="44">
        <v>543.21997099999999</v>
      </c>
      <c r="D1123" s="44">
        <v>536.46002199999998</v>
      </c>
      <c r="E1123" s="44" cm="1">
        <f t="array" ref="E1123">INDEX($O$2:$O$1256,1256-(ROW(O1123)-1))</f>
        <v>4140.7700000000004</v>
      </c>
      <c r="F1123" s="4">
        <f t="shared" si="68"/>
        <v>1.7939544769229308E-3</v>
      </c>
      <c r="G1123" s="4">
        <f t="shared" si="69"/>
        <v>2.1214307841237088E-3</v>
      </c>
      <c r="H1123" s="4">
        <f t="shared" si="70"/>
        <v>1.2318663956371646E-3</v>
      </c>
      <c r="I1123" s="4">
        <f t="shared" si="71"/>
        <v>2.9161509713642873E-3</v>
      </c>
      <c r="O1123" s="1">
        <v>2930.75</v>
      </c>
    </row>
    <row r="1124" spans="1:15" x14ac:dyDescent="0.2">
      <c r="A1124" s="43">
        <v>44798</v>
      </c>
      <c r="B1124" s="44">
        <v>170.029999</v>
      </c>
      <c r="C1124" s="44">
        <v>550.77002000000005</v>
      </c>
      <c r="D1124" s="44">
        <v>541.57000700000003</v>
      </c>
      <c r="E1124" s="44" cm="1">
        <f t="array" ref="E1124">INDEX($O$2:$O$1256,1256-(ROW(O1124)-1))</f>
        <v>4199.12</v>
      </c>
      <c r="F1124" s="4">
        <f t="shared" si="68"/>
        <v>1.4922700500941327E-2</v>
      </c>
      <c r="G1124" s="4">
        <f t="shared" si="69"/>
        <v>1.3898695561765453E-2</v>
      </c>
      <c r="H1124" s="4">
        <f t="shared" si="70"/>
        <v>9.525378947995591E-3</v>
      </c>
      <c r="I1124" s="4">
        <f t="shared" si="71"/>
        <v>1.4091582000449059E-2</v>
      </c>
      <c r="O1124" s="1">
        <v>2907.95</v>
      </c>
    </row>
    <row r="1125" spans="1:15" x14ac:dyDescent="0.2">
      <c r="A1125" s="43">
        <v>44799</v>
      </c>
      <c r="B1125" s="44">
        <v>163.61999499999999</v>
      </c>
      <c r="C1125" s="44">
        <v>531.82000700000003</v>
      </c>
      <c r="D1125" s="44">
        <v>529.25</v>
      </c>
      <c r="E1125" s="44" cm="1">
        <f t="array" ref="E1125">INDEX($O$2:$O$1256,1256-(ROW(O1125)-1))</f>
        <v>4057.66</v>
      </c>
      <c r="F1125" s="4">
        <f t="shared" si="68"/>
        <v>-3.7699253294708392E-2</v>
      </c>
      <c r="G1125" s="4">
        <f t="shared" si="69"/>
        <v>-3.4406398881333469E-2</v>
      </c>
      <c r="H1125" s="4">
        <f t="shared" si="70"/>
        <v>-2.2748687779528438E-2</v>
      </c>
      <c r="I1125" s="4">
        <f t="shared" si="71"/>
        <v>-3.3688010821314951E-2</v>
      </c>
      <c r="O1125" s="1">
        <v>2904.31</v>
      </c>
    </row>
    <row r="1126" spans="1:15" x14ac:dyDescent="0.2">
      <c r="A1126" s="43">
        <v>44802</v>
      </c>
      <c r="B1126" s="44">
        <v>161.38000500000001</v>
      </c>
      <c r="C1126" s="44">
        <v>531.05999799999995</v>
      </c>
      <c r="D1126" s="44">
        <v>529.77002000000005</v>
      </c>
      <c r="E1126" s="44" cm="1">
        <f t="array" ref="E1126">INDEX($O$2:$O$1256,1256-(ROW(O1126)-1))</f>
        <v>4030.61</v>
      </c>
      <c r="F1126" s="4">
        <f t="shared" si="68"/>
        <v>-1.3690197215810804E-2</v>
      </c>
      <c r="G1126" s="4">
        <f t="shared" si="69"/>
        <v>-1.4290718476111821E-3</v>
      </c>
      <c r="H1126" s="4">
        <f t="shared" si="70"/>
        <v>9.8256022673603202E-4</v>
      </c>
      <c r="I1126" s="4">
        <f t="shared" si="71"/>
        <v>-6.6664037893760762E-3</v>
      </c>
      <c r="O1126" s="1">
        <v>2888.8</v>
      </c>
    </row>
    <row r="1127" spans="1:15" x14ac:dyDescent="0.2">
      <c r="A1127" s="43">
        <v>44803</v>
      </c>
      <c r="B1127" s="44">
        <v>158.91000399999999</v>
      </c>
      <c r="C1127" s="44">
        <v>524.14001499999995</v>
      </c>
      <c r="D1127" s="44">
        <v>522.84002699999996</v>
      </c>
      <c r="E1127" s="44" cm="1">
        <f t="array" ref="E1127">INDEX($O$2:$O$1256,1256-(ROW(O1127)-1))</f>
        <v>3986.16</v>
      </c>
      <c r="F1127" s="4">
        <f t="shared" si="68"/>
        <v>-1.5305495869826158E-2</v>
      </c>
      <c r="G1127" s="4">
        <f t="shared" si="69"/>
        <v>-1.3030510725833284E-2</v>
      </c>
      <c r="H1127" s="4">
        <f t="shared" si="70"/>
        <v>-1.3081134715777386E-2</v>
      </c>
      <c r="I1127" s="4">
        <f t="shared" si="71"/>
        <v>-1.102810740805989E-2</v>
      </c>
      <c r="O1127" s="1">
        <v>2904.98</v>
      </c>
    </row>
    <row r="1128" spans="1:15" x14ac:dyDescent="0.2">
      <c r="A1128" s="43">
        <v>44804</v>
      </c>
      <c r="B1128" s="44">
        <v>157.220001</v>
      </c>
      <c r="C1128" s="44">
        <v>522.09997599999997</v>
      </c>
      <c r="D1128" s="44">
        <v>519.330017</v>
      </c>
      <c r="E1128" s="44" cm="1">
        <f t="array" ref="E1128">INDEX($O$2:$O$1256,1256-(ROW(O1128)-1))</f>
        <v>3955</v>
      </c>
      <c r="F1128" s="4">
        <f t="shared" si="68"/>
        <v>-1.0634969211881652E-2</v>
      </c>
      <c r="G1128" s="4">
        <f t="shared" si="69"/>
        <v>-3.8921641958589615E-3</v>
      </c>
      <c r="H1128" s="4">
        <f t="shared" si="70"/>
        <v>-6.7133536430636857E-3</v>
      </c>
      <c r="I1128" s="4">
        <f t="shared" si="71"/>
        <v>-7.8170469825596198E-3</v>
      </c>
      <c r="O1128" s="1">
        <v>2904.18</v>
      </c>
    </row>
    <row r="1129" spans="1:15" x14ac:dyDescent="0.2">
      <c r="A1129" s="43">
        <v>44805</v>
      </c>
      <c r="B1129" s="44">
        <v>157.96000699999999</v>
      </c>
      <c r="C1129" s="44">
        <v>529.169983</v>
      </c>
      <c r="D1129" s="44">
        <v>524</v>
      </c>
      <c r="E1129" s="44" cm="1">
        <f t="array" ref="E1129">INDEX($O$2:$O$1256,1256-(ROW(O1129)-1))</f>
        <v>3966.85</v>
      </c>
      <c r="F1129" s="4">
        <f t="shared" si="68"/>
        <v>4.7068184409946286E-3</v>
      </c>
      <c r="G1129" s="4">
        <f t="shared" si="69"/>
        <v>1.3541481181757482E-2</v>
      </c>
      <c r="H1129" s="4">
        <f t="shared" si="70"/>
        <v>8.9923225061724135E-3</v>
      </c>
      <c r="I1129" s="4">
        <f t="shared" si="71"/>
        <v>2.9962073324904955E-3</v>
      </c>
      <c r="O1129" s="1">
        <v>2888.92</v>
      </c>
    </row>
    <row r="1130" spans="1:15" x14ac:dyDescent="0.2">
      <c r="A1130" s="43">
        <v>44806</v>
      </c>
      <c r="B1130" s="44">
        <v>155.80999800000001</v>
      </c>
      <c r="C1130" s="44">
        <v>519.10998500000005</v>
      </c>
      <c r="D1130" s="44">
        <v>516.34997599999997</v>
      </c>
      <c r="E1130" s="44" cm="1">
        <f t="array" ref="E1130">INDEX($O$2:$O$1256,1256-(ROW(O1130)-1))</f>
        <v>3924.26</v>
      </c>
      <c r="F1130" s="4">
        <f t="shared" si="68"/>
        <v>-1.3611097143088776E-2</v>
      </c>
      <c r="G1130" s="4">
        <f t="shared" si="69"/>
        <v>-1.9010900699558294E-2</v>
      </c>
      <c r="H1130" s="4">
        <f t="shared" si="70"/>
        <v>-1.4599282442748149E-2</v>
      </c>
      <c r="I1130" s="4">
        <f t="shared" si="71"/>
        <v>-1.0736478566116614E-2</v>
      </c>
      <c r="O1130" s="1">
        <v>2887.89</v>
      </c>
    </row>
    <row r="1131" spans="1:15" x14ac:dyDescent="0.2">
      <c r="A1131" s="43">
        <v>44810</v>
      </c>
      <c r="B1131" s="44">
        <v>154.529999</v>
      </c>
      <c r="C1131" s="44">
        <v>518.90002400000003</v>
      </c>
      <c r="D1131" s="44">
        <v>517.67999299999997</v>
      </c>
      <c r="E1131" s="44" cm="1">
        <f t="array" ref="E1131">INDEX($O$2:$O$1256,1256-(ROW(O1131)-1))</f>
        <v>3908.19</v>
      </c>
      <c r="F1131" s="4">
        <f t="shared" si="68"/>
        <v>-8.2151275042054977E-3</v>
      </c>
      <c r="G1131" s="4">
        <f t="shared" si="69"/>
        <v>-4.0446342021338913E-4</v>
      </c>
      <c r="H1131" s="4">
        <f t="shared" si="70"/>
        <v>2.5758052906348894E-3</v>
      </c>
      <c r="I1131" s="4">
        <f t="shared" si="71"/>
        <v>-4.0950395743401717E-3</v>
      </c>
      <c r="O1131" s="1">
        <v>2877.13</v>
      </c>
    </row>
    <row r="1132" spans="1:15" x14ac:dyDescent="0.2">
      <c r="A1132" s="43">
        <v>44811</v>
      </c>
      <c r="B1132" s="44">
        <v>155.96000699999999</v>
      </c>
      <c r="C1132" s="44">
        <v>529.64001499999995</v>
      </c>
      <c r="D1132" s="44">
        <v>521.67999299999997</v>
      </c>
      <c r="E1132" s="44" cm="1">
        <f t="array" ref="E1132">INDEX($O$2:$O$1256,1256-(ROW(O1132)-1))</f>
        <v>3979.87</v>
      </c>
      <c r="F1132" s="4">
        <f t="shared" si="68"/>
        <v>9.253918392893969E-3</v>
      </c>
      <c r="G1132" s="4">
        <f t="shared" si="69"/>
        <v>2.0697611299397276E-2</v>
      </c>
      <c r="H1132" s="4">
        <f t="shared" si="70"/>
        <v>7.7267811275063131E-3</v>
      </c>
      <c r="I1132" s="4">
        <f t="shared" si="71"/>
        <v>1.8340971140092942E-2</v>
      </c>
      <c r="O1132" s="1">
        <v>2871.68</v>
      </c>
    </row>
    <row r="1133" spans="1:15" x14ac:dyDescent="0.2">
      <c r="A1133" s="43">
        <v>44812</v>
      </c>
      <c r="B1133" s="44">
        <v>154.46000699999999</v>
      </c>
      <c r="C1133" s="44">
        <v>529.11999500000002</v>
      </c>
      <c r="D1133" s="44">
        <v>527.51000999999997</v>
      </c>
      <c r="E1133" s="44" cm="1">
        <f t="array" ref="E1133">INDEX($O$2:$O$1256,1256-(ROW(O1133)-1))</f>
        <v>4006.18</v>
      </c>
      <c r="F1133" s="4">
        <f t="shared" si="68"/>
        <v>-9.6178502992757629E-3</v>
      </c>
      <c r="G1133" s="4">
        <f t="shared" si="69"/>
        <v>-9.818366914741731E-4</v>
      </c>
      <c r="H1133" s="4">
        <f t="shared" si="70"/>
        <v>1.1175465952745477E-2</v>
      </c>
      <c r="I1133" s="4">
        <f t="shared" si="71"/>
        <v>6.6107686934497728E-3</v>
      </c>
      <c r="O1133" s="1">
        <v>2878.05</v>
      </c>
    </row>
    <row r="1134" spans="1:15" x14ac:dyDescent="0.2">
      <c r="A1134" s="43">
        <v>44813</v>
      </c>
      <c r="B1134" s="44">
        <v>157.36999499999999</v>
      </c>
      <c r="C1134" s="44">
        <v>536.580017</v>
      </c>
      <c r="D1134" s="44">
        <v>524.34002699999996</v>
      </c>
      <c r="E1134" s="44" cm="1">
        <f t="array" ref="E1134">INDEX($O$2:$O$1256,1256-(ROW(O1134)-1))</f>
        <v>4067.36</v>
      </c>
      <c r="F1134" s="4">
        <f t="shared" si="68"/>
        <v>1.8839750538144146E-2</v>
      </c>
      <c r="G1134" s="4">
        <f t="shared" si="69"/>
        <v>1.4098922872873064E-2</v>
      </c>
      <c r="H1134" s="4">
        <f t="shared" si="70"/>
        <v>-6.0093324105830754E-3</v>
      </c>
      <c r="I1134" s="4">
        <f t="shared" si="71"/>
        <v>1.5271405678227212E-2</v>
      </c>
      <c r="O1134" s="1">
        <v>2888.6</v>
      </c>
    </row>
    <row r="1135" spans="1:15" x14ac:dyDescent="0.2">
      <c r="A1135" s="43">
        <v>44816</v>
      </c>
      <c r="B1135" s="44">
        <v>163.429993</v>
      </c>
      <c r="C1135" s="44">
        <v>539.52002000000005</v>
      </c>
      <c r="D1135" s="44">
        <v>531.25</v>
      </c>
      <c r="E1135" s="44" cm="1">
        <f t="array" ref="E1135">INDEX($O$2:$O$1256,1256-(ROW(O1135)-1))</f>
        <v>4110.41</v>
      </c>
      <c r="F1135" s="4">
        <f t="shared" si="68"/>
        <v>3.8507963350955229E-2</v>
      </c>
      <c r="G1135" s="4">
        <f t="shared" si="69"/>
        <v>5.4791511179217971E-3</v>
      </c>
      <c r="H1135" s="4">
        <f t="shared" si="70"/>
        <v>1.3178419811921086E-2</v>
      </c>
      <c r="I1135" s="4">
        <f t="shared" si="71"/>
        <v>1.0584261044018658E-2</v>
      </c>
      <c r="O1135" s="1">
        <v>2896.72</v>
      </c>
    </row>
    <row r="1136" spans="1:15" x14ac:dyDescent="0.2">
      <c r="A1136" s="43">
        <v>44817</v>
      </c>
      <c r="B1136" s="44">
        <v>153.83999600000001</v>
      </c>
      <c r="C1136" s="44">
        <v>510.29998799999998</v>
      </c>
      <c r="D1136" s="44">
        <v>513.96002199999998</v>
      </c>
      <c r="E1136" s="44" cm="1">
        <f t="array" ref="E1136">INDEX($O$2:$O$1256,1256-(ROW(O1136)-1))</f>
        <v>3932.69</v>
      </c>
      <c r="F1136" s="4">
        <f t="shared" si="68"/>
        <v>-5.8679541153746378E-2</v>
      </c>
      <c r="G1136" s="4">
        <f t="shared" si="69"/>
        <v>-5.4159309973335297E-2</v>
      </c>
      <c r="H1136" s="4">
        <f t="shared" si="70"/>
        <v>-3.2545840941176504E-2</v>
      </c>
      <c r="I1136" s="4">
        <f t="shared" si="71"/>
        <v>-4.3236562775976074E-2</v>
      </c>
      <c r="O1136" s="1">
        <v>2901.52</v>
      </c>
    </row>
    <row r="1137" spans="1:15" x14ac:dyDescent="0.2">
      <c r="A1137" s="43">
        <v>44818</v>
      </c>
      <c r="B1137" s="44">
        <v>155.30999800000001</v>
      </c>
      <c r="C1137" s="44">
        <v>508</v>
      </c>
      <c r="D1137" s="44">
        <v>509.76998900000001</v>
      </c>
      <c r="E1137" s="44" cm="1">
        <f t="array" ref="E1137">INDEX($O$2:$O$1256,1256-(ROW(O1137)-1))</f>
        <v>3946.01</v>
      </c>
      <c r="F1137" s="4">
        <f t="shared" si="68"/>
        <v>9.5553954642588115E-3</v>
      </c>
      <c r="G1137" s="4">
        <f t="shared" si="69"/>
        <v>-4.5071292457094566E-3</v>
      </c>
      <c r="H1137" s="4">
        <f t="shared" si="70"/>
        <v>-8.1524492580085754E-3</v>
      </c>
      <c r="I1137" s="4">
        <f t="shared" si="71"/>
        <v>3.386994652515241E-3</v>
      </c>
      <c r="O1137" s="1">
        <v>2901.13</v>
      </c>
    </row>
    <row r="1138" spans="1:15" x14ac:dyDescent="0.2">
      <c r="A1138" s="43">
        <v>44819</v>
      </c>
      <c r="B1138" s="44">
        <v>152.36999499999999</v>
      </c>
      <c r="C1138" s="44">
        <v>503.5</v>
      </c>
      <c r="D1138" s="44">
        <v>522.90997300000004</v>
      </c>
      <c r="E1138" s="44" cm="1">
        <f t="array" ref="E1138">INDEX($O$2:$O$1256,1256-(ROW(O1138)-1))</f>
        <v>3901.35</v>
      </c>
      <c r="F1138" s="4">
        <f t="shared" si="68"/>
        <v>-1.8929901731117263E-2</v>
      </c>
      <c r="G1138" s="4">
        <f t="shared" si="69"/>
        <v>-8.8582677165354329E-3</v>
      </c>
      <c r="H1138" s="4">
        <f t="shared" si="70"/>
        <v>2.5776299671497582E-2</v>
      </c>
      <c r="I1138" s="4">
        <f t="shared" si="71"/>
        <v>-1.1317761485652673E-2</v>
      </c>
      <c r="O1138" s="1">
        <v>2914.04</v>
      </c>
    </row>
    <row r="1139" spans="1:15" x14ac:dyDescent="0.2">
      <c r="A1139" s="43">
        <v>44820</v>
      </c>
      <c r="B1139" s="44">
        <v>150.699997</v>
      </c>
      <c r="C1139" s="44">
        <v>504.14001500000001</v>
      </c>
      <c r="D1139" s="44">
        <v>521.02002000000005</v>
      </c>
      <c r="E1139" s="44" cm="1">
        <f t="array" ref="E1139">INDEX($O$2:$O$1256,1256-(ROW(O1139)-1))</f>
        <v>3873.33</v>
      </c>
      <c r="F1139" s="4">
        <f t="shared" si="68"/>
        <v>-1.0960149995410794E-2</v>
      </c>
      <c r="G1139" s="4">
        <f t="shared" si="69"/>
        <v>1.2711320754717086E-3</v>
      </c>
      <c r="H1139" s="4">
        <f t="shared" si="70"/>
        <v>-3.6142990143352865E-3</v>
      </c>
      <c r="I1139" s="4">
        <f t="shared" si="71"/>
        <v>-7.182129262947437E-3</v>
      </c>
      <c r="O1139" s="1">
        <v>2897.52</v>
      </c>
    </row>
    <row r="1140" spans="1:15" x14ac:dyDescent="0.2">
      <c r="A1140" s="43">
        <v>44823</v>
      </c>
      <c r="B1140" s="44">
        <v>154.479996</v>
      </c>
      <c r="C1140" s="44">
        <v>506.57000699999998</v>
      </c>
      <c r="D1140" s="44">
        <v>523.54998799999998</v>
      </c>
      <c r="E1140" s="44" cm="1">
        <f t="array" ref="E1140">INDEX($O$2:$O$1256,1256-(ROW(O1140)-1))</f>
        <v>3899.89</v>
      </c>
      <c r="F1140" s="4">
        <f t="shared" si="68"/>
        <v>2.5082940114458024E-2</v>
      </c>
      <c r="G1140" s="4">
        <f t="shared" si="69"/>
        <v>4.8200736456120632E-3</v>
      </c>
      <c r="H1140" s="4">
        <f t="shared" si="70"/>
        <v>4.8557980555141425E-3</v>
      </c>
      <c r="I1140" s="4">
        <f t="shared" si="71"/>
        <v>6.8571487583035644E-3</v>
      </c>
      <c r="O1140" s="1">
        <v>2896.74</v>
      </c>
    </row>
    <row r="1141" spans="1:15" x14ac:dyDescent="0.2">
      <c r="A1141" s="43">
        <v>44824</v>
      </c>
      <c r="B1141" s="44">
        <v>156.89999399999999</v>
      </c>
      <c r="C1141" s="44">
        <v>499.51998900000001</v>
      </c>
      <c r="D1141" s="44">
        <v>522.79998799999998</v>
      </c>
      <c r="E1141" s="44" cm="1">
        <f t="array" ref="E1141">INDEX($O$2:$O$1256,1256-(ROW(O1141)-1))</f>
        <v>3855.93</v>
      </c>
      <c r="F1141" s="4">
        <f t="shared" si="68"/>
        <v>1.566544577072615E-2</v>
      </c>
      <c r="G1141" s="4">
        <f t="shared" si="69"/>
        <v>-1.3917164266695257E-2</v>
      </c>
      <c r="H1141" s="4">
        <f t="shared" si="70"/>
        <v>-1.4325279671289E-3</v>
      </c>
      <c r="I1141" s="4">
        <f t="shared" si="71"/>
        <v>-1.1272112803181638E-2</v>
      </c>
      <c r="O1141" s="1">
        <v>2874.69</v>
      </c>
    </row>
    <row r="1142" spans="1:15" x14ac:dyDescent="0.2">
      <c r="A1142" s="43">
        <v>44825</v>
      </c>
      <c r="B1142" s="44">
        <v>153.720001</v>
      </c>
      <c r="C1142" s="44">
        <v>493.07000699999998</v>
      </c>
      <c r="D1142" s="44">
        <v>512.080017</v>
      </c>
      <c r="E1142" s="44" cm="1">
        <f t="array" ref="E1142">INDEX($O$2:$O$1256,1256-(ROW(O1142)-1))</f>
        <v>3789.93</v>
      </c>
      <c r="F1142" s="4">
        <f t="shared" si="68"/>
        <v>-2.0267642585123338E-2</v>
      </c>
      <c r="G1142" s="4">
        <f t="shared" si="69"/>
        <v>-1.2912360149815814E-2</v>
      </c>
      <c r="H1142" s="4">
        <f t="shared" si="70"/>
        <v>-2.0504918221229927E-2</v>
      </c>
      <c r="I1142" s="4">
        <f t="shared" si="71"/>
        <v>-1.7116493297336829E-2</v>
      </c>
      <c r="O1142" s="1">
        <v>2856.98</v>
      </c>
    </row>
    <row r="1143" spans="1:15" x14ac:dyDescent="0.2">
      <c r="A1143" s="43">
        <v>44826</v>
      </c>
      <c r="B1143" s="44">
        <v>152.740005</v>
      </c>
      <c r="C1143" s="44">
        <v>487.17001299999998</v>
      </c>
      <c r="D1143" s="44">
        <v>517.46002199999998</v>
      </c>
      <c r="E1143" s="44" cm="1">
        <f t="array" ref="E1143">INDEX($O$2:$O$1256,1256-(ROW(O1143)-1))</f>
        <v>3757.99</v>
      </c>
      <c r="F1143" s="4">
        <f t="shared" si="68"/>
        <v>-6.3752016238927808E-3</v>
      </c>
      <c r="G1143" s="4">
        <f t="shared" si="69"/>
        <v>-1.1965834295818347E-2</v>
      </c>
      <c r="H1143" s="4">
        <f t="shared" si="70"/>
        <v>1.0506180326110993E-2</v>
      </c>
      <c r="I1143" s="4">
        <f t="shared" si="71"/>
        <v>-8.4275962880581059E-3</v>
      </c>
      <c r="O1143" s="1">
        <v>2861.82</v>
      </c>
    </row>
    <row r="1144" spans="1:15" x14ac:dyDescent="0.2">
      <c r="A1144" s="43">
        <v>44827</v>
      </c>
      <c r="B1144" s="44">
        <v>150.429993</v>
      </c>
      <c r="C1144" s="44">
        <v>466.39999399999999</v>
      </c>
      <c r="D1144" s="44">
        <v>513.60998500000005</v>
      </c>
      <c r="E1144" s="44" cm="1">
        <f t="array" ref="E1144">INDEX($O$2:$O$1256,1256-(ROW(O1144)-1))</f>
        <v>3693.23</v>
      </c>
      <c r="F1144" s="4">
        <f t="shared" si="68"/>
        <v>-1.5123817758157075E-2</v>
      </c>
      <c r="G1144" s="4">
        <f t="shared" si="69"/>
        <v>-4.2634025998640419E-2</v>
      </c>
      <c r="H1144" s="4">
        <f t="shared" si="70"/>
        <v>-7.4402598003985116E-3</v>
      </c>
      <c r="I1144" s="4">
        <f t="shared" si="71"/>
        <v>-1.723261637204989E-2</v>
      </c>
      <c r="O1144" s="1">
        <v>2862.96</v>
      </c>
    </row>
    <row r="1145" spans="1:15" x14ac:dyDescent="0.2">
      <c r="A1145" s="43">
        <v>44830</v>
      </c>
      <c r="B1145" s="44">
        <v>150.770004</v>
      </c>
      <c r="C1145" s="44">
        <v>480.29998799999998</v>
      </c>
      <c r="D1145" s="44">
        <v>508.35998499999999</v>
      </c>
      <c r="E1145" s="44" cm="1">
        <f t="array" ref="E1145">INDEX($O$2:$O$1256,1256-(ROW(O1145)-1))</f>
        <v>3655.04</v>
      </c>
      <c r="F1145" s="4">
        <f t="shared" si="68"/>
        <v>2.2602606914965693E-3</v>
      </c>
      <c r="G1145" s="4">
        <f t="shared" si="69"/>
        <v>2.980273194428899E-2</v>
      </c>
      <c r="H1145" s="4">
        <f t="shared" si="70"/>
        <v>-1.0221763893472702E-2</v>
      </c>
      <c r="I1145" s="4">
        <f t="shared" si="71"/>
        <v>-1.0340542018774908E-2</v>
      </c>
      <c r="O1145" s="1">
        <v>2857.05</v>
      </c>
    </row>
    <row r="1146" spans="1:15" x14ac:dyDescent="0.2">
      <c r="A1146" s="43">
        <v>44831</v>
      </c>
      <c r="B1146" s="44">
        <v>151.759995</v>
      </c>
      <c r="C1146" s="44">
        <v>478.29998799999998</v>
      </c>
      <c r="D1146" s="44">
        <v>508.36999500000002</v>
      </c>
      <c r="E1146" s="44" cm="1">
        <f t="array" ref="E1146">INDEX($O$2:$O$1256,1256-(ROW(O1146)-1))</f>
        <v>3647.29</v>
      </c>
      <c r="F1146" s="4">
        <f t="shared" si="68"/>
        <v>6.5662331613389321E-3</v>
      </c>
      <c r="G1146" s="4">
        <f t="shared" si="69"/>
        <v>-4.1640642306241321E-3</v>
      </c>
      <c r="H1146" s="4">
        <f t="shared" si="70"/>
        <v>1.9690770901298421E-5</v>
      </c>
      <c r="I1146" s="4">
        <f t="shared" si="71"/>
        <v>-2.1203598319033444E-3</v>
      </c>
      <c r="O1146" s="1">
        <v>2850.13</v>
      </c>
    </row>
    <row r="1147" spans="1:15" x14ac:dyDescent="0.2">
      <c r="A1147" s="43">
        <v>44832</v>
      </c>
      <c r="B1147" s="44">
        <v>149.83999600000001</v>
      </c>
      <c r="C1147" s="44">
        <v>488.290009</v>
      </c>
      <c r="D1147" s="44">
        <v>513.94000200000005</v>
      </c>
      <c r="E1147" s="44" cm="1">
        <f t="array" ref="E1147">INDEX($O$2:$O$1256,1256-(ROW(O1147)-1))</f>
        <v>3719.04</v>
      </c>
      <c r="F1147" s="4">
        <f t="shared" si="68"/>
        <v>-1.2651548914455288E-2</v>
      </c>
      <c r="G1147" s="4">
        <f t="shared" si="69"/>
        <v>2.0886517354460007E-2</v>
      </c>
      <c r="H1147" s="4">
        <f t="shared" si="70"/>
        <v>1.0956600615266508E-2</v>
      </c>
      <c r="I1147" s="4">
        <f t="shared" si="71"/>
        <v>1.9672140136923578E-2</v>
      </c>
      <c r="O1147" s="1">
        <v>2840.69</v>
      </c>
    </row>
    <row r="1148" spans="1:15" x14ac:dyDescent="0.2">
      <c r="A1148" s="43">
        <v>44833</v>
      </c>
      <c r="B1148" s="44">
        <v>142.479996</v>
      </c>
      <c r="C1148" s="44">
        <v>478.98001099999999</v>
      </c>
      <c r="D1148" s="44">
        <v>508.82998700000002</v>
      </c>
      <c r="E1148" s="44" cm="1">
        <f t="array" ref="E1148">INDEX($O$2:$O$1256,1256-(ROW(O1148)-1))</f>
        <v>3640.47</v>
      </c>
      <c r="F1148" s="4">
        <f t="shared" si="68"/>
        <v>-4.9119061642260139E-2</v>
      </c>
      <c r="G1148" s="4">
        <f t="shared" si="69"/>
        <v>-1.9066533880278527E-2</v>
      </c>
      <c r="H1148" s="4">
        <f t="shared" si="70"/>
        <v>-9.9428240263734757E-3</v>
      </c>
      <c r="I1148" s="4">
        <f t="shared" si="71"/>
        <v>-2.1126419721218422E-2</v>
      </c>
      <c r="O1148" s="1">
        <v>2818.37</v>
      </c>
    </row>
    <row r="1149" spans="1:15" x14ac:dyDescent="0.2">
      <c r="A1149" s="43">
        <v>44834</v>
      </c>
      <c r="B1149" s="44">
        <v>138.199997</v>
      </c>
      <c r="C1149" s="44">
        <v>472.26998900000001</v>
      </c>
      <c r="D1149" s="44">
        <v>505.040009</v>
      </c>
      <c r="E1149" s="44" cm="1">
        <f t="array" ref="E1149">INDEX($O$2:$O$1256,1256-(ROW(O1149)-1))</f>
        <v>3585.62</v>
      </c>
      <c r="F1149" s="4">
        <f t="shared" si="68"/>
        <v>-3.0039297586729324E-2</v>
      </c>
      <c r="G1149" s="4">
        <f t="shared" si="69"/>
        <v>-1.4008981264147119E-2</v>
      </c>
      <c r="H1149" s="4">
        <f t="shared" si="70"/>
        <v>-7.448417146845591E-3</v>
      </c>
      <c r="I1149" s="4">
        <f t="shared" si="71"/>
        <v>-1.5066735888497889E-2</v>
      </c>
      <c r="O1149" s="1">
        <v>2839.96</v>
      </c>
    </row>
    <row r="1150" spans="1:15" x14ac:dyDescent="0.2">
      <c r="A1150" s="43">
        <v>44837</v>
      </c>
      <c r="B1150" s="44">
        <v>142.449997</v>
      </c>
      <c r="C1150" s="44">
        <v>477.73001099999999</v>
      </c>
      <c r="D1150" s="44">
        <v>515.51000999999997</v>
      </c>
      <c r="E1150" s="44" cm="1">
        <f t="array" ref="E1150">INDEX($O$2:$O$1256,1256-(ROW(O1150)-1))</f>
        <v>3678.43</v>
      </c>
      <c r="F1150" s="4">
        <f t="shared" si="68"/>
        <v>3.075253322907091E-2</v>
      </c>
      <c r="G1150" s="4">
        <f t="shared" si="69"/>
        <v>1.1561230074265804E-2</v>
      </c>
      <c r="H1150" s="4">
        <f t="shared" si="70"/>
        <v>2.0731032816055504E-2</v>
      </c>
      <c r="I1150" s="4">
        <f t="shared" si="71"/>
        <v>2.5883947546031075E-2</v>
      </c>
      <c r="O1150" s="1">
        <v>2821.93</v>
      </c>
    </row>
    <row r="1151" spans="1:15" x14ac:dyDescent="0.2">
      <c r="A1151" s="43">
        <v>44838</v>
      </c>
      <c r="B1151" s="44">
        <v>146.10000600000001</v>
      </c>
      <c r="C1151" s="44">
        <v>486.13000499999998</v>
      </c>
      <c r="D1151" s="44">
        <v>523.169983</v>
      </c>
      <c r="E1151" s="44" cm="1">
        <f t="array" ref="E1151">INDEX($O$2:$O$1256,1256-(ROW(O1151)-1))</f>
        <v>3790.93</v>
      </c>
      <c r="F1151" s="4">
        <f t="shared" si="68"/>
        <v>2.5623089342711684E-2</v>
      </c>
      <c r="G1151" s="4">
        <f t="shared" si="69"/>
        <v>1.7583140699946508E-2</v>
      </c>
      <c r="H1151" s="4">
        <f t="shared" si="70"/>
        <v>1.4859018935442276E-2</v>
      </c>
      <c r="I1151" s="4">
        <f t="shared" si="71"/>
        <v>3.0583700111188741E-2</v>
      </c>
      <c r="O1151" s="1">
        <v>2833.28</v>
      </c>
    </row>
    <row r="1152" spans="1:15" x14ac:dyDescent="0.2">
      <c r="A1152" s="43">
        <v>44839</v>
      </c>
      <c r="B1152" s="44">
        <v>146.39999399999999</v>
      </c>
      <c r="C1152" s="44">
        <v>480.32000699999998</v>
      </c>
      <c r="D1152" s="44">
        <v>527.07000700000003</v>
      </c>
      <c r="E1152" s="44" cm="1">
        <f t="array" ref="E1152">INDEX($O$2:$O$1256,1256-(ROW(O1152)-1))</f>
        <v>3783.28</v>
      </c>
      <c r="F1152" s="4">
        <f t="shared" si="68"/>
        <v>2.0533058705006816E-3</v>
      </c>
      <c r="G1152" s="4">
        <f t="shared" si="69"/>
        <v>-1.195153136042283E-2</v>
      </c>
      <c r="H1152" s="4">
        <f t="shared" si="70"/>
        <v>7.4546019969192884E-3</v>
      </c>
      <c r="I1152" s="4">
        <f t="shared" si="71"/>
        <v>-2.0179744811958111E-3</v>
      </c>
      <c r="O1152" s="1">
        <v>2853.58</v>
      </c>
    </row>
    <row r="1153" spans="1:15" x14ac:dyDescent="0.2">
      <c r="A1153" s="43">
        <v>44840</v>
      </c>
      <c r="B1153" s="44">
        <v>145.429993</v>
      </c>
      <c r="C1153" s="44">
        <v>482.48998999999998</v>
      </c>
      <c r="D1153" s="44">
        <v>519.13000499999998</v>
      </c>
      <c r="E1153" s="44" cm="1">
        <f t="array" ref="E1153">INDEX($O$2:$O$1256,1256-(ROW(O1153)-1))</f>
        <v>3744.52</v>
      </c>
      <c r="F1153" s="4">
        <f t="shared" si="68"/>
        <v>-6.6256901622550367E-3</v>
      </c>
      <c r="G1153" s="4">
        <f t="shared" si="69"/>
        <v>4.5177859934533229E-3</v>
      </c>
      <c r="H1153" s="4">
        <f t="shared" si="70"/>
        <v>-1.5064416291098212E-2</v>
      </c>
      <c r="I1153" s="4">
        <f t="shared" si="71"/>
        <v>-1.024507834471681E-2</v>
      </c>
      <c r="O1153" s="1">
        <v>2857.7</v>
      </c>
    </row>
    <row r="1154" spans="1:15" x14ac:dyDescent="0.2">
      <c r="A1154" s="43">
        <v>44841</v>
      </c>
      <c r="B1154" s="44">
        <v>140.08999600000001</v>
      </c>
      <c r="C1154" s="44">
        <v>468.14999399999999</v>
      </c>
      <c r="D1154" s="44">
        <v>504.85000600000001</v>
      </c>
      <c r="E1154" s="44" cm="1">
        <f t="array" ref="E1154">INDEX($O$2:$O$1256,1256-(ROW(O1154)-1))</f>
        <v>3639.66</v>
      </c>
      <c r="F1154" s="4">
        <f t="shared" si="68"/>
        <v>-3.6718677418900669E-2</v>
      </c>
      <c r="G1154" s="4">
        <f t="shared" si="69"/>
        <v>-2.9720815555157914E-2</v>
      </c>
      <c r="H1154" s="4">
        <f t="shared" si="70"/>
        <v>-2.7507558535361437E-2</v>
      </c>
      <c r="I1154" s="4">
        <f t="shared" si="71"/>
        <v>-2.8003589245083515E-2</v>
      </c>
      <c r="O1154" s="1">
        <v>2858.45</v>
      </c>
    </row>
    <row r="1155" spans="1:15" x14ac:dyDescent="0.2">
      <c r="A1155" s="43">
        <v>44844</v>
      </c>
      <c r="B1155" s="44">
        <v>140.41999799999999</v>
      </c>
      <c r="C1155" s="44">
        <v>466.30999800000001</v>
      </c>
      <c r="D1155" s="44">
        <v>498.85998499999999</v>
      </c>
      <c r="E1155" s="44" cm="1">
        <f t="array" ref="E1155">INDEX($O$2:$O$1256,1256-(ROW(O1155)-1))</f>
        <v>3612.39</v>
      </c>
      <c r="F1155" s="4">
        <f t="shared" si="68"/>
        <v>2.3556428683171567E-3</v>
      </c>
      <c r="G1155" s="4">
        <f t="shared" si="69"/>
        <v>-3.9303557056117044E-3</v>
      </c>
      <c r="H1155" s="4">
        <f t="shared" si="70"/>
        <v>-1.186495182491889E-2</v>
      </c>
      <c r="I1155" s="4">
        <f t="shared" si="71"/>
        <v>-7.4924580867443613E-3</v>
      </c>
      <c r="O1155" s="1">
        <v>2850.4</v>
      </c>
    </row>
    <row r="1156" spans="1:15" x14ac:dyDescent="0.2">
      <c r="A1156" s="43">
        <v>44845</v>
      </c>
      <c r="B1156" s="44">
        <v>138.979996</v>
      </c>
      <c r="C1156" s="44">
        <v>472.01998900000001</v>
      </c>
      <c r="D1156" s="44">
        <v>499.80999800000001</v>
      </c>
      <c r="E1156" s="44" cm="1">
        <f t="array" ref="E1156">INDEX($O$2:$O$1256,1256-(ROW(O1156)-1))</f>
        <v>3588.84</v>
      </c>
      <c r="F1156" s="4">
        <f t="shared" ref="F1156:F1219" si="72">(B1156-B1155)/B1155</f>
        <v>-1.0254963826448657E-2</v>
      </c>
      <c r="G1156" s="4">
        <f t="shared" ref="G1156:G1219" si="73">(C1156-C1155)/C1155</f>
        <v>1.224505377214752E-2</v>
      </c>
      <c r="H1156" s="4">
        <f t="shared" ref="H1156:H1219" si="74">(D1156-D1155)/D1155</f>
        <v>1.9043680162080202E-3</v>
      </c>
      <c r="I1156" s="4">
        <f t="shared" ref="I1156:I1219" si="75">(E1156-E1155)/E1155</f>
        <v>-6.5192296512834244E-3</v>
      </c>
      <c r="O1156" s="1">
        <v>2840.35</v>
      </c>
    </row>
    <row r="1157" spans="1:15" x14ac:dyDescent="0.2">
      <c r="A1157" s="43">
        <v>44846</v>
      </c>
      <c r="B1157" s="44">
        <v>138.33999600000001</v>
      </c>
      <c r="C1157" s="44">
        <v>466.38000499999998</v>
      </c>
      <c r="D1157" s="44">
        <v>499.959991</v>
      </c>
      <c r="E1157" s="44" cm="1">
        <f t="array" ref="E1157">INDEX($O$2:$O$1256,1256-(ROW(O1157)-1))</f>
        <v>3577.03</v>
      </c>
      <c r="F1157" s="4">
        <f t="shared" si="72"/>
        <v>-4.6049792662246616E-3</v>
      </c>
      <c r="G1157" s="4">
        <f t="shared" si="73"/>
        <v>-1.194861262538614E-2</v>
      </c>
      <c r="H1157" s="4">
        <f t="shared" si="74"/>
        <v>3.0010003921529185E-4</v>
      </c>
      <c r="I1157" s="4">
        <f t="shared" si="75"/>
        <v>-3.2907569019515904E-3</v>
      </c>
      <c r="O1157" s="1">
        <v>2827.22</v>
      </c>
    </row>
    <row r="1158" spans="1:15" x14ac:dyDescent="0.2">
      <c r="A1158" s="43">
        <v>44847</v>
      </c>
      <c r="B1158" s="44">
        <v>142.990005</v>
      </c>
      <c r="C1158" s="44">
        <v>467.98998999999998</v>
      </c>
      <c r="D1158" s="44">
        <v>509.91000400000001</v>
      </c>
      <c r="E1158" s="44" cm="1">
        <f t="array" ref="E1158">INDEX($O$2:$O$1256,1256-(ROW(O1158)-1))</f>
        <v>3669.91</v>
      </c>
      <c r="F1158" s="4">
        <f t="shared" si="72"/>
        <v>3.361290396451929E-2</v>
      </c>
      <c r="G1158" s="4">
        <f t="shared" si="73"/>
        <v>3.4520883887378378E-3</v>
      </c>
      <c r="H1158" s="4">
        <f t="shared" si="74"/>
        <v>1.9901618487708175E-2</v>
      </c>
      <c r="I1158" s="4">
        <f t="shared" si="75"/>
        <v>2.59656754346482E-2</v>
      </c>
      <c r="O1158" s="1">
        <v>2813.36</v>
      </c>
    </row>
    <row r="1159" spans="1:15" x14ac:dyDescent="0.2">
      <c r="A1159" s="43">
        <v>44848</v>
      </c>
      <c r="B1159" s="44">
        <v>138.38000500000001</v>
      </c>
      <c r="C1159" s="44">
        <v>454.64999399999999</v>
      </c>
      <c r="D1159" s="44">
        <v>513.13000499999998</v>
      </c>
      <c r="E1159" s="44" cm="1">
        <f t="array" ref="E1159">INDEX($O$2:$O$1256,1256-(ROW(O1159)-1))</f>
        <v>3583.07</v>
      </c>
      <c r="F1159" s="4">
        <f t="shared" si="72"/>
        <v>-3.2240015657038303E-2</v>
      </c>
      <c r="G1159" s="4">
        <f t="shared" si="73"/>
        <v>-2.8504874644861497E-2</v>
      </c>
      <c r="H1159" s="4">
        <f t="shared" si="74"/>
        <v>6.3148417852966227E-3</v>
      </c>
      <c r="I1159" s="4">
        <f t="shared" si="75"/>
        <v>-2.3662705624933496E-2</v>
      </c>
      <c r="O1159" s="1">
        <v>2816.29</v>
      </c>
    </row>
    <row r="1160" spans="1:15" x14ac:dyDescent="0.2">
      <c r="A1160" s="43">
        <v>44851</v>
      </c>
      <c r="B1160" s="44">
        <v>142.41000399999999</v>
      </c>
      <c r="C1160" s="44">
        <v>464.17001299999998</v>
      </c>
      <c r="D1160" s="44">
        <v>521.88000499999998</v>
      </c>
      <c r="E1160" s="44" cm="1">
        <f t="array" ref="E1160">INDEX($O$2:$O$1256,1256-(ROW(O1160)-1))</f>
        <v>3677.95</v>
      </c>
      <c r="F1160" s="4">
        <f t="shared" si="72"/>
        <v>2.9122697314543203E-2</v>
      </c>
      <c r="G1160" s="4">
        <f t="shared" si="73"/>
        <v>2.0939226054405249E-2</v>
      </c>
      <c r="H1160" s="4">
        <f t="shared" si="74"/>
        <v>1.7052208825714645E-2</v>
      </c>
      <c r="I1160" s="4">
        <f t="shared" si="75"/>
        <v>2.6480085513260875E-2</v>
      </c>
      <c r="O1160" s="1">
        <v>2802.6</v>
      </c>
    </row>
    <row r="1161" spans="1:15" x14ac:dyDescent="0.2">
      <c r="A1161" s="43">
        <v>44852</v>
      </c>
      <c r="B1161" s="44">
        <v>143.75</v>
      </c>
      <c r="C1161" s="44">
        <v>473.26998900000001</v>
      </c>
      <c r="D1161" s="44">
        <v>522.21002199999998</v>
      </c>
      <c r="E1161" s="44" cm="1">
        <f t="array" ref="E1161">INDEX($O$2:$O$1256,1256-(ROW(O1161)-1))</f>
        <v>3719.98</v>
      </c>
      <c r="F1161" s="4">
        <f t="shared" si="72"/>
        <v>9.4094232312500574E-3</v>
      </c>
      <c r="G1161" s="4">
        <f t="shared" si="73"/>
        <v>1.9604833886587212E-2</v>
      </c>
      <c r="H1161" s="4">
        <f t="shared" si="74"/>
        <v>6.3236183957650956E-4</v>
      </c>
      <c r="I1161" s="4">
        <f t="shared" si="75"/>
        <v>1.1427561549232643E-2</v>
      </c>
      <c r="O1161" s="1">
        <v>2818.82</v>
      </c>
    </row>
    <row r="1162" spans="1:15" x14ac:dyDescent="0.2">
      <c r="A1162" s="43">
        <v>44853</v>
      </c>
      <c r="B1162" s="44">
        <v>143.86000100000001</v>
      </c>
      <c r="C1162" s="44">
        <v>471.42999300000002</v>
      </c>
      <c r="D1162" s="44">
        <v>520.32000700000003</v>
      </c>
      <c r="E1162" s="44" cm="1">
        <f t="array" ref="E1162">INDEX($O$2:$O$1256,1256-(ROW(O1162)-1))</f>
        <v>3695.16</v>
      </c>
      <c r="F1162" s="4">
        <f t="shared" si="72"/>
        <v>7.6522434782616425E-4</v>
      </c>
      <c r="G1162" s="4">
        <f t="shared" si="73"/>
        <v>-3.8878357866887372E-3</v>
      </c>
      <c r="H1162" s="4">
        <f t="shared" si="74"/>
        <v>-3.6192622132402287E-3</v>
      </c>
      <c r="I1162" s="4">
        <f t="shared" si="75"/>
        <v>-6.6720788821445715E-3</v>
      </c>
      <c r="O1162" s="1">
        <v>2837.44</v>
      </c>
    </row>
    <row r="1163" spans="1:15" x14ac:dyDescent="0.2">
      <c r="A1163" s="43">
        <v>44854</v>
      </c>
      <c r="B1163" s="44">
        <v>143.38999899999999</v>
      </c>
      <c r="C1163" s="44">
        <v>464.61999500000002</v>
      </c>
      <c r="D1163" s="44">
        <v>520.88000499999998</v>
      </c>
      <c r="E1163" s="44" cm="1">
        <f t="array" ref="E1163">INDEX($O$2:$O$1256,1256-(ROW(O1163)-1))</f>
        <v>3665.78</v>
      </c>
      <c r="F1163" s="4">
        <f t="shared" si="72"/>
        <v>-3.2670790819751363E-3</v>
      </c>
      <c r="G1163" s="4">
        <f t="shared" si="73"/>
        <v>-1.4445406743562893E-2</v>
      </c>
      <c r="H1163" s="4">
        <f t="shared" si="74"/>
        <v>1.0762569043399296E-3</v>
      </c>
      <c r="I1163" s="4">
        <f t="shared" si="75"/>
        <v>-7.9509412312321129E-3</v>
      </c>
      <c r="O1163" s="1">
        <v>2846.07</v>
      </c>
    </row>
    <row r="1164" spans="1:15" x14ac:dyDescent="0.2">
      <c r="A1164" s="43">
        <v>44855</v>
      </c>
      <c r="B1164" s="44">
        <v>147.270004</v>
      </c>
      <c r="C1164" s="44">
        <v>478.17999300000002</v>
      </c>
      <c r="D1164" s="44">
        <v>533.72997999999995</v>
      </c>
      <c r="E1164" s="44" cm="1">
        <f t="array" ref="E1164">INDEX($O$2:$O$1256,1256-(ROW(O1164)-1))</f>
        <v>3752.75</v>
      </c>
      <c r="F1164" s="4">
        <f t="shared" si="72"/>
        <v>2.7059104728775481E-2</v>
      </c>
      <c r="G1164" s="4">
        <f t="shared" si="73"/>
        <v>2.9185136554443825E-2</v>
      </c>
      <c r="H1164" s="4">
        <f t="shared" si="74"/>
        <v>2.466974135434508E-2</v>
      </c>
      <c r="I1164" s="4">
        <f t="shared" si="75"/>
        <v>2.3724828003862695E-2</v>
      </c>
      <c r="O1164" s="1">
        <v>2820.4</v>
      </c>
    </row>
    <row r="1165" spans="1:15" x14ac:dyDescent="0.2">
      <c r="A1165" s="43">
        <v>44858</v>
      </c>
      <c r="B1165" s="44">
        <v>149.449997</v>
      </c>
      <c r="C1165" s="44">
        <v>496.97000100000002</v>
      </c>
      <c r="D1165" s="44">
        <v>541.59997599999997</v>
      </c>
      <c r="E1165" s="44" cm="1">
        <f t="array" ref="E1165">INDEX($O$2:$O$1256,1256-(ROW(O1165)-1))</f>
        <v>3797.34</v>
      </c>
      <c r="F1165" s="4">
        <f t="shared" si="72"/>
        <v>1.4802695326877264E-2</v>
      </c>
      <c r="G1165" s="4">
        <f t="shared" si="73"/>
        <v>3.9294843521401779E-2</v>
      </c>
      <c r="H1165" s="4">
        <f t="shared" si="74"/>
        <v>1.4745276253734174E-2</v>
      </c>
      <c r="I1165" s="4">
        <f t="shared" si="75"/>
        <v>1.188195323429489E-2</v>
      </c>
      <c r="O1165" s="1">
        <v>2806.98</v>
      </c>
    </row>
    <row r="1166" spans="1:15" x14ac:dyDescent="0.2">
      <c r="A1166" s="43">
        <v>44859</v>
      </c>
      <c r="B1166" s="44">
        <v>152.33999600000001</v>
      </c>
      <c r="C1166" s="44">
        <v>499.05999800000001</v>
      </c>
      <c r="D1166" s="44">
        <v>540.21997099999999</v>
      </c>
      <c r="E1166" s="44" cm="1">
        <f t="array" ref="E1166">INDEX($O$2:$O$1256,1256-(ROW(O1166)-1))</f>
        <v>3859.11</v>
      </c>
      <c r="F1166" s="4">
        <f t="shared" si="72"/>
        <v>1.9337564790985022E-2</v>
      </c>
      <c r="G1166" s="4">
        <f t="shared" si="73"/>
        <v>4.2054791955138202E-3</v>
      </c>
      <c r="H1166" s="4">
        <f t="shared" si="74"/>
        <v>-2.548015253235504E-3</v>
      </c>
      <c r="I1166" s="4">
        <f t="shared" si="75"/>
        <v>1.6266649812763666E-2</v>
      </c>
      <c r="O1166" s="1">
        <v>2801.83</v>
      </c>
    </row>
    <row r="1167" spans="1:15" x14ac:dyDescent="0.2">
      <c r="A1167" s="43">
        <v>44860</v>
      </c>
      <c r="B1167" s="44">
        <v>149.35000600000001</v>
      </c>
      <c r="C1167" s="44">
        <v>499.45001200000002</v>
      </c>
      <c r="D1167" s="44">
        <v>543.169983</v>
      </c>
      <c r="E1167" s="44" cm="1">
        <f t="array" ref="E1167">INDEX($O$2:$O$1256,1256-(ROW(O1167)-1))</f>
        <v>3830.6</v>
      </c>
      <c r="F1167" s="4">
        <f t="shared" si="72"/>
        <v>-1.9627084669215863E-2</v>
      </c>
      <c r="G1167" s="4">
        <f t="shared" si="73"/>
        <v>7.8149721789564839E-4</v>
      </c>
      <c r="H1167" s="4">
        <f t="shared" si="74"/>
        <v>5.4607607240792205E-3</v>
      </c>
      <c r="I1167" s="4">
        <f t="shared" si="75"/>
        <v>-7.3877137474703276E-3</v>
      </c>
      <c r="O1167" s="1">
        <v>2804.49</v>
      </c>
    </row>
    <row r="1168" spans="1:15" x14ac:dyDescent="0.2">
      <c r="A1168" s="43">
        <v>44861</v>
      </c>
      <c r="B1168" s="44">
        <v>144.800003</v>
      </c>
      <c r="C1168" s="44">
        <v>496.540009</v>
      </c>
      <c r="D1168" s="44">
        <v>541.79998799999998</v>
      </c>
      <c r="E1168" s="44" cm="1">
        <f t="array" ref="E1168">INDEX($O$2:$O$1256,1256-(ROW(O1168)-1))</f>
        <v>3807.3</v>
      </c>
      <c r="F1168" s="4">
        <f t="shared" si="72"/>
        <v>-3.0465368712472657E-2</v>
      </c>
      <c r="G1168" s="4">
        <f t="shared" si="73"/>
        <v>-5.826414916574308E-3</v>
      </c>
      <c r="H1168" s="4">
        <f t="shared" si="74"/>
        <v>-2.5222214829202319E-3</v>
      </c>
      <c r="I1168" s="4">
        <f t="shared" si="75"/>
        <v>-6.0825980264187663E-3</v>
      </c>
      <c r="O1168" s="1">
        <v>2815.62</v>
      </c>
    </row>
    <row r="1169" spans="1:15" x14ac:dyDescent="0.2">
      <c r="A1169" s="43">
        <v>44862</v>
      </c>
      <c r="B1169" s="44">
        <v>155.740005</v>
      </c>
      <c r="C1169" s="44">
        <v>510.86999500000002</v>
      </c>
      <c r="D1169" s="44">
        <v>551.23999000000003</v>
      </c>
      <c r="E1169" s="44" cm="1">
        <f t="array" ref="E1169">INDEX($O$2:$O$1256,1256-(ROW(O1169)-1))</f>
        <v>3901.06</v>
      </c>
      <c r="F1169" s="4">
        <f t="shared" si="72"/>
        <v>7.5552498434685755E-2</v>
      </c>
      <c r="G1169" s="4">
        <f t="shared" si="73"/>
        <v>2.8859680469373858E-2</v>
      </c>
      <c r="H1169" s="4">
        <f t="shared" si="74"/>
        <v>1.742340754721473E-2</v>
      </c>
      <c r="I1169" s="4">
        <f t="shared" si="75"/>
        <v>2.4626375646783747E-2</v>
      </c>
      <c r="O1169" s="1">
        <v>2809.55</v>
      </c>
    </row>
    <row r="1170" spans="1:15" x14ac:dyDescent="0.2">
      <c r="A1170" s="43">
        <v>44865</v>
      </c>
      <c r="B1170" s="44">
        <v>153.33999600000001</v>
      </c>
      <c r="C1170" s="44">
        <v>501.5</v>
      </c>
      <c r="D1170" s="44">
        <v>555.15002400000003</v>
      </c>
      <c r="E1170" s="44" cm="1">
        <f t="array" ref="E1170">INDEX($O$2:$O$1256,1256-(ROW(O1170)-1))</f>
        <v>3871.98</v>
      </c>
      <c r="F1170" s="4">
        <f t="shared" si="72"/>
        <v>-1.5410356510518817E-2</v>
      </c>
      <c r="G1170" s="4">
        <f t="shared" si="73"/>
        <v>-1.834125137844515E-2</v>
      </c>
      <c r="H1170" s="4">
        <f t="shared" si="74"/>
        <v>7.0931610023430916E-3</v>
      </c>
      <c r="I1170" s="4">
        <f t="shared" si="75"/>
        <v>-7.4543841930141876E-3</v>
      </c>
      <c r="O1170" s="1">
        <v>2798.43</v>
      </c>
    </row>
    <row r="1171" spans="1:15" x14ac:dyDescent="0.2">
      <c r="A1171" s="43">
        <v>44866</v>
      </c>
      <c r="B1171" s="44">
        <v>150.64999399999999</v>
      </c>
      <c r="C1171" s="44">
        <v>499.959991</v>
      </c>
      <c r="D1171" s="44">
        <v>547.30999799999995</v>
      </c>
      <c r="E1171" s="44" cm="1">
        <f t="array" ref="E1171">INDEX($O$2:$O$1256,1256-(ROW(O1171)-1))</f>
        <v>3856.1</v>
      </c>
      <c r="F1171" s="4">
        <f t="shared" si="72"/>
        <v>-1.7542729034635041E-2</v>
      </c>
      <c r="G1171" s="4">
        <f t="shared" si="73"/>
        <v>-3.0708055832502448E-3</v>
      </c>
      <c r="H1171" s="4">
        <f t="shared" si="74"/>
        <v>-1.4122355509436274E-2</v>
      </c>
      <c r="I1171" s="4">
        <f t="shared" si="75"/>
        <v>-4.1012608536201397E-3</v>
      </c>
      <c r="O1171" s="1">
        <v>2801.31</v>
      </c>
    </row>
    <row r="1172" spans="1:15" x14ac:dyDescent="0.2">
      <c r="A1172" s="43">
        <v>44867</v>
      </c>
      <c r="B1172" s="44">
        <v>145.029999</v>
      </c>
      <c r="C1172" s="44">
        <v>483.51001000000002</v>
      </c>
      <c r="D1172" s="44">
        <v>543.42999299999997</v>
      </c>
      <c r="E1172" s="44" cm="1">
        <f t="array" ref="E1172">INDEX($O$2:$O$1256,1256-(ROW(O1172)-1))</f>
        <v>3759.69</v>
      </c>
      <c r="F1172" s="4">
        <f t="shared" si="72"/>
        <v>-3.7304979912577953E-2</v>
      </c>
      <c r="G1172" s="4">
        <f t="shared" si="73"/>
        <v>-3.2902594799830653E-2</v>
      </c>
      <c r="H1172" s="4">
        <f t="shared" si="74"/>
        <v>-7.089227337666839E-3</v>
      </c>
      <c r="I1172" s="4">
        <f t="shared" si="75"/>
        <v>-2.500194497030675E-2</v>
      </c>
      <c r="O1172" s="1">
        <v>2798.29</v>
      </c>
    </row>
    <row r="1173" spans="1:15" x14ac:dyDescent="0.2">
      <c r="A1173" s="43">
        <v>44868</v>
      </c>
      <c r="B1173" s="44">
        <v>138.88000500000001</v>
      </c>
      <c r="C1173" s="44">
        <v>486.290009</v>
      </c>
      <c r="D1173" s="44">
        <v>543.60998500000005</v>
      </c>
      <c r="E1173" s="44" cm="1">
        <f t="array" ref="E1173">INDEX($O$2:$O$1256,1256-(ROW(O1173)-1))</f>
        <v>3719.89</v>
      </c>
      <c r="F1173" s="4">
        <f t="shared" si="72"/>
        <v>-4.240497857274337E-2</v>
      </c>
      <c r="G1173" s="4">
        <f t="shared" si="73"/>
        <v>5.7496203646331444E-3</v>
      </c>
      <c r="H1173" s="4">
        <f t="shared" si="74"/>
        <v>3.3121469613121607E-4</v>
      </c>
      <c r="I1173" s="4">
        <f t="shared" si="75"/>
        <v>-1.0585979163175736E-2</v>
      </c>
      <c r="O1173" s="1">
        <v>2774.02</v>
      </c>
    </row>
    <row r="1174" spans="1:15" x14ac:dyDescent="0.2">
      <c r="A1174" s="43">
        <v>44869</v>
      </c>
      <c r="B1174" s="44">
        <v>138.38000500000001</v>
      </c>
      <c r="C1174" s="44">
        <v>486.41000400000001</v>
      </c>
      <c r="D1174" s="44">
        <v>538.169983</v>
      </c>
      <c r="E1174" s="44" cm="1">
        <f t="array" ref="E1174">INDEX($O$2:$O$1256,1256-(ROW(O1174)-1))</f>
        <v>3770.55</v>
      </c>
      <c r="F1174" s="4">
        <f t="shared" si="72"/>
        <v>-3.6002302851299577E-3</v>
      </c>
      <c r="G1174" s="4">
        <f t="shared" si="73"/>
        <v>2.4675604634932395E-4</v>
      </c>
      <c r="H1174" s="4">
        <f t="shared" si="74"/>
        <v>-1.0007178216198603E-2</v>
      </c>
      <c r="I1174" s="4">
        <f t="shared" si="75"/>
        <v>1.3618682272862991E-2</v>
      </c>
      <c r="O1174" s="1">
        <v>2793.84</v>
      </c>
    </row>
    <row r="1175" spans="1:15" x14ac:dyDescent="0.2">
      <c r="A1175" s="43">
        <v>44872</v>
      </c>
      <c r="B1175" s="44">
        <v>138.91999799999999</v>
      </c>
      <c r="C1175" s="44">
        <v>488.54998799999998</v>
      </c>
      <c r="D1175" s="44">
        <v>545.02002000000005</v>
      </c>
      <c r="E1175" s="44" cm="1">
        <f t="array" ref="E1175">INDEX($O$2:$O$1256,1256-(ROW(O1175)-1))</f>
        <v>3806.8</v>
      </c>
      <c r="F1175" s="4">
        <f t="shared" si="72"/>
        <v>3.9022472936027226E-3</v>
      </c>
      <c r="G1175" s="4">
        <f t="shared" si="73"/>
        <v>4.3995476704874062E-3</v>
      </c>
      <c r="H1175" s="4">
        <f t="shared" si="74"/>
        <v>1.2728389201149562E-2</v>
      </c>
      <c r="I1175" s="4">
        <f t="shared" si="75"/>
        <v>9.613982045059739E-3</v>
      </c>
      <c r="O1175" s="1">
        <v>2784.17</v>
      </c>
    </row>
    <row r="1176" spans="1:15" x14ac:dyDescent="0.2">
      <c r="A1176" s="43">
        <v>44873</v>
      </c>
      <c r="B1176" s="44">
        <v>139.5</v>
      </c>
      <c r="C1176" s="44">
        <v>492.76001000000002</v>
      </c>
      <c r="D1176" s="44">
        <v>553.04998799999998</v>
      </c>
      <c r="E1176" s="44" cm="1">
        <f t="array" ref="E1176">INDEX($O$2:$O$1256,1256-(ROW(O1176)-1))</f>
        <v>3828.11</v>
      </c>
      <c r="F1176" s="4">
        <f t="shared" si="72"/>
        <v>4.1750792423709037E-3</v>
      </c>
      <c r="G1176" s="4">
        <f t="shared" si="73"/>
        <v>8.6173822605846388E-3</v>
      </c>
      <c r="H1176" s="4">
        <f t="shared" si="74"/>
        <v>1.4733345024646873E-2</v>
      </c>
      <c r="I1176" s="4">
        <f t="shared" si="75"/>
        <v>5.5978774823999015E-3</v>
      </c>
      <c r="O1176" s="1">
        <v>2759.82</v>
      </c>
    </row>
    <row r="1177" spans="1:15" x14ac:dyDescent="0.2">
      <c r="A1177" s="43">
        <v>44874</v>
      </c>
      <c r="B1177" s="44">
        <v>134.86999499999999</v>
      </c>
      <c r="C1177" s="44">
        <v>489.97000100000002</v>
      </c>
      <c r="D1177" s="44">
        <v>540.65997300000004</v>
      </c>
      <c r="E1177" s="44" cm="1">
        <f t="array" ref="E1177">INDEX($O$2:$O$1256,1256-(ROW(O1177)-1))</f>
        <v>3748.57</v>
      </c>
      <c r="F1177" s="4">
        <f t="shared" si="72"/>
        <v>-3.3190000000000081E-2</v>
      </c>
      <c r="G1177" s="4">
        <f t="shared" si="73"/>
        <v>-5.662003700340857E-3</v>
      </c>
      <c r="H1177" s="4">
        <f t="shared" si="74"/>
        <v>-2.2403065308447215E-2</v>
      </c>
      <c r="I1177" s="4">
        <f t="shared" si="75"/>
        <v>-2.0777877333723421E-2</v>
      </c>
      <c r="O1177" s="1">
        <v>2736.61</v>
      </c>
    </row>
    <row r="1178" spans="1:15" x14ac:dyDescent="0.2">
      <c r="A1178" s="43">
        <v>44875</v>
      </c>
      <c r="B1178" s="44">
        <v>146.86999499999999</v>
      </c>
      <c r="C1178" s="44">
        <v>513.13000499999998</v>
      </c>
      <c r="D1178" s="44">
        <v>544.169983</v>
      </c>
      <c r="E1178" s="44" cm="1">
        <f t="array" ref="E1178">INDEX($O$2:$O$1256,1256-(ROW(O1178)-1))</f>
        <v>3956.37</v>
      </c>
      <c r="F1178" s="4">
        <f t="shared" si="72"/>
        <v>8.89745714011482E-2</v>
      </c>
      <c r="G1178" s="4">
        <f t="shared" si="73"/>
        <v>4.7268208161176703E-2</v>
      </c>
      <c r="H1178" s="4">
        <f t="shared" si="74"/>
        <v>6.4920840736992476E-3</v>
      </c>
      <c r="I1178" s="4">
        <f t="shared" si="75"/>
        <v>5.5434472345454323E-2</v>
      </c>
      <c r="O1178" s="1">
        <v>2713.22</v>
      </c>
    </row>
    <row r="1179" spans="1:15" x14ac:dyDescent="0.2">
      <c r="A1179" s="43">
        <v>44876</v>
      </c>
      <c r="B1179" s="44">
        <v>149.699997</v>
      </c>
      <c r="C1179" s="44">
        <v>515.46997099999999</v>
      </c>
      <c r="D1179" s="44">
        <v>522.080017</v>
      </c>
      <c r="E1179" s="44" cm="1">
        <f t="array" ref="E1179">INDEX($O$2:$O$1256,1256-(ROW(O1179)-1))</f>
        <v>3992.93</v>
      </c>
      <c r="F1179" s="4">
        <f t="shared" si="72"/>
        <v>1.9268755336990431E-2</v>
      </c>
      <c r="G1179" s="4">
        <f t="shared" si="73"/>
        <v>4.5601815859511157E-3</v>
      </c>
      <c r="H1179" s="4">
        <f t="shared" si="74"/>
        <v>-4.0593870830982613E-2</v>
      </c>
      <c r="I1179" s="4">
        <f t="shared" si="75"/>
        <v>9.2407939601199963E-3</v>
      </c>
      <c r="O1179" s="1">
        <v>2726.71</v>
      </c>
    </row>
    <row r="1180" spans="1:15" x14ac:dyDescent="0.2">
      <c r="A1180" s="43">
        <v>44879</v>
      </c>
      <c r="B1180" s="44">
        <v>148.279999</v>
      </c>
      <c r="C1180" s="44">
        <v>509.67999300000002</v>
      </c>
      <c r="D1180" s="44">
        <v>513.75</v>
      </c>
      <c r="E1180" s="44" cm="1">
        <f t="array" ref="E1180">INDEX($O$2:$O$1256,1256-(ROW(O1180)-1))</f>
        <v>3957.25</v>
      </c>
      <c r="F1180" s="4">
        <f t="shared" si="72"/>
        <v>-9.4856247725909615E-3</v>
      </c>
      <c r="G1180" s="4">
        <f t="shared" si="73"/>
        <v>-1.1232425409316351E-2</v>
      </c>
      <c r="H1180" s="4">
        <f t="shared" si="74"/>
        <v>-1.5955441175217397E-2</v>
      </c>
      <c r="I1180" s="4">
        <f t="shared" si="75"/>
        <v>-8.9357940159231035E-3</v>
      </c>
      <c r="O1180" s="1">
        <v>2718.37</v>
      </c>
    </row>
    <row r="1181" spans="1:15" x14ac:dyDescent="0.2">
      <c r="A1181" s="43">
        <v>44880</v>
      </c>
      <c r="B1181" s="44">
        <v>150.03999300000001</v>
      </c>
      <c r="C1181" s="44">
        <v>526.46997099999999</v>
      </c>
      <c r="D1181" s="44">
        <v>503.01001000000002</v>
      </c>
      <c r="E1181" s="44" cm="1">
        <f t="array" ref="E1181">INDEX($O$2:$O$1256,1256-(ROW(O1181)-1))</f>
        <v>3991.73</v>
      </c>
      <c r="F1181" s="4">
        <f t="shared" si="72"/>
        <v>1.1869395817840585E-2</v>
      </c>
      <c r="G1181" s="4">
        <f t="shared" si="73"/>
        <v>3.2942195555241194E-2</v>
      </c>
      <c r="H1181" s="4">
        <f t="shared" si="74"/>
        <v>-2.0905090024330858E-2</v>
      </c>
      <c r="I1181" s="4">
        <f t="shared" si="75"/>
        <v>8.7131214858803506E-3</v>
      </c>
      <c r="O1181" s="1">
        <v>2716.31</v>
      </c>
    </row>
    <row r="1182" spans="1:15" x14ac:dyDescent="0.2">
      <c r="A1182" s="43">
        <v>44881</v>
      </c>
      <c r="B1182" s="44">
        <v>148.78999300000001</v>
      </c>
      <c r="C1182" s="44">
        <v>524.10998500000005</v>
      </c>
      <c r="D1182" s="44">
        <v>511.51998900000001</v>
      </c>
      <c r="E1182" s="44" cm="1">
        <f t="array" ref="E1182">INDEX($O$2:$O$1256,1256-(ROW(O1182)-1))</f>
        <v>3958.79</v>
      </c>
      <c r="F1182" s="4">
        <f t="shared" si="72"/>
        <v>-8.3311120922273038E-3</v>
      </c>
      <c r="G1182" s="4">
        <f t="shared" si="73"/>
        <v>-4.4826602275477839E-3</v>
      </c>
      <c r="H1182" s="4">
        <f t="shared" si="74"/>
        <v>1.691811063561138E-2</v>
      </c>
      <c r="I1182" s="4">
        <f t="shared" si="75"/>
        <v>-8.2520611363995199E-3</v>
      </c>
      <c r="O1182" s="1">
        <v>2699.63</v>
      </c>
    </row>
    <row r="1183" spans="1:15" x14ac:dyDescent="0.2">
      <c r="A1183" s="43">
        <v>44882</v>
      </c>
      <c r="B1183" s="44">
        <v>150.720001</v>
      </c>
      <c r="C1183" s="44">
        <v>521.32000700000003</v>
      </c>
      <c r="D1183" s="44">
        <v>515.30999799999995</v>
      </c>
      <c r="E1183" s="44" cm="1">
        <f t="array" ref="E1183">INDEX($O$2:$O$1256,1256-(ROW(O1183)-1))</f>
        <v>3946.56</v>
      </c>
      <c r="F1183" s="4">
        <f t="shared" si="72"/>
        <v>1.2971356212107535E-2</v>
      </c>
      <c r="G1183" s="4">
        <f t="shared" si="73"/>
        <v>-5.3232681686078143E-3</v>
      </c>
      <c r="H1183" s="4">
        <f t="shared" si="74"/>
        <v>7.4093077132904393E-3</v>
      </c>
      <c r="I1183" s="4">
        <f t="shared" si="75"/>
        <v>-3.0893277996559602E-3</v>
      </c>
      <c r="O1183" s="1">
        <v>2723.06</v>
      </c>
    </row>
    <row r="1184" spans="1:15" x14ac:dyDescent="0.2">
      <c r="A1184" s="43">
        <v>44883</v>
      </c>
      <c r="B1184" s="44">
        <v>151.28999300000001</v>
      </c>
      <c r="C1184" s="44">
        <v>523.669983</v>
      </c>
      <c r="D1184" s="44">
        <v>530</v>
      </c>
      <c r="E1184" s="44" cm="1">
        <f t="array" ref="E1184">INDEX($O$2:$O$1256,1256-(ROW(O1184)-1))</f>
        <v>3965.34</v>
      </c>
      <c r="F1184" s="4">
        <f t="shared" si="72"/>
        <v>3.7817940301102665E-3</v>
      </c>
      <c r="G1184" s="4">
        <f t="shared" si="73"/>
        <v>4.5077418254541868E-3</v>
      </c>
      <c r="H1184" s="4">
        <f t="shared" si="74"/>
        <v>2.8507116215509661E-2</v>
      </c>
      <c r="I1184" s="4">
        <f t="shared" si="75"/>
        <v>4.7585745560691341E-3</v>
      </c>
      <c r="O1184" s="1">
        <v>2717.07</v>
      </c>
    </row>
    <row r="1185" spans="1:15" x14ac:dyDescent="0.2">
      <c r="A1185" s="43">
        <v>44886</v>
      </c>
      <c r="B1185" s="44">
        <v>148.009995</v>
      </c>
      <c r="C1185" s="44">
        <v>523.36999500000002</v>
      </c>
      <c r="D1185" s="44">
        <v>517.19000200000005</v>
      </c>
      <c r="E1185" s="44" cm="1">
        <f t="array" ref="E1185">INDEX($O$2:$O$1256,1256-(ROW(O1185)-1))</f>
        <v>3949.94</v>
      </c>
      <c r="F1185" s="4">
        <f t="shared" si="72"/>
        <v>-2.1680204585639754E-2</v>
      </c>
      <c r="G1185" s="4">
        <f t="shared" si="73"/>
        <v>-5.7285697049392422E-4</v>
      </c>
      <c r="H1185" s="4">
        <f t="shared" si="74"/>
        <v>-2.4169807547169717E-2</v>
      </c>
      <c r="I1185" s="4">
        <f t="shared" si="75"/>
        <v>-3.8836518432215374E-3</v>
      </c>
      <c r="O1185" s="1">
        <v>2754.88</v>
      </c>
    </row>
    <row r="1186" spans="1:15" x14ac:dyDescent="0.2">
      <c r="A1186" s="43">
        <v>44887</v>
      </c>
      <c r="B1186" s="44">
        <v>150.179993</v>
      </c>
      <c r="C1186" s="44">
        <v>531.95001200000002</v>
      </c>
      <c r="D1186" s="44">
        <v>523.09002699999996</v>
      </c>
      <c r="E1186" s="44" cm="1">
        <f t="array" ref="E1186">INDEX($O$2:$O$1256,1256-(ROW(O1186)-1))</f>
        <v>4003.58</v>
      </c>
      <c r="F1186" s="4">
        <f t="shared" si="72"/>
        <v>1.4661158525138742E-2</v>
      </c>
      <c r="G1186" s="4">
        <f t="shared" si="73"/>
        <v>1.6393788489919063E-2</v>
      </c>
      <c r="H1186" s="4">
        <f t="shared" si="74"/>
        <v>1.1407848135470943E-2</v>
      </c>
      <c r="I1186" s="4">
        <f t="shared" si="75"/>
        <v>1.3579953113211814E-2</v>
      </c>
      <c r="O1186" s="1">
        <v>2749.76</v>
      </c>
    </row>
    <row r="1187" spans="1:15" x14ac:dyDescent="0.2">
      <c r="A1187" s="43">
        <v>44888</v>
      </c>
      <c r="B1187" s="44">
        <v>151.070007</v>
      </c>
      <c r="C1187" s="44">
        <v>534.48999000000003</v>
      </c>
      <c r="D1187" s="44">
        <v>529.71002199999998</v>
      </c>
      <c r="E1187" s="44" cm="1">
        <f t="array" ref="E1187">INDEX($O$2:$O$1256,1256-(ROW(O1187)-1))</f>
        <v>4027.26</v>
      </c>
      <c r="F1187" s="4">
        <f t="shared" si="72"/>
        <v>5.9263153647903547E-3</v>
      </c>
      <c r="G1187" s="4">
        <f t="shared" si="73"/>
        <v>4.7748433926156561E-3</v>
      </c>
      <c r="H1187" s="4">
        <f t="shared" si="74"/>
        <v>1.2655555751973871E-2</v>
      </c>
      <c r="I1187" s="4">
        <f t="shared" si="75"/>
        <v>5.9147063378277168E-3</v>
      </c>
      <c r="O1187" s="1">
        <v>2767.32</v>
      </c>
    </row>
    <row r="1188" spans="1:15" x14ac:dyDescent="0.2">
      <c r="A1188" s="43">
        <v>44890</v>
      </c>
      <c r="B1188" s="44">
        <v>148.11000100000001</v>
      </c>
      <c r="C1188" s="44">
        <v>533.65997300000004</v>
      </c>
      <c r="D1188" s="44">
        <v>537.61999500000002</v>
      </c>
      <c r="E1188" s="44" cm="1">
        <f t="array" ref="E1188">INDEX($O$2:$O$1256,1256-(ROW(O1188)-1))</f>
        <v>4026.12</v>
      </c>
      <c r="F1188" s="4">
        <f t="shared" si="72"/>
        <v>-1.9593604705399878E-2</v>
      </c>
      <c r="G1188" s="4">
        <f t="shared" si="73"/>
        <v>-1.5529140218322854E-3</v>
      </c>
      <c r="H1188" s="4">
        <f t="shared" si="74"/>
        <v>1.4932647432523066E-2</v>
      </c>
      <c r="I1188" s="4">
        <f t="shared" si="75"/>
        <v>-2.8307087200735176E-4</v>
      </c>
      <c r="O1188" s="1">
        <v>2762.59</v>
      </c>
    </row>
    <row r="1189" spans="1:15" x14ac:dyDescent="0.2">
      <c r="A1189" s="43">
        <v>44893</v>
      </c>
      <c r="B1189" s="44">
        <v>144.220001</v>
      </c>
      <c r="C1189" s="44">
        <v>530.919983</v>
      </c>
      <c r="D1189" s="44">
        <v>532.27002000000005</v>
      </c>
      <c r="E1189" s="44" cm="1">
        <f t="array" ref="E1189">INDEX($O$2:$O$1256,1256-(ROW(O1189)-1))</f>
        <v>3963.94</v>
      </c>
      <c r="F1189" s="4">
        <f t="shared" si="72"/>
        <v>-2.6264262870405453E-2</v>
      </c>
      <c r="G1189" s="4">
        <f t="shared" si="73"/>
        <v>-5.1343367286795444E-3</v>
      </c>
      <c r="H1189" s="4">
        <f t="shared" si="74"/>
        <v>-9.9512202852499419E-3</v>
      </c>
      <c r="I1189" s="4">
        <f t="shared" si="75"/>
        <v>-1.5444149702443007E-2</v>
      </c>
      <c r="O1189" s="1">
        <v>2773.75</v>
      </c>
    </row>
    <row r="1190" spans="1:15" x14ac:dyDescent="0.2">
      <c r="A1190" s="43">
        <v>44894</v>
      </c>
      <c r="B1190" s="44">
        <v>141.16999799999999</v>
      </c>
      <c r="C1190" s="44">
        <v>528.96002199999998</v>
      </c>
      <c r="D1190" s="44">
        <v>528</v>
      </c>
      <c r="E1190" s="44" cm="1">
        <f t="array" ref="E1190">INDEX($O$2:$O$1256,1256-(ROW(O1190)-1))</f>
        <v>3957.63</v>
      </c>
      <c r="F1190" s="4">
        <f t="shared" si="72"/>
        <v>-2.1148266390595877E-2</v>
      </c>
      <c r="G1190" s="4">
        <f t="shared" si="73"/>
        <v>-3.6916316257774406E-3</v>
      </c>
      <c r="H1190" s="4">
        <f t="shared" si="74"/>
        <v>-8.0222816231506795E-3</v>
      </c>
      <c r="I1190" s="4">
        <f t="shared" si="75"/>
        <v>-1.5918505325509329E-3</v>
      </c>
      <c r="O1190" s="1">
        <v>2779.66</v>
      </c>
    </row>
    <row r="1191" spans="1:15" x14ac:dyDescent="0.2">
      <c r="A1191" s="43">
        <v>44895</v>
      </c>
      <c r="B1191" s="44">
        <v>148.029999</v>
      </c>
      <c r="C1191" s="44">
        <v>539.25</v>
      </c>
      <c r="D1191" s="44">
        <v>547.76000999999997</v>
      </c>
      <c r="E1191" s="44" cm="1">
        <f t="array" ref="E1191">INDEX($O$2:$O$1256,1256-(ROW(O1191)-1))</f>
        <v>4080.11</v>
      </c>
      <c r="F1191" s="4">
        <f t="shared" si="72"/>
        <v>4.859390165890639E-2</v>
      </c>
      <c r="G1191" s="4">
        <f t="shared" si="73"/>
        <v>1.9453224387532296E-2</v>
      </c>
      <c r="H1191" s="4">
        <f t="shared" si="74"/>
        <v>3.7424261363636302E-2</v>
      </c>
      <c r="I1191" s="4">
        <f t="shared" si="75"/>
        <v>3.094781472750106E-2</v>
      </c>
      <c r="O1191" s="1">
        <v>2782.49</v>
      </c>
    </row>
    <row r="1192" spans="1:15" x14ac:dyDescent="0.2">
      <c r="A1192" s="43">
        <v>44896</v>
      </c>
      <c r="B1192" s="44">
        <v>148.30999800000001</v>
      </c>
      <c r="C1192" s="44">
        <v>503.85998499999999</v>
      </c>
      <c r="D1192" s="44">
        <v>536.90997300000004</v>
      </c>
      <c r="E1192" s="44" cm="1">
        <f t="array" ref="E1192">INDEX($O$2:$O$1256,1256-(ROW(O1192)-1))</f>
        <v>4076.57</v>
      </c>
      <c r="F1192" s="4">
        <f t="shared" si="72"/>
        <v>1.8915017354016442E-3</v>
      </c>
      <c r="G1192" s="4">
        <f t="shared" si="73"/>
        <v>-6.5628215113583688E-2</v>
      </c>
      <c r="H1192" s="4">
        <f t="shared" si="74"/>
        <v>-1.9808012271651465E-2</v>
      </c>
      <c r="I1192" s="4">
        <f t="shared" si="75"/>
        <v>-8.6762366700896877E-4</v>
      </c>
      <c r="O1192" s="1">
        <v>2775.63</v>
      </c>
    </row>
    <row r="1193" spans="1:15" x14ac:dyDescent="0.2">
      <c r="A1193" s="43">
        <v>44897</v>
      </c>
      <c r="B1193" s="44">
        <v>147.80999800000001</v>
      </c>
      <c r="C1193" s="44">
        <v>494.52999899999998</v>
      </c>
      <c r="D1193" s="44">
        <v>536.15997300000004</v>
      </c>
      <c r="E1193" s="44" cm="1">
        <f t="array" ref="E1193">INDEX($O$2:$O$1256,1256-(ROW(O1193)-1))</f>
        <v>4071.7</v>
      </c>
      <c r="F1193" s="4">
        <f t="shared" si="72"/>
        <v>-3.3713168818193901E-3</v>
      </c>
      <c r="G1193" s="4">
        <f t="shared" si="73"/>
        <v>-1.8517021152215568E-2</v>
      </c>
      <c r="H1193" s="4">
        <f t="shared" si="74"/>
        <v>-1.3968822292671401E-3</v>
      </c>
      <c r="I1193" s="4">
        <f t="shared" si="75"/>
        <v>-1.1946317615054679E-3</v>
      </c>
      <c r="O1193" s="1">
        <v>2786.85</v>
      </c>
    </row>
    <row r="1194" spans="1:15" x14ac:dyDescent="0.2">
      <c r="A1194" s="43">
        <v>44900</v>
      </c>
      <c r="B1194" s="44">
        <v>146.63000500000001</v>
      </c>
      <c r="C1194" s="44">
        <v>488.66000400000001</v>
      </c>
      <c r="D1194" s="44">
        <v>535.03997800000002</v>
      </c>
      <c r="E1194" s="44" cm="1">
        <f t="array" ref="E1194">INDEX($O$2:$O$1256,1256-(ROW(O1194)-1))</f>
        <v>3998.84</v>
      </c>
      <c r="F1194" s="4">
        <f t="shared" si="72"/>
        <v>-7.9831744534628567E-3</v>
      </c>
      <c r="G1194" s="4">
        <f t="shared" si="73"/>
        <v>-1.1869846140516869E-2</v>
      </c>
      <c r="H1194" s="4">
        <f t="shared" si="74"/>
        <v>-2.0889194576261608E-3</v>
      </c>
      <c r="I1194" s="4">
        <f t="shared" si="75"/>
        <v>-1.7894245646781364E-2</v>
      </c>
      <c r="O1194" s="1">
        <v>2782</v>
      </c>
    </row>
    <row r="1195" spans="1:15" x14ac:dyDescent="0.2">
      <c r="A1195" s="43">
        <v>44901</v>
      </c>
      <c r="B1195" s="44">
        <v>142.91000399999999</v>
      </c>
      <c r="C1195" s="44">
        <v>481.16000400000001</v>
      </c>
      <c r="D1195" s="44">
        <v>539.32000700000003</v>
      </c>
      <c r="E1195" s="44" cm="1">
        <f t="array" ref="E1195">INDEX($O$2:$O$1256,1256-(ROW(O1195)-1))</f>
        <v>3941.26</v>
      </c>
      <c r="F1195" s="4">
        <f t="shared" si="72"/>
        <v>-2.5369984813135786E-2</v>
      </c>
      <c r="G1195" s="4">
        <f t="shared" si="73"/>
        <v>-1.5348094664199282E-2</v>
      </c>
      <c r="H1195" s="4">
        <f t="shared" si="74"/>
        <v>7.9994564443556654E-3</v>
      </c>
      <c r="I1195" s="4">
        <f t="shared" si="75"/>
        <v>-1.4399175760970663E-2</v>
      </c>
      <c r="O1195" s="1">
        <v>2779.03</v>
      </c>
    </row>
    <row r="1196" spans="1:15" x14ac:dyDescent="0.2">
      <c r="A1196" s="43">
        <v>44902</v>
      </c>
      <c r="B1196" s="44">
        <v>140.94000199999999</v>
      </c>
      <c r="C1196" s="44">
        <v>481.97000100000002</v>
      </c>
      <c r="D1196" s="44">
        <v>542.90997300000004</v>
      </c>
      <c r="E1196" s="44" cm="1">
        <f t="array" ref="E1196">INDEX($O$2:$O$1256,1256-(ROW(O1196)-1))</f>
        <v>3933.92</v>
      </c>
      <c r="F1196" s="4">
        <f t="shared" si="72"/>
        <v>-1.3784913196139817E-2</v>
      </c>
      <c r="G1196" s="4">
        <f t="shared" si="73"/>
        <v>1.6834254577818356E-3</v>
      </c>
      <c r="H1196" s="4">
        <f t="shared" si="74"/>
        <v>6.6564673170005422E-3</v>
      </c>
      <c r="I1196" s="4">
        <f t="shared" si="75"/>
        <v>-1.8623485890299409E-3</v>
      </c>
      <c r="O1196" s="1">
        <v>2770.37</v>
      </c>
    </row>
    <row r="1197" spans="1:15" x14ac:dyDescent="0.2">
      <c r="A1197" s="43">
        <v>44903</v>
      </c>
      <c r="B1197" s="44">
        <v>142.64999399999999</v>
      </c>
      <c r="C1197" s="44">
        <v>481.42001299999998</v>
      </c>
      <c r="D1197" s="44">
        <v>547.919983</v>
      </c>
      <c r="E1197" s="44" cm="1">
        <f t="array" ref="E1197">INDEX($O$2:$O$1256,1256-(ROW(O1197)-1))</f>
        <v>3963.51</v>
      </c>
      <c r="F1197" s="4">
        <f t="shared" si="72"/>
        <v>1.2132765543738249E-2</v>
      </c>
      <c r="G1197" s="4">
        <f t="shared" si="73"/>
        <v>-1.1411249639166684E-3</v>
      </c>
      <c r="H1197" s="4">
        <f t="shared" si="74"/>
        <v>9.2280677260647148E-3</v>
      </c>
      <c r="I1197" s="4">
        <f t="shared" si="75"/>
        <v>7.5217594663847115E-3</v>
      </c>
      <c r="O1197" s="1">
        <v>2772.35</v>
      </c>
    </row>
    <row r="1198" spans="1:15" x14ac:dyDescent="0.2">
      <c r="A1198" s="43">
        <v>44904</v>
      </c>
      <c r="B1198" s="44">
        <v>142.16000399999999</v>
      </c>
      <c r="C1198" s="44">
        <v>483.01998900000001</v>
      </c>
      <c r="D1198" s="44">
        <v>539.20001200000002</v>
      </c>
      <c r="E1198" s="44" cm="1">
        <f t="array" ref="E1198">INDEX($O$2:$O$1256,1256-(ROW(O1198)-1))</f>
        <v>3934.38</v>
      </c>
      <c r="F1198" s="4">
        <f t="shared" si="72"/>
        <v>-3.4349107648753629E-3</v>
      </c>
      <c r="G1198" s="4">
        <f t="shared" si="73"/>
        <v>3.3234513663644195E-3</v>
      </c>
      <c r="H1198" s="4">
        <f t="shared" si="74"/>
        <v>-1.5914679644016536E-2</v>
      </c>
      <c r="I1198" s="4">
        <f t="shared" si="75"/>
        <v>-7.349546235533683E-3</v>
      </c>
      <c r="O1198" s="1">
        <v>2748.8</v>
      </c>
    </row>
    <row r="1199" spans="1:15" x14ac:dyDescent="0.2">
      <c r="A1199" s="43">
        <v>44907</v>
      </c>
      <c r="B1199" s="44">
        <v>144.490005</v>
      </c>
      <c r="C1199" s="44">
        <v>487.67999300000002</v>
      </c>
      <c r="D1199" s="44">
        <v>545.85998500000005</v>
      </c>
      <c r="E1199" s="44" cm="1">
        <f t="array" ref="E1199">INDEX($O$2:$O$1256,1256-(ROW(O1199)-1))</f>
        <v>3990.56</v>
      </c>
      <c r="F1199" s="4">
        <f t="shared" si="72"/>
        <v>1.6389989690771323E-2</v>
      </c>
      <c r="G1199" s="4">
        <f t="shared" si="73"/>
        <v>9.6476421392987424E-3</v>
      </c>
      <c r="H1199" s="4">
        <f t="shared" si="74"/>
        <v>1.2351581698407003E-2</v>
      </c>
      <c r="I1199" s="4">
        <f t="shared" si="75"/>
        <v>1.4279251114533887E-2</v>
      </c>
      <c r="O1199" s="1">
        <v>2746.87</v>
      </c>
    </row>
    <row r="1200" spans="1:15" x14ac:dyDescent="0.2">
      <c r="A1200" s="43">
        <v>44908</v>
      </c>
      <c r="B1200" s="44">
        <v>145.470001</v>
      </c>
      <c r="C1200" s="44">
        <v>488.20001200000002</v>
      </c>
      <c r="D1200" s="44">
        <v>538.21997099999999</v>
      </c>
      <c r="E1200" s="44" cm="1">
        <f t="array" ref="E1200">INDEX($O$2:$O$1256,1256-(ROW(O1200)-1))</f>
        <v>4019.65</v>
      </c>
      <c r="F1200" s="4">
        <f t="shared" si="72"/>
        <v>6.7824483776576785E-3</v>
      </c>
      <c r="G1200" s="4">
        <f t="shared" si="73"/>
        <v>1.0663119411584937E-3</v>
      </c>
      <c r="H1200" s="4">
        <f t="shared" si="74"/>
        <v>-1.39962888102158E-2</v>
      </c>
      <c r="I1200" s="4">
        <f t="shared" si="75"/>
        <v>7.2897037007337686E-3</v>
      </c>
      <c r="O1200" s="1">
        <v>2734.62</v>
      </c>
    </row>
    <row r="1201" spans="1:15" x14ac:dyDescent="0.2">
      <c r="A1201" s="43">
        <v>44909</v>
      </c>
      <c r="B1201" s="44">
        <v>143.21000699999999</v>
      </c>
      <c r="C1201" s="44">
        <v>483.51998900000001</v>
      </c>
      <c r="D1201" s="44">
        <v>538.35998500000005</v>
      </c>
      <c r="E1201" s="44" cm="1">
        <f t="array" ref="E1201">INDEX($O$2:$O$1256,1256-(ROW(O1201)-1))</f>
        <v>3995.32</v>
      </c>
      <c r="F1201" s="4">
        <f t="shared" si="72"/>
        <v>-1.553580796359523E-2</v>
      </c>
      <c r="G1201" s="4">
        <f t="shared" si="73"/>
        <v>-9.5862820257366262E-3</v>
      </c>
      <c r="H1201" s="4">
        <f t="shared" si="74"/>
        <v>2.6014270659619338E-4</v>
      </c>
      <c r="I1201" s="4">
        <f t="shared" si="75"/>
        <v>-6.052765788066107E-3</v>
      </c>
      <c r="O1201" s="1">
        <v>2705.27</v>
      </c>
    </row>
    <row r="1202" spans="1:15" x14ac:dyDescent="0.2">
      <c r="A1202" s="43">
        <v>44910</v>
      </c>
      <c r="B1202" s="44">
        <v>136.5</v>
      </c>
      <c r="C1202" s="44">
        <v>463.91000400000001</v>
      </c>
      <c r="D1202" s="44">
        <v>527.67999299999997</v>
      </c>
      <c r="E1202" s="44" cm="1">
        <f t="array" ref="E1202">INDEX($O$2:$O$1256,1256-(ROW(O1202)-1))</f>
        <v>3895.75</v>
      </c>
      <c r="F1202" s="4">
        <f t="shared" si="72"/>
        <v>-4.6854316542278993E-2</v>
      </c>
      <c r="G1202" s="4">
        <f t="shared" si="73"/>
        <v>-4.0556720396517039E-2</v>
      </c>
      <c r="H1202" s="4">
        <f t="shared" si="74"/>
        <v>-1.9838012292091291E-2</v>
      </c>
      <c r="I1202" s="4">
        <f t="shared" si="75"/>
        <v>-2.492165834025814E-2</v>
      </c>
      <c r="O1202" s="1">
        <v>2724.01</v>
      </c>
    </row>
    <row r="1203" spans="1:15" x14ac:dyDescent="0.2">
      <c r="A1203" s="43">
        <v>44911</v>
      </c>
      <c r="B1203" s="44">
        <v>134.509995</v>
      </c>
      <c r="C1203" s="44">
        <v>461.45001200000002</v>
      </c>
      <c r="D1203" s="44">
        <v>523.70001200000002</v>
      </c>
      <c r="E1203" s="44" cm="1">
        <f t="array" ref="E1203">INDEX($O$2:$O$1256,1256-(ROW(O1203)-1))</f>
        <v>3852.36</v>
      </c>
      <c r="F1203" s="4">
        <f t="shared" si="72"/>
        <v>-1.4578791208791183E-2</v>
      </c>
      <c r="G1203" s="4">
        <f t="shared" si="73"/>
        <v>-5.3027353986528809E-3</v>
      </c>
      <c r="H1203" s="4">
        <f t="shared" si="74"/>
        <v>-7.5424140630625594E-3</v>
      </c>
      <c r="I1203" s="4">
        <f t="shared" si="75"/>
        <v>-1.1137778348199928E-2</v>
      </c>
      <c r="O1203" s="1">
        <v>2689.86</v>
      </c>
    </row>
    <row r="1204" spans="1:15" x14ac:dyDescent="0.2">
      <c r="A1204" s="43">
        <v>44914</v>
      </c>
      <c r="B1204" s="44">
        <v>132.36999499999999</v>
      </c>
      <c r="C1204" s="44">
        <v>458.63000499999998</v>
      </c>
      <c r="D1204" s="44">
        <v>523.59997599999997</v>
      </c>
      <c r="E1204" s="44" cm="1">
        <f t="array" ref="E1204">INDEX($O$2:$O$1256,1256-(ROW(O1204)-1))</f>
        <v>3817.66</v>
      </c>
      <c r="F1204" s="4">
        <f t="shared" si="72"/>
        <v>-1.5909598390811141E-2</v>
      </c>
      <c r="G1204" s="4">
        <f t="shared" si="73"/>
        <v>-6.1111863184869358E-3</v>
      </c>
      <c r="H1204" s="4">
        <f t="shared" si="74"/>
        <v>-1.9101775388167364E-4</v>
      </c>
      <c r="I1204" s="4">
        <f t="shared" si="75"/>
        <v>-9.007465553582809E-3</v>
      </c>
      <c r="O1204" s="1">
        <v>2721.33</v>
      </c>
    </row>
    <row r="1205" spans="1:15" x14ac:dyDescent="0.2">
      <c r="A1205" s="43">
        <v>44915</v>
      </c>
      <c r="B1205" s="44">
        <v>132.300003</v>
      </c>
      <c r="C1205" s="44">
        <v>457.82000699999998</v>
      </c>
      <c r="D1205" s="44">
        <v>520.21002199999998</v>
      </c>
      <c r="E1205" s="44" cm="1">
        <f t="array" ref="E1205">INDEX($O$2:$O$1256,1256-(ROW(O1205)-1))</f>
        <v>3821.62</v>
      </c>
      <c r="F1205" s="4">
        <f t="shared" si="72"/>
        <v>-5.2876031309047767E-4</v>
      </c>
      <c r="G1205" s="4">
        <f t="shared" si="73"/>
        <v>-1.766125179707785E-3</v>
      </c>
      <c r="H1205" s="4">
        <f t="shared" si="74"/>
        <v>-6.474320388433305E-3</v>
      </c>
      <c r="I1205" s="4">
        <f t="shared" si="75"/>
        <v>1.0372846193741811E-3</v>
      </c>
      <c r="O1205" s="1">
        <v>2727.76</v>
      </c>
    </row>
    <row r="1206" spans="1:15" x14ac:dyDescent="0.2">
      <c r="A1206" s="43">
        <v>44916</v>
      </c>
      <c r="B1206" s="44">
        <v>135.449997</v>
      </c>
      <c r="C1206" s="44">
        <v>462.05999800000001</v>
      </c>
      <c r="D1206" s="44">
        <v>527.53997800000002</v>
      </c>
      <c r="E1206" s="44" cm="1">
        <f t="array" ref="E1206">INDEX($O$2:$O$1256,1256-(ROW(O1206)-1))</f>
        <v>3878.44</v>
      </c>
      <c r="F1206" s="4">
        <f t="shared" si="72"/>
        <v>2.3809477918152369E-2</v>
      </c>
      <c r="G1206" s="4">
        <f t="shared" si="73"/>
        <v>9.2612619264584306E-3</v>
      </c>
      <c r="H1206" s="4">
        <f t="shared" si="74"/>
        <v>1.409037828955944E-2</v>
      </c>
      <c r="I1206" s="4">
        <f t="shared" si="75"/>
        <v>1.4868040255179784E-2</v>
      </c>
      <c r="O1206" s="1">
        <v>2733.29</v>
      </c>
    </row>
    <row r="1207" spans="1:15" x14ac:dyDescent="0.2">
      <c r="A1207" s="43">
        <v>44917</v>
      </c>
      <c r="B1207" s="44">
        <v>132.229996</v>
      </c>
      <c r="C1207" s="44">
        <v>458.709991</v>
      </c>
      <c r="D1207" s="44">
        <v>527.09002699999996</v>
      </c>
      <c r="E1207" s="44" cm="1">
        <f t="array" ref="E1207">INDEX($O$2:$O$1256,1256-(ROW(O1207)-1))</f>
        <v>3822.39</v>
      </c>
      <c r="F1207" s="4">
        <f t="shared" si="72"/>
        <v>-2.3772617728444811E-2</v>
      </c>
      <c r="G1207" s="4">
        <f t="shared" si="73"/>
        <v>-7.2501558553008626E-3</v>
      </c>
      <c r="H1207" s="4">
        <f t="shared" si="74"/>
        <v>-8.529230366689963E-4</v>
      </c>
      <c r="I1207" s="4">
        <f t="shared" si="75"/>
        <v>-1.4451686760656394E-2</v>
      </c>
      <c r="O1207" s="1">
        <v>2724.44</v>
      </c>
    </row>
    <row r="1208" spans="1:15" x14ac:dyDescent="0.2">
      <c r="A1208" s="43">
        <v>44918</v>
      </c>
      <c r="B1208" s="44">
        <v>131.86000100000001</v>
      </c>
      <c r="C1208" s="44">
        <v>462.64999399999999</v>
      </c>
      <c r="D1208" s="44">
        <v>531.30999799999995</v>
      </c>
      <c r="E1208" s="44" cm="1">
        <f t="array" ref="E1208">INDEX($O$2:$O$1256,1256-(ROW(O1208)-1))</f>
        <v>3844.82</v>
      </c>
      <c r="F1208" s="4">
        <f t="shared" si="72"/>
        <v>-2.7981170021361018E-3</v>
      </c>
      <c r="G1208" s="4">
        <f t="shared" si="73"/>
        <v>8.5893114981225472E-3</v>
      </c>
      <c r="H1208" s="4">
        <f t="shared" si="74"/>
        <v>8.0061674170131599E-3</v>
      </c>
      <c r="I1208" s="4">
        <f t="shared" si="75"/>
        <v>5.8680563731069542E-3</v>
      </c>
      <c r="O1208" s="1">
        <v>2733.01</v>
      </c>
    </row>
    <row r="1209" spans="1:15" x14ac:dyDescent="0.2">
      <c r="A1209" s="43">
        <v>44922</v>
      </c>
      <c r="B1209" s="44">
        <v>130.029999</v>
      </c>
      <c r="C1209" s="44">
        <v>458.5</v>
      </c>
      <c r="D1209" s="44">
        <v>531.98999000000003</v>
      </c>
      <c r="E1209" s="44" cm="1">
        <f t="array" ref="E1209">INDEX($O$2:$O$1256,1256-(ROW(O1209)-1))</f>
        <v>3829.25</v>
      </c>
      <c r="F1209" s="4">
        <f t="shared" si="72"/>
        <v>-1.3878370894294225E-2</v>
      </c>
      <c r="G1209" s="4">
        <f t="shared" si="73"/>
        <v>-8.9700509106674549E-3</v>
      </c>
      <c r="H1209" s="4">
        <f t="shared" si="74"/>
        <v>1.279840399314458E-3</v>
      </c>
      <c r="I1209" s="4">
        <f t="shared" si="75"/>
        <v>-4.0496044028069354E-3</v>
      </c>
      <c r="O1209" s="1">
        <v>2712.97</v>
      </c>
    </row>
    <row r="1210" spans="1:15" x14ac:dyDescent="0.2">
      <c r="A1210" s="43">
        <v>44923</v>
      </c>
      <c r="B1210" s="44">
        <v>126.040001</v>
      </c>
      <c r="C1210" s="44">
        <v>452.98998999999998</v>
      </c>
      <c r="D1210" s="44">
        <v>528.45001200000002</v>
      </c>
      <c r="E1210" s="44" cm="1">
        <f t="array" ref="E1210">INDEX($O$2:$O$1256,1256-(ROW(O1210)-1))</f>
        <v>3783.22</v>
      </c>
      <c r="F1210" s="4">
        <f t="shared" si="72"/>
        <v>-3.0685211341115213E-2</v>
      </c>
      <c r="G1210" s="4">
        <f t="shared" si="73"/>
        <v>-1.2017470010905175E-2</v>
      </c>
      <c r="H1210" s="4">
        <f t="shared" si="74"/>
        <v>-6.65421918934982E-3</v>
      </c>
      <c r="I1210" s="4">
        <f t="shared" si="75"/>
        <v>-1.2020630671802625E-2</v>
      </c>
      <c r="O1210" s="1">
        <v>2720.13</v>
      </c>
    </row>
    <row r="1211" spans="1:15" x14ac:dyDescent="0.2">
      <c r="A1211" s="43">
        <v>44924</v>
      </c>
      <c r="B1211" s="44">
        <v>129.61000100000001</v>
      </c>
      <c r="C1211" s="44">
        <v>456.52999899999998</v>
      </c>
      <c r="D1211" s="44">
        <v>529.88000499999998</v>
      </c>
      <c r="E1211" s="44" cm="1">
        <f t="array" ref="E1211">INDEX($O$2:$O$1256,1256-(ROW(O1211)-1))</f>
        <v>3849.28</v>
      </c>
      <c r="F1211" s="4">
        <f t="shared" si="72"/>
        <v>2.8324341254170628E-2</v>
      </c>
      <c r="G1211" s="4">
        <f t="shared" si="73"/>
        <v>7.8147620877891764E-3</v>
      </c>
      <c r="H1211" s="4">
        <f t="shared" si="74"/>
        <v>2.7060137525362904E-3</v>
      </c>
      <c r="I1211" s="4">
        <f t="shared" si="75"/>
        <v>1.7461316021801641E-2</v>
      </c>
      <c r="O1211" s="1">
        <v>2722.46</v>
      </c>
    </row>
    <row r="1212" spans="1:15" x14ac:dyDescent="0.2">
      <c r="A1212" s="43">
        <v>44925</v>
      </c>
      <c r="B1212" s="44">
        <v>129.929993</v>
      </c>
      <c r="C1212" s="44">
        <v>456.5</v>
      </c>
      <c r="D1212" s="44">
        <v>530.17999299999997</v>
      </c>
      <c r="E1212" s="44" cm="1">
        <f t="array" ref="E1212">INDEX($O$2:$O$1256,1256-(ROW(O1212)-1))</f>
        <v>3839.5</v>
      </c>
      <c r="F1212" s="4">
        <f t="shared" si="72"/>
        <v>2.4688835547496441E-3</v>
      </c>
      <c r="G1212" s="4">
        <f t="shared" si="73"/>
        <v>-6.5710906327483731E-5</v>
      </c>
      <c r="H1212" s="4">
        <f t="shared" si="74"/>
        <v>5.6614327238104563E-4</v>
      </c>
      <c r="I1212" s="4">
        <f t="shared" si="75"/>
        <v>-2.5407348906809064E-3</v>
      </c>
      <c r="O1212" s="1">
        <v>2711.45</v>
      </c>
    </row>
    <row r="1213" spans="1:15" x14ac:dyDescent="0.2">
      <c r="A1213" s="43">
        <v>44929</v>
      </c>
      <c r="B1213" s="44">
        <v>125.07</v>
      </c>
      <c r="C1213" s="44">
        <v>453.27999899999998</v>
      </c>
      <c r="D1213" s="44">
        <v>518.64001499999995</v>
      </c>
      <c r="E1213" s="44" cm="1">
        <f t="array" ref="E1213">INDEX($O$2:$O$1256,1256-(ROW(O1213)-1))</f>
        <v>3824.14</v>
      </c>
      <c r="F1213" s="4">
        <f t="shared" si="72"/>
        <v>-3.7404704547317286E-2</v>
      </c>
      <c r="G1213" s="4">
        <f t="shared" si="73"/>
        <v>-7.0536714129244794E-3</v>
      </c>
      <c r="H1213" s="4">
        <f t="shared" si="74"/>
        <v>-2.1766151405867969E-2</v>
      </c>
      <c r="I1213" s="4">
        <f t="shared" si="75"/>
        <v>-4.0005209011590385E-3</v>
      </c>
      <c r="O1213" s="1">
        <v>2730.13</v>
      </c>
    </row>
    <row r="1214" spans="1:15" x14ac:dyDescent="0.2">
      <c r="A1214" s="43">
        <v>44930</v>
      </c>
      <c r="B1214" s="44">
        <v>126.360001</v>
      </c>
      <c r="C1214" s="44">
        <v>456.55999800000001</v>
      </c>
      <c r="D1214" s="44">
        <v>504.5</v>
      </c>
      <c r="E1214" s="44" cm="1">
        <f t="array" ref="E1214">INDEX($O$2:$O$1256,1256-(ROW(O1214)-1))</f>
        <v>3852.97</v>
      </c>
      <c r="F1214" s="4">
        <f t="shared" si="72"/>
        <v>1.0314232030063195E-2</v>
      </c>
      <c r="G1214" s="4">
        <f t="shared" si="73"/>
        <v>7.2361432386961163E-3</v>
      </c>
      <c r="H1214" s="4">
        <f t="shared" si="74"/>
        <v>-2.7263640658347486E-2</v>
      </c>
      <c r="I1214" s="4">
        <f t="shared" si="75"/>
        <v>7.5389499338413156E-3</v>
      </c>
      <c r="O1214" s="1">
        <v>2727.72</v>
      </c>
    </row>
    <row r="1215" spans="1:15" x14ac:dyDescent="0.2">
      <c r="A1215" s="43">
        <v>44931</v>
      </c>
      <c r="B1215" s="44">
        <v>125.019997</v>
      </c>
      <c r="C1215" s="44">
        <v>450.19000199999999</v>
      </c>
      <c r="D1215" s="44">
        <v>489.959991</v>
      </c>
      <c r="E1215" s="44" cm="1">
        <f t="array" ref="E1215">INDEX($O$2:$O$1256,1256-(ROW(O1215)-1))</f>
        <v>3808.1</v>
      </c>
      <c r="F1215" s="4">
        <f t="shared" si="72"/>
        <v>-1.0604653287395854E-2</v>
      </c>
      <c r="G1215" s="4">
        <f t="shared" si="73"/>
        <v>-1.3952155309059763E-2</v>
      </c>
      <c r="H1215" s="4">
        <f t="shared" si="74"/>
        <v>-2.8820632309217043E-2</v>
      </c>
      <c r="I1215" s="4">
        <f t="shared" si="75"/>
        <v>-1.1645561735492332E-2</v>
      </c>
      <c r="O1215" s="1">
        <v>2723.07</v>
      </c>
    </row>
    <row r="1216" spans="1:15" x14ac:dyDescent="0.2">
      <c r="A1216" s="43">
        <v>44932</v>
      </c>
      <c r="B1216" s="44">
        <v>129.61999499999999</v>
      </c>
      <c r="C1216" s="44">
        <v>482.86999500000002</v>
      </c>
      <c r="D1216" s="44">
        <v>490</v>
      </c>
      <c r="E1216" s="44" cm="1">
        <f t="array" ref="E1216">INDEX($O$2:$O$1256,1256-(ROW(O1216)-1))</f>
        <v>3895.08</v>
      </c>
      <c r="F1216" s="4">
        <f t="shared" si="72"/>
        <v>3.6794097827405843E-2</v>
      </c>
      <c r="G1216" s="4">
        <f t="shared" si="73"/>
        <v>7.2591556575705624E-2</v>
      </c>
      <c r="H1216" s="4">
        <f t="shared" si="74"/>
        <v>8.1657687841695095E-5</v>
      </c>
      <c r="I1216" s="4">
        <f t="shared" si="75"/>
        <v>2.2840786744045591E-2</v>
      </c>
      <c r="O1216" s="1">
        <v>2697.79</v>
      </c>
    </row>
    <row r="1217" spans="1:15" x14ac:dyDescent="0.2">
      <c r="A1217" s="43">
        <v>44935</v>
      </c>
      <c r="B1217" s="44">
        <v>130.14999399999999</v>
      </c>
      <c r="C1217" s="44">
        <v>478.75</v>
      </c>
      <c r="D1217" s="44">
        <v>490.05999800000001</v>
      </c>
      <c r="E1217" s="44" cm="1">
        <f t="array" ref="E1217">INDEX($O$2:$O$1256,1256-(ROW(O1217)-1))</f>
        <v>3892.09</v>
      </c>
      <c r="F1217" s="4">
        <f t="shared" si="72"/>
        <v>4.0888676164507155E-3</v>
      </c>
      <c r="G1217" s="4">
        <f t="shared" si="73"/>
        <v>-8.5323069204165745E-3</v>
      </c>
      <c r="H1217" s="4">
        <f t="shared" si="74"/>
        <v>1.2244489795919862E-4</v>
      </c>
      <c r="I1217" s="4">
        <f t="shared" si="75"/>
        <v>-7.6763506782910281E-4</v>
      </c>
      <c r="O1217" s="1">
        <v>2671.92</v>
      </c>
    </row>
    <row r="1218" spans="1:15" x14ac:dyDescent="0.2">
      <c r="A1218" s="43">
        <v>44936</v>
      </c>
      <c r="B1218" s="44">
        <v>130.729996</v>
      </c>
      <c r="C1218" s="44">
        <v>481.39999399999999</v>
      </c>
      <c r="D1218" s="44">
        <v>486</v>
      </c>
      <c r="E1218" s="44" cm="1">
        <f t="array" ref="E1218">INDEX($O$2:$O$1256,1256-(ROW(O1218)-1))</f>
        <v>3919.25</v>
      </c>
      <c r="F1218" s="4">
        <f t="shared" si="72"/>
        <v>4.4564120379445233E-3</v>
      </c>
      <c r="G1218" s="4">
        <f t="shared" si="73"/>
        <v>5.5352355091383655E-3</v>
      </c>
      <c r="H1218" s="4">
        <f t="shared" si="74"/>
        <v>-8.2846957853515875E-3</v>
      </c>
      <c r="I1218" s="4">
        <f t="shared" si="75"/>
        <v>6.9782558985017956E-3</v>
      </c>
      <c r="O1218" s="1">
        <v>2672.63</v>
      </c>
    </row>
    <row r="1219" spans="1:15" x14ac:dyDescent="0.2">
      <c r="A1219" s="43">
        <v>44937</v>
      </c>
      <c r="B1219" s="44">
        <v>133.490005</v>
      </c>
      <c r="C1219" s="44">
        <v>484.30999800000001</v>
      </c>
      <c r="D1219" s="44">
        <v>493.39999399999999</v>
      </c>
      <c r="E1219" s="44" cm="1">
        <f t="array" ref="E1219">INDEX($O$2:$O$1256,1256-(ROW(O1219)-1))</f>
        <v>3969.61</v>
      </c>
      <c r="F1219" s="4">
        <f t="shared" si="72"/>
        <v>2.1112285507910493E-2</v>
      </c>
      <c r="G1219" s="4">
        <f t="shared" si="73"/>
        <v>6.0448775161389282E-3</v>
      </c>
      <c r="H1219" s="4">
        <f t="shared" si="74"/>
        <v>1.5226325102880642E-2</v>
      </c>
      <c r="I1219" s="4">
        <f t="shared" si="75"/>
        <v>1.2849397206098139E-2</v>
      </c>
      <c r="O1219" s="1">
        <v>2663.42</v>
      </c>
    </row>
    <row r="1220" spans="1:15" x14ac:dyDescent="0.2">
      <c r="A1220" s="43">
        <v>44938</v>
      </c>
      <c r="B1220" s="44">
        <v>133.41000399999999</v>
      </c>
      <c r="C1220" s="44">
        <v>482.42999300000002</v>
      </c>
      <c r="D1220" s="44">
        <v>495.67001299999998</v>
      </c>
      <c r="E1220" s="44" cm="1">
        <f t="array" ref="E1220">INDEX($O$2:$O$1256,1256-(ROW(O1220)-1))</f>
        <v>3983.17</v>
      </c>
      <c r="F1220" s="4">
        <f t="shared" ref="F1220:F1256" si="76">(B1220-B1219)/B1219</f>
        <v>-5.9930329615322123E-4</v>
      </c>
      <c r="G1220" s="4">
        <f t="shared" ref="G1220:G1256" si="77">(C1220-C1219)/C1219</f>
        <v>-3.8818215766009911E-3</v>
      </c>
      <c r="H1220" s="4">
        <f t="shared" ref="H1220:H1256" si="78">(D1220-D1219)/D1219</f>
        <v>4.600768195388326E-3</v>
      </c>
      <c r="I1220" s="4">
        <f t="shared" ref="I1220:I1256" si="79">(E1220-E1219)/E1219</f>
        <v>3.4159527006431224E-3</v>
      </c>
      <c r="O1220" s="1">
        <v>2629.73</v>
      </c>
    </row>
    <row r="1221" spans="1:15" x14ac:dyDescent="0.2">
      <c r="A1221" s="43">
        <v>44939</v>
      </c>
      <c r="B1221" s="44">
        <v>134.759995</v>
      </c>
      <c r="C1221" s="44">
        <v>485.25</v>
      </c>
      <c r="D1221" s="44">
        <v>489.57000699999998</v>
      </c>
      <c r="E1221" s="44" cm="1">
        <f t="array" ref="E1221">INDEX($O$2:$O$1256,1256-(ROW(O1221)-1))</f>
        <v>3999.09</v>
      </c>
      <c r="F1221" s="4">
        <f t="shared" si="76"/>
        <v>1.0119113706045742E-2</v>
      </c>
      <c r="G1221" s="4">
        <f t="shared" si="77"/>
        <v>5.8454222185973731E-3</v>
      </c>
      <c r="H1221" s="4">
        <f t="shared" si="78"/>
        <v>-1.2306586721032907E-2</v>
      </c>
      <c r="I1221" s="4">
        <f t="shared" si="79"/>
        <v>3.9968166058692127E-3</v>
      </c>
      <c r="O1221" s="1">
        <v>2635.67</v>
      </c>
    </row>
    <row r="1222" spans="1:15" x14ac:dyDescent="0.2">
      <c r="A1222" s="43">
        <v>44943</v>
      </c>
      <c r="B1222" s="44">
        <v>135.94000199999999</v>
      </c>
      <c r="C1222" s="44">
        <v>486.76998900000001</v>
      </c>
      <c r="D1222" s="44">
        <v>485.07998700000002</v>
      </c>
      <c r="E1222" s="44" cm="1">
        <f t="array" ref="E1222">INDEX($O$2:$O$1256,1256-(ROW(O1222)-1))</f>
        <v>3990.97</v>
      </c>
      <c r="F1222" s="4">
        <f t="shared" si="76"/>
        <v>8.7563597787309877E-3</v>
      </c>
      <c r="G1222" s="4">
        <f t="shared" si="77"/>
        <v>3.1323833075734353E-3</v>
      </c>
      <c r="H1222" s="4">
        <f t="shared" si="78"/>
        <v>-9.1713543227740224E-3</v>
      </c>
      <c r="I1222" s="4">
        <f t="shared" si="79"/>
        <v>-2.0304619300891818E-3</v>
      </c>
      <c r="O1222" s="1">
        <v>2654.8</v>
      </c>
    </row>
    <row r="1223" spans="1:15" x14ac:dyDescent="0.2">
      <c r="A1223" s="43">
        <v>44944</v>
      </c>
      <c r="B1223" s="44">
        <v>135.21000699999999</v>
      </c>
      <c r="C1223" s="44">
        <v>479.47000100000002</v>
      </c>
      <c r="D1223" s="44">
        <v>476.23998999999998</v>
      </c>
      <c r="E1223" s="44" cm="1">
        <f t="array" ref="E1223">INDEX($O$2:$O$1256,1256-(ROW(O1223)-1))</f>
        <v>3928.86</v>
      </c>
      <c r="F1223" s="4">
        <f t="shared" si="76"/>
        <v>-5.3699793236725302E-3</v>
      </c>
      <c r="G1223" s="4">
        <f t="shared" si="77"/>
        <v>-1.4996791431198904E-2</v>
      </c>
      <c r="H1223" s="4">
        <f t="shared" si="78"/>
        <v>-1.8223792440235302E-2</v>
      </c>
      <c r="I1223" s="4">
        <f t="shared" si="79"/>
        <v>-1.5562632643191925E-2</v>
      </c>
      <c r="O1223" s="1">
        <v>2648.05</v>
      </c>
    </row>
    <row r="1224" spans="1:15" x14ac:dyDescent="0.2">
      <c r="A1224" s="43">
        <v>44945</v>
      </c>
      <c r="B1224" s="44">
        <v>135.270004</v>
      </c>
      <c r="C1224" s="44">
        <v>469.48998999999998</v>
      </c>
      <c r="D1224" s="44">
        <v>484.35998499999999</v>
      </c>
      <c r="E1224" s="44" cm="1">
        <f t="array" ref="E1224">INDEX($O$2:$O$1256,1256-(ROW(O1224)-1))</f>
        <v>3898.85</v>
      </c>
      <c r="F1224" s="4">
        <f t="shared" si="76"/>
        <v>4.4373194951472677E-4</v>
      </c>
      <c r="G1224" s="4">
        <f t="shared" si="77"/>
        <v>-2.0814672407419389E-2</v>
      </c>
      <c r="H1224" s="4">
        <f t="shared" si="78"/>
        <v>1.7050216635524491E-2</v>
      </c>
      <c r="I1224" s="4">
        <f t="shared" si="79"/>
        <v>-7.6383480195273482E-3</v>
      </c>
      <c r="O1224" s="1">
        <v>2669.91</v>
      </c>
    </row>
    <row r="1225" spans="1:15" x14ac:dyDescent="0.2">
      <c r="A1225" s="43">
        <v>44946</v>
      </c>
      <c r="B1225" s="44">
        <v>137.86999499999999</v>
      </c>
      <c r="C1225" s="44">
        <v>480.10998499999999</v>
      </c>
      <c r="D1225" s="44">
        <v>486.72000100000002</v>
      </c>
      <c r="E1225" s="44" cm="1">
        <f t="array" ref="E1225">INDEX($O$2:$O$1256,1256-(ROW(O1225)-1))</f>
        <v>3972.61</v>
      </c>
      <c r="F1225" s="4">
        <f t="shared" si="76"/>
        <v>1.9220750522044701E-2</v>
      </c>
      <c r="G1225" s="4">
        <f t="shared" si="77"/>
        <v>2.2620279933976906E-2</v>
      </c>
      <c r="H1225" s="4">
        <f t="shared" si="78"/>
        <v>4.8724421361934552E-3</v>
      </c>
      <c r="I1225" s="4">
        <f t="shared" si="79"/>
        <v>1.8918399015094251E-2</v>
      </c>
      <c r="O1225" s="1">
        <v>2666.94</v>
      </c>
    </row>
    <row r="1226" spans="1:15" x14ac:dyDescent="0.2">
      <c r="A1226" s="43">
        <v>44949</v>
      </c>
      <c r="B1226" s="44">
        <v>141.11000100000001</v>
      </c>
      <c r="C1226" s="44">
        <v>492.60998499999999</v>
      </c>
      <c r="D1226" s="44">
        <v>485.80999800000001</v>
      </c>
      <c r="E1226" s="44" cm="1">
        <f t="array" ref="E1226">INDEX($O$2:$O$1256,1256-(ROW(O1226)-1))</f>
        <v>4019.81</v>
      </c>
      <c r="F1226" s="4">
        <f t="shared" si="76"/>
        <v>2.3500443298050622E-2</v>
      </c>
      <c r="G1226" s="4">
        <f t="shared" si="77"/>
        <v>2.6035700965477734E-2</v>
      </c>
      <c r="H1226" s="4">
        <f t="shared" si="78"/>
        <v>-1.8696642795248872E-3</v>
      </c>
      <c r="I1226" s="4">
        <f t="shared" si="79"/>
        <v>1.188135759613952E-2</v>
      </c>
      <c r="O1226" s="1">
        <v>2639.4</v>
      </c>
    </row>
    <row r="1227" spans="1:15" x14ac:dyDescent="0.2">
      <c r="A1227" s="43">
        <v>44950</v>
      </c>
      <c r="B1227" s="44">
        <v>142.529999</v>
      </c>
      <c r="C1227" s="44">
        <v>492.10998499999999</v>
      </c>
      <c r="D1227" s="44">
        <v>491.60000600000001</v>
      </c>
      <c r="E1227" s="44" cm="1">
        <f t="array" ref="E1227">INDEX($O$2:$O$1256,1256-(ROW(O1227)-1))</f>
        <v>4016.95</v>
      </c>
      <c r="F1227" s="4">
        <f t="shared" si="76"/>
        <v>1.006305711811307E-2</v>
      </c>
      <c r="G1227" s="4">
        <f t="shared" si="77"/>
        <v>-1.0150017564097894E-3</v>
      </c>
      <c r="H1227" s="4">
        <f t="shared" si="78"/>
        <v>1.1918256157420622E-2</v>
      </c>
      <c r="I1227" s="4">
        <f t="shared" si="79"/>
        <v>-7.1147641306433074E-4</v>
      </c>
      <c r="O1227" s="1">
        <v>2634.56</v>
      </c>
    </row>
    <row r="1228" spans="1:15" x14ac:dyDescent="0.2">
      <c r="A1228" s="43">
        <v>44951</v>
      </c>
      <c r="B1228" s="44">
        <v>141.86000100000001</v>
      </c>
      <c r="C1228" s="44">
        <v>490.88000499999998</v>
      </c>
      <c r="D1228" s="44">
        <v>492.5</v>
      </c>
      <c r="E1228" s="44" cm="1">
        <f t="array" ref="E1228">INDEX($O$2:$O$1256,1256-(ROW(O1228)-1))</f>
        <v>4016.22</v>
      </c>
      <c r="F1228" s="4">
        <f t="shared" si="76"/>
        <v>-4.7007507521275747E-3</v>
      </c>
      <c r="G1228" s="4">
        <f t="shared" si="77"/>
        <v>-2.4994006167137857E-3</v>
      </c>
      <c r="H1228" s="4">
        <f t="shared" si="78"/>
        <v>1.8307444853855278E-3</v>
      </c>
      <c r="I1228" s="4">
        <f t="shared" si="79"/>
        <v>-1.8172991946626625E-4</v>
      </c>
      <c r="O1228" s="1">
        <v>2670.29</v>
      </c>
    </row>
    <row r="1229" spans="1:15" x14ac:dyDescent="0.2">
      <c r="A1229" s="43">
        <v>44952</v>
      </c>
      <c r="B1229" s="44">
        <v>143.96000699999999</v>
      </c>
      <c r="C1229" s="44">
        <v>498.29998799999998</v>
      </c>
      <c r="D1229" s="44">
        <v>492.48001099999999</v>
      </c>
      <c r="E1229" s="44" cm="1">
        <f t="array" ref="E1229">INDEX($O$2:$O$1256,1256-(ROW(O1229)-1))</f>
        <v>4060.43</v>
      </c>
      <c r="F1229" s="4">
        <f t="shared" si="76"/>
        <v>1.4803369414892215E-2</v>
      </c>
      <c r="G1229" s="4">
        <f t="shared" si="77"/>
        <v>1.5115675774978861E-2</v>
      </c>
      <c r="H1229" s="4">
        <f t="shared" si="78"/>
        <v>-4.0586802030476308E-5</v>
      </c>
      <c r="I1229" s="4">
        <f t="shared" si="79"/>
        <v>1.1007863115068408E-2</v>
      </c>
      <c r="O1229" s="1">
        <v>2670.14</v>
      </c>
    </row>
    <row r="1230" spans="1:15" x14ac:dyDescent="0.2">
      <c r="A1230" s="43">
        <v>44953</v>
      </c>
      <c r="B1230" s="44">
        <v>145.929993</v>
      </c>
      <c r="C1230" s="44">
        <v>503.290009</v>
      </c>
      <c r="D1230" s="44">
        <v>486.04998799999998</v>
      </c>
      <c r="E1230" s="44" cm="1">
        <f t="array" ref="E1230">INDEX($O$2:$O$1256,1256-(ROW(O1230)-1))</f>
        <v>4070.56</v>
      </c>
      <c r="F1230" s="4">
        <f t="shared" si="76"/>
        <v>1.3684258851140553E-2</v>
      </c>
      <c r="G1230" s="4">
        <f t="shared" si="77"/>
        <v>1.0014090146837436E-2</v>
      </c>
      <c r="H1230" s="4">
        <f t="shared" si="78"/>
        <v>-1.3056414182057037E-2</v>
      </c>
      <c r="I1230" s="4">
        <f t="shared" si="79"/>
        <v>2.4948096630160129E-3</v>
      </c>
      <c r="O1230" s="1">
        <v>2693.13</v>
      </c>
    </row>
    <row r="1231" spans="1:15" x14ac:dyDescent="0.2">
      <c r="A1231" s="43">
        <v>44956</v>
      </c>
      <c r="B1231" s="44">
        <v>143</v>
      </c>
      <c r="C1231" s="44">
        <v>503.27999899999998</v>
      </c>
      <c r="D1231" s="44">
        <v>485.790009</v>
      </c>
      <c r="E1231" s="44" cm="1">
        <f t="array" ref="E1231">INDEX($O$2:$O$1256,1256-(ROW(O1231)-1))</f>
        <v>4017.77</v>
      </c>
      <c r="F1231" s="4">
        <f t="shared" si="76"/>
        <v>-2.0078072641310934E-2</v>
      </c>
      <c r="G1231" s="4">
        <f t="shared" si="77"/>
        <v>-1.9889129172088335E-5</v>
      </c>
      <c r="H1231" s="4">
        <f t="shared" si="78"/>
        <v>-5.3488119826882309E-4</v>
      </c>
      <c r="I1231" s="4">
        <f t="shared" si="79"/>
        <v>-1.2968731575016696E-2</v>
      </c>
      <c r="O1231" s="1">
        <v>2708.64</v>
      </c>
    </row>
    <row r="1232" spans="1:15" x14ac:dyDescent="0.2">
      <c r="A1232" s="43">
        <v>44957</v>
      </c>
      <c r="B1232" s="44">
        <v>144.28999300000001</v>
      </c>
      <c r="C1232" s="44">
        <v>511.14001500000001</v>
      </c>
      <c r="D1232" s="44">
        <v>499.19000199999999</v>
      </c>
      <c r="E1232" s="44" cm="1">
        <f t="array" ref="E1232">INDEX($O$2:$O$1256,1256-(ROW(O1232)-1))</f>
        <v>4076.6</v>
      </c>
      <c r="F1232" s="4">
        <f t="shared" si="76"/>
        <v>9.020930069930138E-3</v>
      </c>
      <c r="G1232" s="4">
        <f t="shared" si="77"/>
        <v>1.561758070183121E-2</v>
      </c>
      <c r="H1232" s="4">
        <f t="shared" si="78"/>
        <v>2.7583920524804361E-2</v>
      </c>
      <c r="I1232" s="4">
        <f t="shared" si="79"/>
        <v>1.4642450911824203E-2</v>
      </c>
      <c r="O1232" s="1">
        <v>2706.39</v>
      </c>
    </row>
    <row r="1233" spans="1:15" x14ac:dyDescent="0.2">
      <c r="A1233" s="43">
        <v>44958</v>
      </c>
      <c r="B1233" s="44">
        <v>145.429993</v>
      </c>
      <c r="C1233" s="44">
        <v>517.90997300000004</v>
      </c>
      <c r="D1233" s="44">
        <v>497</v>
      </c>
      <c r="E1233" s="44" cm="1">
        <f t="array" ref="E1233">INDEX($O$2:$O$1256,1256-(ROW(O1233)-1))</f>
        <v>4119.21</v>
      </c>
      <c r="F1233" s="4">
        <f t="shared" si="76"/>
        <v>7.9007558063987592E-3</v>
      </c>
      <c r="G1233" s="4">
        <f t="shared" si="77"/>
        <v>1.3244820990976475E-2</v>
      </c>
      <c r="H1233" s="4">
        <f t="shared" si="78"/>
        <v>-4.3871111024374899E-3</v>
      </c>
      <c r="I1233" s="4">
        <f t="shared" si="79"/>
        <v>1.045233773242411E-2</v>
      </c>
      <c r="O1233" s="1">
        <v>2677.84</v>
      </c>
    </row>
    <row r="1234" spans="1:15" x14ac:dyDescent="0.2">
      <c r="A1234" s="43">
        <v>44959</v>
      </c>
      <c r="B1234" s="44">
        <v>150.820007</v>
      </c>
      <c r="C1234" s="44">
        <v>523.42999299999997</v>
      </c>
      <c r="D1234" s="44">
        <v>470.82998700000002</v>
      </c>
      <c r="E1234" s="44" cm="1">
        <f t="array" ref="E1234">INDEX($O$2:$O$1256,1256-(ROW(O1234)-1))</f>
        <v>4179.76</v>
      </c>
      <c r="F1234" s="4">
        <f t="shared" si="76"/>
        <v>3.7062602347783982E-2</v>
      </c>
      <c r="G1234" s="4">
        <f t="shared" si="77"/>
        <v>1.0658261643476656E-2</v>
      </c>
      <c r="H1234" s="4">
        <f t="shared" si="78"/>
        <v>-5.2655961770623712E-2</v>
      </c>
      <c r="I1234" s="4">
        <f t="shared" si="79"/>
        <v>1.4699420519954112E-2</v>
      </c>
      <c r="O1234" s="1">
        <v>2656.3</v>
      </c>
    </row>
    <row r="1235" spans="1:15" x14ac:dyDescent="0.2">
      <c r="A1235" s="43">
        <v>44960</v>
      </c>
      <c r="B1235" s="44">
        <v>154.5</v>
      </c>
      <c r="C1235" s="44">
        <v>514.79998799999998</v>
      </c>
      <c r="D1235" s="44">
        <v>472.01998900000001</v>
      </c>
      <c r="E1235" s="44" cm="1">
        <f t="array" ref="E1235">INDEX($O$2:$O$1256,1256-(ROW(O1235)-1))</f>
        <v>4136.4799999999996</v>
      </c>
      <c r="F1235" s="4">
        <f t="shared" si="76"/>
        <v>2.4399899411223312E-2</v>
      </c>
      <c r="G1235" s="4">
        <f t="shared" si="77"/>
        <v>-1.6487410189350734E-2</v>
      </c>
      <c r="H1235" s="4">
        <f t="shared" si="78"/>
        <v>2.5274558393834686E-3</v>
      </c>
      <c r="I1235" s="4">
        <f t="shared" si="79"/>
        <v>-1.0354661511665898E-2</v>
      </c>
      <c r="O1235" s="1">
        <v>2663.99</v>
      </c>
    </row>
    <row r="1236" spans="1:15" x14ac:dyDescent="0.2">
      <c r="A1236" s="43">
        <v>44963</v>
      </c>
      <c r="B1236" s="44">
        <v>151.729996</v>
      </c>
      <c r="C1236" s="44">
        <v>515.59002699999996</v>
      </c>
      <c r="D1236" s="44">
        <v>475.23998999999998</v>
      </c>
      <c r="E1236" s="44" cm="1">
        <f t="array" ref="E1236">INDEX($O$2:$O$1256,1256-(ROW(O1236)-1))</f>
        <v>4111.08</v>
      </c>
      <c r="F1236" s="4">
        <f t="shared" si="76"/>
        <v>-1.7928828478964404E-2</v>
      </c>
      <c r="G1236" s="4">
        <f t="shared" si="77"/>
        <v>1.5346523279250327E-3</v>
      </c>
      <c r="H1236" s="4">
        <f t="shared" si="78"/>
        <v>6.8217471188491722E-3</v>
      </c>
      <c r="I1236" s="4">
        <f t="shared" si="79"/>
        <v>-6.1404865973000329E-3</v>
      </c>
      <c r="O1236" s="1">
        <v>2642.19</v>
      </c>
    </row>
    <row r="1237" spans="1:15" x14ac:dyDescent="0.2">
      <c r="A1237" s="43">
        <v>44964</v>
      </c>
      <c r="B1237" s="44">
        <v>154.64999399999999</v>
      </c>
      <c r="C1237" s="44">
        <v>516.53002900000001</v>
      </c>
      <c r="D1237" s="44">
        <v>476.88000499999998</v>
      </c>
      <c r="E1237" s="44" cm="1">
        <f t="array" ref="E1237">INDEX($O$2:$O$1256,1256-(ROW(O1237)-1))</f>
        <v>4164</v>
      </c>
      <c r="F1237" s="4">
        <f t="shared" si="76"/>
        <v>1.9244698325833955E-2</v>
      </c>
      <c r="G1237" s="4">
        <f t="shared" si="77"/>
        <v>1.8231578400954012E-3</v>
      </c>
      <c r="H1237" s="4">
        <f t="shared" si="78"/>
        <v>3.450919608006905E-3</v>
      </c>
      <c r="I1237" s="4">
        <f t="shared" si="79"/>
        <v>1.2872529846171828E-2</v>
      </c>
      <c r="O1237" s="1">
        <v>2656.87</v>
      </c>
    </row>
    <row r="1238" spans="1:15" x14ac:dyDescent="0.2">
      <c r="A1238" s="43">
        <v>44965</v>
      </c>
      <c r="B1238" s="44">
        <v>151.91999799999999</v>
      </c>
      <c r="C1238" s="44">
        <v>503.80999800000001</v>
      </c>
      <c r="D1238" s="44">
        <v>483.22000100000002</v>
      </c>
      <c r="E1238" s="44" cm="1">
        <f t="array" ref="E1238">INDEX($O$2:$O$1256,1256-(ROW(O1238)-1))</f>
        <v>4117.8599999999997</v>
      </c>
      <c r="F1238" s="4">
        <f t="shared" si="76"/>
        <v>-1.7652739126520756E-2</v>
      </c>
      <c r="G1238" s="4">
        <f t="shared" si="77"/>
        <v>-2.4625927411472927E-2</v>
      </c>
      <c r="H1238" s="4">
        <f t="shared" si="78"/>
        <v>1.3294740675906599E-2</v>
      </c>
      <c r="I1238" s="4">
        <f t="shared" si="79"/>
        <v>-1.1080691642651375E-2</v>
      </c>
      <c r="O1238" s="1">
        <v>2613.16</v>
      </c>
    </row>
    <row r="1239" spans="1:15" x14ac:dyDescent="0.2">
      <c r="A1239" s="43">
        <v>44966</v>
      </c>
      <c r="B1239" s="44">
        <v>150.86999499999999</v>
      </c>
      <c r="C1239" s="44">
        <v>500.63000499999998</v>
      </c>
      <c r="D1239" s="44">
        <v>485.73001099999999</v>
      </c>
      <c r="E1239" s="44" cm="1">
        <f t="array" ref="E1239">INDEX($O$2:$O$1256,1256-(ROW(O1239)-1))</f>
        <v>4081.5</v>
      </c>
      <c r="F1239" s="4">
        <f t="shared" si="76"/>
        <v>-6.9115522236908129E-3</v>
      </c>
      <c r="G1239" s="4">
        <f t="shared" si="77"/>
        <v>-6.3118894278077122E-3</v>
      </c>
      <c r="H1239" s="4">
        <f t="shared" si="78"/>
        <v>5.1943421108514203E-3</v>
      </c>
      <c r="I1239" s="4">
        <f t="shared" si="79"/>
        <v>-8.8298290859814745E-3</v>
      </c>
      <c r="O1239" s="1">
        <v>2604.4699999999998</v>
      </c>
    </row>
    <row r="1240" spans="1:15" x14ac:dyDescent="0.2">
      <c r="A1240" s="43">
        <v>44967</v>
      </c>
      <c r="B1240" s="44">
        <v>151.009995</v>
      </c>
      <c r="C1240" s="44">
        <v>499.98998999999998</v>
      </c>
      <c r="D1240" s="44">
        <v>494.25</v>
      </c>
      <c r="E1240" s="44" cm="1">
        <f t="array" ref="E1240">INDEX($O$2:$O$1256,1256-(ROW(O1240)-1))</f>
        <v>4090.46</v>
      </c>
      <c r="F1240" s="4">
        <f t="shared" si="76"/>
        <v>9.2795124703235257E-4</v>
      </c>
      <c r="G1240" s="4">
        <f t="shared" si="77"/>
        <v>-1.2784191790502157E-3</v>
      </c>
      <c r="H1240" s="4">
        <f t="shared" si="78"/>
        <v>1.7540585936741737E-2</v>
      </c>
      <c r="I1240" s="4">
        <f t="shared" si="79"/>
        <v>2.1952713463187644E-3</v>
      </c>
      <c r="O1240" s="1">
        <v>2662.84</v>
      </c>
    </row>
    <row r="1241" spans="1:15" x14ac:dyDescent="0.2">
      <c r="A1241" s="43">
        <v>44970</v>
      </c>
      <c r="B1241" s="44">
        <v>153.85000600000001</v>
      </c>
      <c r="C1241" s="44">
        <v>506.45001200000002</v>
      </c>
      <c r="D1241" s="44">
        <v>495.35000600000001</v>
      </c>
      <c r="E1241" s="44" cm="1">
        <f t="array" ref="E1241">INDEX($O$2:$O$1256,1256-(ROW(O1241)-1))</f>
        <v>4137.29</v>
      </c>
      <c r="F1241" s="4">
        <f t="shared" si="76"/>
        <v>1.8806775008501947E-2</v>
      </c>
      <c r="G1241" s="4">
        <f t="shared" si="77"/>
        <v>1.2920302664459418E-2</v>
      </c>
      <c r="H1241" s="4">
        <f t="shared" si="78"/>
        <v>2.2256064744562622E-3</v>
      </c>
      <c r="I1241" s="4">
        <f t="shared" si="79"/>
        <v>1.1448590134116927E-2</v>
      </c>
      <c r="O1241" s="1">
        <v>2644.69</v>
      </c>
    </row>
    <row r="1242" spans="1:15" x14ac:dyDescent="0.2">
      <c r="A1242" s="43">
        <v>44971</v>
      </c>
      <c r="B1242" s="44">
        <v>153.199997</v>
      </c>
      <c r="C1242" s="44">
        <v>503.22000100000002</v>
      </c>
      <c r="D1242" s="44">
        <v>492.82998700000002</v>
      </c>
      <c r="E1242" s="44" cm="1">
        <f t="array" ref="E1242">INDEX($O$2:$O$1256,1256-(ROW(O1242)-1))</f>
        <v>4136.13</v>
      </c>
      <c r="F1242" s="4">
        <f t="shared" si="76"/>
        <v>-4.2249527114091327E-3</v>
      </c>
      <c r="G1242" s="4">
        <f t="shared" si="77"/>
        <v>-6.377748886300728E-3</v>
      </c>
      <c r="H1242" s="4">
        <f t="shared" si="78"/>
        <v>-5.0873502967111921E-3</v>
      </c>
      <c r="I1242" s="4">
        <f t="shared" si="79"/>
        <v>-2.8037676836766446E-4</v>
      </c>
      <c r="O1242" s="1">
        <v>2614.4499999999998</v>
      </c>
    </row>
    <row r="1243" spans="1:15" x14ac:dyDescent="0.2">
      <c r="A1243" s="43">
        <v>44972</v>
      </c>
      <c r="B1243" s="44">
        <v>155.33000200000001</v>
      </c>
      <c r="C1243" s="44">
        <v>511.27999899999998</v>
      </c>
      <c r="D1243" s="44">
        <v>491.25</v>
      </c>
      <c r="E1243" s="44" cm="1">
        <f t="array" ref="E1243">INDEX($O$2:$O$1256,1256-(ROW(O1243)-1))</f>
        <v>4147.6000000000004</v>
      </c>
      <c r="F1243" s="4">
        <f t="shared" si="76"/>
        <v>1.3903427165210789E-2</v>
      </c>
      <c r="G1243" s="4">
        <f t="shared" si="77"/>
        <v>1.6016847470257747E-2</v>
      </c>
      <c r="H1243" s="4">
        <f t="shared" si="78"/>
        <v>-3.2059473686206858E-3</v>
      </c>
      <c r="I1243" s="4">
        <f t="shared" si="79"/>
        <v>2.7731236687435486E-3</v>
      </c>
      <c r="O1243" s="1">
        <v>2581.88</v>
      </c>
    </row>
    <row r="1244" spans="1:15" x14ac:dyDescent="0.2">
      <c r="A1244" s="43">
        <v>44973</v>
      </c>
      <c r="B1244" s="44">
        <v>153.71000699999999</v>
      </c>
      <c r="C1244" s="44">
        <v>504.10000600000001</v>
      </c>
      <c r="D1244" s="44">
        <v>487.35000600000001</v>
      </c>
      <c r="E1244" s="44" cm="1">
        <f t="array" ref="E1244">INDEX($O$2:$O$1256,1256-(ROW(O1244)-1))</f>
        <v>4090.41</v>
      </c>
      <c r="F1244" s="4">
        <f t="shared" si="76"/>
        <v>-1.042937603258395E-2</v>
      </c>
      <c r="G1244" s="4">
        <f t="shared" si="77"/>
        <v>-1.4043172066271202E-2</v>
      </c>
      <c r="H1244" s="4">
        <f t="shared" si="78"/>
        <v>-7.9389190839694503E-3</v>
      </c>
      <c r="I1244" s="4">
        <f t="shared" si="79"/>
        <v>-1.3788697077828264E-2</v>
      </c>
      <c r="O1244" s="1">
        <v>2640.87</v>
      </c>
    </row>
    <row r="1245" spans="1:15" x14ac:dyDescent="0.2">
      <c r="A1245" s="43">
        <v>44974</v>
      </c>
      <c r="B1245" s="44">
        <v>152.550003</v>
      </c>
      <c r="C1245" s="44">
        <v>507.48001099999999</v>
      </c>
      <c r="D1245" s="44">
        <v>499.07998700000002</v>
      </c>
      <c r="E1245" s="44" cm="1">
        <f t="array" ref="E1245">INDEX($O$2:$O$1256,1256-(ROW(O1245)-1))</f>
        <v>4079.09</v>
      </c>
      <c r="F1245" s="4">
        <f t="shared" si="76"/>
        <v>-7.5467044900985958E-3</v>
      </c>
      <c r="G1245" s="4">
        <f t="shared" si="77"/>
        <v>6.7050286843281307E-3</v>
      </c>
      <c r="H1245" s="4">
        <f t="shared" si="78"/>
        <v>2.4068905007872329E-2</v>
      </c>
      <c r="I1245" s="4">
        <f t="shared" si="79"/>
        <v>-2.7674487398573026E-3</v>
      </c>
      <c r="O1245" s="1">
        <v>2605</v>
      </c>
    </row>
    <row r="1246" spans="1:15" x14ac:dyDescent="0.2">
      <c r="A1246" s="43">
        <v>44978</v>
      </c>
      <c r="B1246" s="44">
        <v>148.479996</v>
      </c>
      <c r="C1246" s="44">
        <v>501.73998999999998</v>
      </c>
      <c r="D1246" s="44">
        <v>491.30999800000001</v>
      </c>
      <c r="E1246" s="44" cm="1">
        <f t="array" ref="E1246">INDEX($O$2:$O$1256,1256-(ROW(O1246)-1))</f>
        <v>3997.34</v>
      </c>
      <c r="F1246" s="4">
        <f t="shared" si="76"/>
        <v>-2.6679822484172642E-2</v>
      </c>
      <c r="G1246" s="4">
        <f t="shared" si="77"/>
        <v>-1.1310831708798109E-2</v>
      </c>
      <c r="H1246" s="4">
        <f t="shared" si="78"/>
        <v>-1.556862467418476E-2</v>
      </c>
      <c r="I1246" s="4">
        <f t="shared" si="79"/>
        <v>-2.0041234687148357E-2</v>
      </c>
      <c r="O1246" s="1">
        <v>2612.62</v>
      </c>
    </row>
    <row r="1247" spans="1:15" x14ac:dyDescent="0.2">
      <c r="A1247" s="43">
        <v>44979</v>
      </c>
      <c r="B1247" s="44">
        <v>148.91000399999999</v>
      </c>
      <c r="C1247" s="44">
        <v>497.39001500000001</v>
      </c>
      <c r="D1247" s="44">
        <v>488.89001500000001</v>
      </c>
      <c r="E1247" s="44" cm="1">
        <f t="array" ref="E1247">INDEX($O$2:$O$1256,1256-(ROW(O1247)-1))</f>
        <v>3991.05</v>
      </c>
      <c r="F1247" s="4">
        <f t="shared" si="76"/>
        <v>2.8960668883637806E-3</v>
      </c>
      <c r="G1247" s="4">
        <f t="shared" si="77"/>
        <v>-8.6697793412878494E-3</v>
      </c>
      <c r="H1247" s="4">
        <f t="shared" si="78"/>
        <v>-4.9255724692172905E-3</v>
      </c>
      <c r="I1247" s="4">
        <f t="shared" si="79"/>
        <v>-1.5735464083615513E-3</v>
      </c>
      <c r="O1247" s="1">
        <v>2658.55</v>
      </c>
    </row>
    <row r="1248" spans="1:15" x14ac:dyDescent="0.2">
      <c r="A1248" s="43">
        <v>44980</v>
      </c>
      <c r="B1248" s="44">
        <v>149.39999399999999</v>
      </c>
      <c r="C1248" s="44">
        <v>493.14001500000001</v>
      </c>
      <c r="D1248" s="44">
        <v>491.69000199999999</v>
      </c>
      <c r="E1248" s="44" cm="1">
        <f t="array" ref="E1248">INDEX($O$2:$O$1256,1256-(ROW(O1248)-1))</f>
        <v>4012.32</v>
      </c>
      <c r="F1248" s="4">
        <f t="shared" si="76"/>
        <v>3.2905109585518915E-3</v>
      </c>
      <c r="G1248" s="4">
        <f t="shared" si="77"/>
        <v>-8.5446025690724819E-3</v>
      </c>
      <c r="H1248" s="4">
        <f t="shared" si="78"/>
        <v>5.7272329442031814E-3</v>
      </c>
      <c r="I1248" s="4">
        <f t="shared" si="79"/>
        <v>5.3294245875145588E-3</v>
      </c>
      <c r="O1248" s="1">
        <v>2588.2600000000002</v>
      </c>
    </row>
    <row r="1249" spans="1:15" x14ac:dyDescent="0.2">
      <c r="A1249" s="43">
        <v>44981</v>
      </c>
      <c r="B1249" s="44">
        <v>146.71000699999999</v>
      </c>
      <c r="C1249" s="44">
        <v>488.60998499999999</v>
      </c>
      <c r="D1249" s="44">
        <v>484.32998700000002</v>
      </c>
      <c r="E1249" s="44" cm="1">
        <f t="array" ref="E1249">INDEX($O$2:$O$1256,1256-(ROW(O1249)-1))</f>
        <v>3970.04</v>
      </c>
      <c r="F1249" s="4">
        <f t="shared" si="76"/>
        <v>-1.80052684607203E-2</v>
      </c>
      <c r="G1249" s="4">
        <f t="shared" si="77"/>
        <v>-9.1860929192696134E-3</v>
      </c>
      <c r="H1249" s="4">
        <f t="shared" si="78"/>
        <v>-1.4968811588729388E-2</v>
      </c>
      <c r="I1249" s="4">
        <f t="shared" si="79"/>
        <v>-1.0537544363360898E-2</v>
      </c>
      <c r="O1249" s="1">
        <v>2643.69</v>
      </c>
    </row>
    <row r="1250" spans="1:15" x14ac:dyDescent="0.2">
      <c r="A1250" s="43">
        <v>44984</v>
      </c>
      <c r="B1250" s="44">
        <v>147.91999799999999</v>
      </c>
      <c r="C1250" s="44">
        <v>487.02999899999998</v>
      </c>
      <c r="D1250" s="44">
        <v>483.32000699999998</v>
      </c>
      <c r="E1250" s="44" cm="1">
        <f t="array" ref="E1250">INDEX($O$2:$O$1256,1256-(ROW(O1250)-1))</f>
        <v>3982.24</v>
      </c>
      <c r="F1250" s="4">
        <f t="shared" si="76"/>
        <v>8.2475014809317154E-3</v>
      </c>
      <c r="G1250" s="4">
        <f t="shared" si="77"/>
        <v>-3.2336342860451767E-3</v>
      </c>
      <c r="H1250" s="4">
        <f t="shared" si="78"/>
        <v>-2.0853137883449727E-3</v>
      </c>
      <c r="I1250" s="4">
        <f t="shared" si="79"/>
        <v>3.0730168965551526E-3</v>
      </c>
      <c r="O1250" s="1">
        <v>2711.93</v>
      </c>
    </row>
    <row r="1251" spans="1:15" x14ac:dyDescent="0.2">
      <c r="A1251" s="43">
        <v>44985</v>
      </c>
      <c r="B1251" s="44">
        <v>147.41000399999999</v>
      </c>
      <c r="C1251" s="44">
        <v>484.17999300000002</v>
      </c>
      <c r="D1251" s="44">
        <v>475.94000199999999</v>
      </c>
      <c r="E1251" s="44" cm="1">
        <f t="array" ref="E1251">INDEX($O$2:$O$1256,1256-(ROW(O1251)-1))</f>
        <v>3970.15</v>
      </c>
      <c r="F1251" s="4">
        <f t="shared" si="76"/>
        <v>-3.4477691109758269E-3</v>
      </c>
      <c r="G1251" s="4">
        <f t="shared" si="77"/>
        <v>-5.8518079088593286E-3</v>
      </c>
      <c r="H1251" s="4">
        <f t="shared" si="78"/>
        <v>-1.5269396865667063E-2</v>
      </c>
      <c r="I1251" s="4">
        <f t="shared" si="79"/>
        <v>-3.0359797500903239E-3</v>
      </c>
      <c r="O1251" s="1">
        <v>2716.94</v>
      </c>
    </row>
    <row r="1252" spans="1:15" x14ac:dyDescent="0.2">
      <c r="A1252" s="43">
        <v>44986</v>
      </c>
      <c r="B1252" s="44">
        <v>145.30999800000001</v>
      </c>
      <c r="C1252" s="44">
        <v>478.67001299999998</v>
      </c>
      <c r="D1252" s="44">
        <v>475.22000100000002</v>
      </c>
      <c r="E1252" s="44" cm="1">
        <f t="array" ref="E1252">INDEX($O$2:$O$1256,1256-(ROW(O1252)-1))</f>
        <v>3951.39</v>
      </c>
      <c r="F1252" s="4">
        <f t="shared" si="76"/>
        <v>-1.4246020914564112E-2</v>
      </c>
      <c r="G1252" s="4">
        <f t="shared" si="77"/>
        <v>-1.1380024122558161E-2</v>
      </c>
      <c r="H1252" s="4">
        <f t="shared" si="78"/>
        <v>-1.5127978253022909E-3</v>
      </c>
      <c r="I1252" s="4">
        <f t="shared" si="79"/>
        <v>-4.7252622696875978E-3</v>
      </c>
      <c r="O1252" s="1">
        <v>2712.92</v>
      </c>
    </row>
    <row r="1253" spans="1:15" x14ac:dyDescent="0.2">
      <c r="A1253" s="43">
        <v>44987</v>
      </c>
      <c r="B1253" s="44">
        <v>145.91000399999999</v>
      </c>
      <c r="C1253" s="44">
        <v>485.69000199999999</v>
      </c>
      <c r="D1253" s="44">
        <v>477.70001200000002</v>
      </c>
      <c r="E1253" s="44" cm="1">
        <f t="array" ref="E1253">INDEX($O$2:$O$1256,1256-(ROW(O1253)-1))</f>
        <v>3981.35</v>
      </c>
      <c r="F1253" s="4">
        <f t="shared" si="76"/>
        <v>4.1291446442658346E-3</v>
      </c>
      <c r="G1253" s="4">
        <f t="shared" si="77"/>
        <v>1.4665612654536623E-2</v>
      </c>
      <c r="H1253" s="4">
        <f t="shared" si="78"/>
        <v>5.2186587155029912E-3</v>
      </c>
      <c r="I1253" s="4">
        <f t="shared" si="79"/>
        <v>7.5821419804170277E-3</v>
      </c>
      <c r="O1253" s="1">
        <v>2752.01</v>
      </c>
    </row>
    <row r="1254" spans="1:15" x14ac:dyDescent="0.2">
      <c r="A1254" s="43">
        <v>44988</v>
      </c>
      <c r="B1254" s="44">
        <v>151.029999</v>
      </c>
      <c r="C1254" s="44">
        <v>475.26001000000002</v>
      </c>
      <c r="D1254" s="44">
        <v>478.55999800000001</v>
      </c>
      <c r="E1254" s="44" cm="1">
        <f t="array" ref="E1254">INDEX($O$2:$O$1256,1256-(ROW(O1254)-1))</f>
        <v>4045.64</v>
      </c>
      <c r="F1254" s="4">
        <f t="shared" si="76"/>
        <v>3.5090088819406909E-2</v>
      </c>
      <c r="G1254" s="4">
        <f t="shared" si="77"/>
        <v>-2.1474586582080745E-2</v>
      </c>
      <c r="H1254" s="4">
        <f t="shared" si="78"/>
        <v>1.8002637186452324E-3</v>
      </c>
      <c r="I1254" s="4">
        <f t="shared" si="79"/>
        <v>1.6147789066522655E-2</v>
      </c>
      <c r="O1254" s="1">
        <v>2747.33</v>
      </c>
    </row>
    <row r="1255" spans="1:15" x14ac:dyDescent="0.2">
      <c r="A1255" s="43">
        <v>44991</v>
      </c>
      <c r="B1255" s="44">
        <v>153.83000200000001</v>
      </c>
      <c r="C1255" s="44">
        <v>483.07998700000002</v>
      </c>
      <c r="D1255" s="44">
        <v>480.77999899999998</v>
      </c>
      <c r="E1255" s="44" cm="1">
        <f t="array" ref="E1255">INDEX($O$2:$O$1256,1256-(ROW(O1255)-1))</f>
        <v>4048.42</v>
      </c>
      <c r="F1255" s="4">
        <f t="shared" si="76"/>
        <v>1.8539383026811802E-2</v>
      </c>
      <c r="G1255" s="4">
        <f t="shared" si="77"/>
        <v>1.6454102671083128E-2</v>
      </c>
      <c r="H1255" s="4">
        <f t="shared" si="78"/>
        <v>4.6389188592398144E-3</v>
      </c>
      <c r="I1255" s="4">
        <f t="shared" si="79"/>
        <v>6.8715950999105211E-4</v>
      </c>
      <c r="O1255" s="1">
        <v>2749.48</v>
      </c>
    </row>
    <row r="1256" spans="1:15" x14ac:dyDescent="0.2">
      <c r="A1256" s="43">
        <v>44992</v>
      </c>
      <c r="B1256" s="44">
        <v>151.60000600000001</v>
      </c>
      <c r="C1256" s="44">
        <v>485.14999399999999</v>
      </c>
      <c r="D1256" s="44">
        <v>473.88000499999998</v>
      </c>
      <c r="E1256" s="44" cm="1">
        <f t="array" ref="E1256">INDEX($O$2:$O$1256,1256-(ROW(O1256)-1))</f>
        <v>3986.37</v>
      </c>
      <c r="F1256" s="4">
        <f t="shared" si="76"/>
        <v>-1.4496495943619632E-2</v>
      </c>
      <c r="G1256" s="4">
        <f t="shared" si="77"/>
        <v>4.2850191597773131E-3</v>
      </c>
      <c r="H1256" s="4">
        <f t="shared" si="78"/>
        <v>-1.4351666072531426E-2</v>
      </c>
      <c r="I1256" s="4">
        <f t="shared" si="79"/>
        <v>-1.532696706369403E-2</v>
      </c>
      <c r="O1256" s="1">
        <v>2765.31</v>
      </c>
    </row>
    <row r="1257" spans="1:15" x14ac:dyDescent="0.2">
      <c r="A1257" s="2"/>
      <c r="F1257" s="4"/>
      <c r="G1257" s="4"/>
      <c r="H1257" s="4"/>
      <c r="I1257" s="4"/>
    </row>
    <row r="1258" spans="1:15" x14ac:dyDescent="0.2">
      <c r="A1258" s="2"/>
      <c r="F1258" s="4"/>
      <c r="G1258" s="4"/>
      <c r="H1258" s="4"/>
      <c r="I1258" s="4"/>
    </row>
    <row r="1259" spans="1:15" x14ac:dyDescent="0.2">
      <c r="A1259" s="2"/>
      <c r="F1259" s="4"/>
      <c r="G1259" s="4"/>
      <c r="H1259" s="4"/>
      <c r="I12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128A-F4A5-0E47-8B9D-ECBFCD39848D}">
  <dimension ref="A8:F13"/>
  <sheetViews>
    <sheetView topLeftCell="A2" zoomScale="188" workbookViewId="0">
      <selection activeCell="D16" sqref="D16"/>
    </sheetView>
  </sheetViews>
  <sheetFormatPr baseColWidth="10" defaultRowHeight="16" x14ac:dyDescent="0.2"/>
  <cols>
    <col min="2" max="2" width="16.33203125" customWidth="1"/>
    <col min="3" max="3" width="20.33203125" bestFit="1" customWidth="1"/>
    <col min="4" max="4" width="12" customWidth="1"/>
    <col min="5" max="5" width="12.6640625" bestFit="1" customWidth="1"/>
    <col min="6" max="6" width="21.5" bestFit="1" customWidth="1"/>
  </cols>
  <sheetData>
    <row r="8" spans="1:6" x14ac:dyDescent="0.2">
      <c r="C8" t="s">
        <v>58</v>
      </c>
      <c r="D8" t="s">
        <v>61</v>
      </c>
      <c r="E8" t="s">
        <v>62</v>
      </c>
      <c r="F8" t="s">
        <v>63</v>
      </c>
    </row>
    <row r="9" spans="1:6" x14ac:dyDescent="0.2">
      <c r="A9" t="s">
        <v>4</v>
      </c>
      <c r="B9" t="s">
        <v>64</v>
      </c>
      <c r="C9" s="5">
        <f>_xlfn.COVARIANCE.S(Data!F3:F1256,Data!I3:I1256)</f>
        <v>2.3274917892215281E-4</v>
      </c>
      <c r="D9" s="5">
        <f>_xlfn.COVARIANCE.S(Data!G3:G1256,Data!I3:I1256)</f>
        <v>1.3715843839741089E-4</v>
      </c>
      <c r="E9" s="5">
        <f>_xlfn.COVARIANCE.S(Data!H3:H1256,Data!I3:I1256)</f>
        <v>1.696300979707356E-4</v>
      </c>
      <c r="F9" s="6">
        <f>_xlfn.COVARIANCE.S(Data!I3:I1256,Data!I3:I1256)</f>
        <v>1.8864006367941296E-4</v>
      </c>
    </row>
    <row r="10" spans="1:6" x14ac:dyDescent="0.2">
      <c r="B10" t="s">
        <v>6</v>
      </c>
      <c r="C10" s="3">
        <f>SUM(Data!F3:F1256) * Data!M2 / 1254</f>
        <v>0.30049976207047752</v>
      </c>
      <c r="D10" s="4">
        <f>SUM(Data!G3:G1256) * Data!M2 / 1254</f>
        <v>0.22107204643970574</v>
      </c>
      <c r="E10" s="4">
        <f>SUM(Data!H3:H1256)*Data!M2/1254</f>
        <v>0.1921760931067048</v>
      </c>
      <c r="F10" s="4">
        <f>SUM(Data!I3:I1256) * Data!M2 / 1254</f>
        <v>9.7382654323177262E-2</v>
      </c>
    </row>
    <row r="11" spans="1:6" x14ac:dyDescent="0.2">
      <c r="B11" t="s">
        <v>7</v>
      </c>
      <c r="C11" s="4">
        <f>POWER(_xlfn.VAR.S(Data!F3:F1256) * 252, 0.5)</f>
        <v>0.33547024267589598</v>
      </c>
      <c r="D11" s="4">
        <f>POWER(_xlfn.VAR.S(Data!G3:G1256) * 252, 0.5)</f>
        <v>0.24441726778769854</v>
      </c>
      <c r="E11" s="4">
        <f>POWER(_xlfn.VAR.S(Data!H3:H1256) * 252, 0.5)</f>
        <v>0.29695124225289432</v>
      </c>
      <c r="F11" s="4">
        <f>POWER(_xlfn.VAR.S(Data!I3:I1256) * 252, 0.5)</f>
        <v>0.21803049338845237</v>
      </c>
    </row>
    <row r="12" spans="1:6" x14ac:dyDescent="0.2">
      <c r="B12" t="s">
        <v>5</v>
      </c>
      <c r="C12" s="8">
        <f>C9/F9</f>
        <v>1.23382686785826</v>
      </c>
      <c r="D12" s="8">
        <f>D9/F9</f>
        <v>0.72709071298081596</v>
      </c>
      <c r="E12" s="8">
        <f>E9/F9</f>
        <v>0.8992262548162403</v>
      </c>
      <c r="F12" s="8">
        <f>F9/F9</f>
        <v>1</v>
      </c>
    </row>
    <row r="13" spans="1:6" x14ac:dyDescent="0.2">
      <c r="A13" t="s">
        <v>9</v>
      </c>
      <c r="B13" t="s">
        <v>8</v>
      </c>
      <c r="C13" s="3">
        <f>Data!L2 + PRODUCT(C12, F10 - Data!L2)</f>
        <v>0.1115321387493554</v>
      </c>
      <c r="D13" s="3">
        <f>Data!L2 + PRODUCT(D12, F10 - Data!L2)</f>
        <v>8.08681889762006E-2</v>
      </c>
      <c r="E13" s="3">
        <f>Data!L2 + PRODUCT(E12, F10 - Data!L2)</f>
        <v>9.1284567516020459E-2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B4FE-87C8-924A-B452-0323260EB667}">
  <dimension ref="A1:X36"/>
  <sheetViews>
    <sheetView topLeftCell="I1" zoomScale="112" workbookViewId="0">
      <selection activeCell="F29" sqref="F29"/>
    </sheetView>
  </sheetViews>
  <sheetFormatPr baseColWidth="10" defaultRowHeight="16" x14ac:dyDescent="0.2"/>
  <cols>
    <col min="2" max="2" width="28" customWidth="1"/>
    <col min="3" max="3" width="12.83203125" customWidth="1"/>
    <col min="4" max="4" width="13.83203125" customWidth="1"/>
    <col min="5" max="5" width="12.33203125" customWidth="1"/>
    <col min="11" max="11" width="14.83203125" customWidth="1"/>
    <col min="12" max="12" width="22.33203125" bestFit="1" customWidth="1"/>
    <col min="14" max="14" width="16" customWidth="1"/>
    <col min="17" max="17" width="15.33203125" customWidth="1"/>
    <col min="20" max="20" width="15.5" customWidth="1"/>
    <col min="23" max="23" width="16.6640625" customWidth="1"/>
  </cols>
  <sheetData>
    <row r="1" spans="1:24" x14ac:dyDescent="0.2">
      <c r="B1" t="s">
        <v>10</v>
      </c>
      <c r="C1" s="3">
        <v>3.687E-2</v>
      </c>
    </row>
    <row r="2" spans="1:24" x14ac:dyDescent="0.2">
      <c r="G2" s="15" t="s">
        <v>13</v>
      </c>
      <c r="H2" s="15" t="s">
        <v>14</v>
      </c>
      <c r="J2" t="s">
        <v>34</v>
      </c>
      <c r="K2" s="15" t="s">
        <v>13</v>
      </c>
      <c r="L2" s="15" t="s">
        <v>14</v>
      </c>
      <c r="N2" s="15" t="s">
        <v>13</v>
      </c>
      <c r="O2" s="15" t="s">
        <v>14</v>
      </c>
      <c r="Q2" s="15" t="s">
        <v>13</v>
      </c>
      <c r="R2" s="15" t="s">
        <v>14</v>
      </c>
      <c r="T2" s="27" t="s">
        <v>13</v>
      </c>
      <c r="U2" s="28" t="s">
        <v>14</v>
      </c>
      <c r="W2" s="27" t="s">
        <v>13</v>
      </c>
      <c r="X2" s="28" t="s">
        <v>14</v>
      </c>
    </row>
    <row r="3" spans="1:24" x14ac:dyDescent="0.2">
      <c r="C3" s="9" t="s">
        <v>31</v>
      </c>
      <c r="D3" s="9" t="s">
        <v>32</v>
      </c>
      <c r="E3" s="9" t="s">
        <v>33</v>
      </c>
      <c r="G3" s="12" t="s">
        <v>27</v>
      </c>
      <c r="H3" s="16">
        <v>0.2</v>
      </c>
      <c r="K3" s="12" t="s">
        <v>27</v>
      </c>
      <c r="L3" s="35">
        <v>0</v>
      </c>
      <c r="N3" s="12" t="s">
        <v>27</v>
      </c>
      <c r="O3" s="35">
        <v>0</v>
      </c>
      <c r="Q3" s="12" t="s">
        <v>27</v>
      </c>
      <c r="R3" s="35">
        <v>9.1678752454257911E-2</v>
      </c>
      <c r="T3" s="29" t="s">
        <v>27</v>
      </c>
      <c r="U3" s="36">
        <v>0.19483077456799747</v>
      </c>
      <c r="W3" s="29" t="s">
        <v>27</v>
      </c>
      <c r="X3" s="36">
        <v>0.29798633690573356</v>
      </c>
    </row>
    <row r="4" spans="1:24" x14ac:dyDescent="0.2">
      <c r="B4" t="s">
        <v>11</v>
      </c>
      <c r="C4" s="3">
        <f>SUM(Data!F2:F1254) / 1252</f>
        <v>1.1911351174356407E-3</v>
      </c>
      <c r="D4" s="3">
        <f>SUM(Data!G3:G1256) / 1254</f>
        <v>8.7727002555438791E-4</v>
      </c>
      <c r="E4" s="3">
        <f>SUM(Data!H3:H1256) / 1254</f>
        <v>7.6260354407422539E-4</v>
      </c>
      <c r="G4" s="14" t="s">
        <v>25</v>
      </c>
      <c r="H4" s="17">
        <v>0.3</v>
      </c>
      <c r="K4" s="14" t="s">
        <v>25</v>
      </c>
      <c r="L4" s="33">
        <v>0.27076131856615615</v>
      </c>
      <c r="N4" s="14" t="s">
        <v>25</v>
      </c>
      <c r="O4" s="33">
        <v>0.61683048901266957</v>
      </c>
      <c r="Q4" s="14" t="s">
        <v>25</v>
      </c>
      <c r="R4" s="33">
        <v>0.62027786349470426</v>
      </c>
      <c r="T4" s="29" t="s">
        <v>25</v>
      </c>
      <c r="U4" s="36">
        <v>0.58084742288772007</v>
      </c>
      <c r="W4" s="29" t="s">
        <v>25</v>
      </c>
      <c r="X4" s="36">
        <v>0.5414103243555437</v>
      </c>
    </row>
    <row r="5" spans="1:24" x14ac:dyDescent="0.2">
      <c r="G5" s="13" t="s">
        <v>28</v>
      </c>
      <c r="H5" s="18">
        <v>0.5</v>
      </c>
      <c r="K5" s="13" t="s">
        <v>28</v>
      </c>
      <c r="L5" s="34">
        <v>0.72923868143384396</v>
      </c>
      <c r="N5" s="13" t="s">
        <v>28</v>
      </c>
      <c r="O5" s="34">
        <v>0.38316951098733054</v>
      </c>
      <c r="Q5" s="13" t="s">
        <v>28</v>
      </c>
      <c r="R5" s="34">
        <v>0.28804338405103785</v>
      </c>
      <c r="T5" s="31" t="s">
        <v>28</v>
      </c>
      <c r="U5" s="37">
        <v>0.22432180254428236</v>
      </c>
      <c r="W5" s="31" t="s">
        <v>28</v>
      </c>
      <c r="X5" s="37">
        <v>0.16060233873872276</v>
      </c>
    </row>
    <row r="6" spans="1:24" x14ac:dyDescent="0.2">
      <c r="A6" t="s">
        <v>12</v>
      </c>
      <c r="B6" s="12" t="s">
        <v>16</v>
      </c>
      <c r="C6" s="19" t="s">
        <v>31</v>
      </c>
      <c r="D6" s="19" t="s">
        <v>32</v>
      </c>
      <c r="E6" s="20" t="s">
        <v>33</v>
      </c>
      <c r="G6" s="11" t="s">
        <v>15</v>
      </c>
      <c r="H6" s="26">
        <f>SUM(H3:H5)</f>
        <v>1</v>
      </c>
      <c r="K6" s="11" t="s">
        <v>15</v>
      </c>
      <c r="L6" s="26">
        <f>SUM(L3:L5)</f>
        <v>1</v>
      </c>
      <c r="N6" s="11" t="s">
        <v>15</v>
      </c>
      <c r="O6" s="26">
        <f>SUM(O3:O5)</f>
        <v>1</v>
      </c>
      <c r="Q6" s="11" t="s">
        <v>15</v>
      </c>
      <c r="R6" s="26">
        <f>SUM(R3:R5)</f>
        <v>1</v>
      </c>
      <c r="T6" s="31" t="s">
        <v>15</v>
      </c>
      <c r="U6" s="32">
        <f>SUM(U3:U5)</f>
        <v>0.99999999999999989</v>
      </c>
      <c r="W6" s="31" t="s">
        <v>15</v>
      </c>
      <c r="X6" s="32">
        <f>SUM(X3:X5)</f>
        <v>0.99999900000000008</v>
      </c>
    </row>
    <row r="7" spans="1:24" x14ac:dyDescent="0.2">
      <c r="B7" s="14" t="s">
        <v>31</v>
      </c>
      <c r="C7">
        <f>_xlfn.COVARIANCE.S(Data!F3:F1256,Data!F3:F1256)</f>
        <v>4.4658842746438381E-4</v>
      </c>
      <c r="D7">
        <f>_xlfn.COVARIANCE.S(Data!F3:F1256,Data!G3:G1256)</f>
        <v>1.839834363413537E-4</v>
      </c>
      <c r="E7" s="21">
        <f>_xlfn.COVARIANCE.S(Data!F3:F1256,Data!H3:H1256)</f>
        <v>1.9067738104470297E-4</v>
      </c>
    </row>
    <row r="8" spans="1:24" x14ac:dyDescent="0.2">
      <c r="B8" s="14" t="s">
        <v>32</v>
      </c>
      <c r="C8">
        <f>_xlfn.COVARIANCE.S(Data!G3:G1256,Data!F3:F1256)</f>
        <v>1.839834363413537E-4</v>
      </c>
      <c r="D8">
        <f>_xlfn.COVARIANCE.S(Data!G3:G1256,Data!G3:G1256)</f>
        <v>2.3706270155874433E-4</v>
      </c>
      <c r="E8" s="21">
        <f>_xlfn.COVARIANCE.S(Data!G3:G1256,Data!H3:H1256)</f>
        <v>1.2689721883757336E-4</v>
      </c>
      <c r="K8" t="s">
        <v>35</v>
      </c>
      <c r="L8" s="3">
        <v>0.2</v>
      </c>
      <c r="N8" t="s">
        <v>35</v>
      </c>
      <c r="O8" s="3">
        <v>0.21</v>
      </c>
      <c r="Q8" t="s">
        <v>35</v>
      </c>
      <c r="R8" s="3">
        <v>0.22</v>
      </c>
      <c r="T8" t="s">
        <v>35</v>
      </c>
      <c r="U8" s="3">
        <v>0.23</v>
      </c>
      <c r="W8" t="s">
        <v>35</v>
      </c>
      <c r="X8" s="3">
        <v>0.24</v>
      </c>
    </row>
    <row r="9" spans="1:24" x14ac:dyDescent="0.2">
      <c r="B9" s="13" t="s">
        <v>33</v>
      </c>
      <c r="C9" s="23">
        <f>_xlfn.COVARIANCE.S(Data!H3:H1256,Data!F3:F1256)</f>
        <v>1.9067738104470297E-4</v>
      </c>
      <c r="D9" s="23">
        <f>_xlfn.COVARIANCE.S(Data!H3:H1256,Data!G3:G1256)</f>
        <v>1.2689721883757336E-4</v>
      </c>
      <c r="E9" s="22">
        <f>_xlfn.COVARIANCE.S(Data!H3:H1256,Data!H3:H1256)</f>
        <v>3.4992079474419497E-4</v>
      </c>
      <c r="K9" t="s">
        <v>36</v>
      </c>
      <c r="L9" s="4" cm="1">
        <f t="array" ref="L9">MMULT(C4:E4, L3:L5) * 252</f>
        <v>0.19999999953237427</v>
      </c>
      <c r="N9" t="s">
        <v>36</v>
      </c>
      <c r="O9" s="4" cm="1">
        <f t="array" ref="O9">MMULT(C4:E4, O3:O5) * 252</f>
        <v>0.20999999813158707</v>
      </c>
      <c r="Q9" t="s">
        <v>36</v>
      </c>
      <c r="R9" s="4" cm="1">
        <f t="array" ref="R9">MMULT(C4:E4, R3:R5) * 252</f>
        <v>0.21999999779206611</v>
      </c>
      <c r="T9" t="s">
        <v>36</v>
      </c>
      <c r="U9" s="4" cm="1">
        <f t="array" ref="U9">MMULT(C4:E4, U3:U5) * 252</f>
        <v>0.2300000000000037</v>
      </c>
      <c r="W9" t="s">
        <v>36</v>
      </c>
      <c r="X9" s="4" cm="1">
        <f t="array" ref="X9">MMULT(C4:E4, X3:X5) * 252</f>
        <v>0.23999999995338792</v>
      </c>
    </row>
    <row r="10" spans="1:24" x14ac:dyDescent="0.2">
      <c r="K10" t="s">
        <v>37</v>
      </c>
      <c r="L10" s="4" cm="1">
        <f t="array" ref="L10">POWER(MMULT(MMULT(TRANSPOSE(L3:L5), C7:E9), L3:L5), 0.5) * POWER(252, 0.5)</f>
        <v>0.25278633980306198</v>
      </c>
      <c r="N10" t="s">
        <v>37</v>
      </c>
      <c r="O10" s="4" cm="1">
        <f t="array" ref="O10">POWER(MMULT(MMULT(TRANSPOSE(O3:O5), C7:E9), O3:O5), 0.5) * POWER(252, 0.5)</f>
        <v>0.22537163310168978</v>
      </c>
      <c r="Q10" t="s">
        <v>37</v>
      </c>
      <c r="R10" s="38" cm="1">
        <f t="array" ref="R10">POWER(MMULT(MMULT(TRANSPOSE(R3:R5), C7:E9), R3:R5), 0.5) * POWER(252, 0.5)</f>
        <v>0.22468735372165777</v>
      </c>
      <c r="T10" t="s">
        <v>37</v>
      </c>
      <c r="U10" s="39" cm="1">
        <f t="array" ref="U10">POWER(MMULT(MMULT(TRANSPOSE(U3:U5), C7:E9), U3:U5), 0.5) * POWER(252, 0.5)</f>
        <v>0.22779701923767251</v>
      </c>
      <c r="W10" t="s">
        <v>37</v>
      </c>
      <c r="X10" s="39" cm="1">
        <f t="array" ref="X10">POWER(MMULT(MMULT(TRANSPOSE(X3:X5), C7:E9), X3:X5), 0.5) * POWER(252, 0.5)</f>
        <v>0.23430549095958042</v>
      </c>
    </row>
    <row r="11" spans="1:24" x14ac:dyDescent="0.2">
      <c r="A11" t="s">
        <v>19</v>
      </c>
      <c r="B11" t="s">
        <v>17</v>
      </c>
      <c r="C11" s="6" cm="1">
        <f t="array" ref="C11">MMULT(C4:E4, H3:H5)</f>
        <v>8.8270980319055722E-4</v>
      </c>
      <c r="K11" t="s">
        <v>22</v>
      </c>
      <c r="L11" s="25" cm="1">
        <f t="array" ref="L11">MMULT('Q1'!C12:E12, L3:L5)</f>
        <v>0.85261860853678106</v>
      </c>
      <c r="N11" t="s">
        <v>22</v>
      </c>
      <c r="O11" s="25" cm="1">
        <f t="array" ref="O11">MMULT('Q1'!C12:E12, O3:O5)</f>
        <v>0.79304780436943467</v>
      </c>
      <c r="Q11" t="s">
        <v>22</v>
      </c>
      <c r="R11" s="25" cm="1">
        <f t="array" ref="R11">MMULT('Q1'!C12:E12, R3:R5)</f>
        <v>0.82313015546918233</v>
      </c>
      <c r="T11" t="s">
        <v>22</v>
      </c>
      <c r="U11" s="25" cm="1">
        <f t="array" ref="U11">MMULT('Q1'!C12:E12, U3:U5)</f>
        <v>0.86443226556365615</v>
      </c>
      <c r="W11" t="s">
        <v>22</v>
      </c>
      <c r="X11" s="25" cm="1">
        <f t="array" ref="X11">MMULT('Q1'!C12:E12, X3:X5)</f>
        <v>0.90573580705855539</v>
      </c>
    </row>
    <row r="12" spans="1:24" x14ac:dyDescent="0.2">
      <c r="B12" t="s">
        <v>18</v>
      </c>
      <c r="C12" s="7" cm="1">
        <f t="array" ref="C12">POWER(MMULT(MMULT(TRANSPOSE(H3:H5), C7:E9), H3:H5), 0.5)</f>
        <v>1.4998734384810143E-2</v>
      </c>
      <c r="D12" s="3"/>
      <c r="K12" t="s">
        <v>23</v>
      </c>
      <c r="L12" s="3">
        <f>(L9-0.03687)/L10</f>
        <v>0.64532759032574238</v>
      </c>
      <c r="N12" t="s">
        <v>23</v>
      </c>
      <c r="O12" s="3">
        <f>(O9-0.03687)/O10</f>
        <v>0.7681978239624736</v>
      </c>
      <c r="Q12" t="s">
        <v>23</v>
      </c>
      <c r="R12" s="3">
        <f>(R9-0.03687)/R10</f>
        <v>0.81504363622942122</v>
      </c>
      <c r="T12" t="s">
        <v>23</v>
      </c>
      <c r="U12" s="3">
        <f>(U9-0.03687)/U10</f>
        <v>0.84781618585843344</v>
      </c>
      <c r="W12" t="s">
        <v>23</v>
      </c>
      <c r="X12" s="3">
        <f>(X9-0.03687)/X10</f>
        <v>0.86694511136501484</v>
      </c>
    </row>
    <row r="14" spans="1:24" x14ac:dyDescent="0.2">
      <c r="B14" t="s">
        <v>20</v>
      </c>
      <c r="C14" s="4">
        <f>C11 * 252</f>
        <v>0.22244287040402042</v>
      </c>
      <c r="D14" s="3"/>
      <c r="K14" s="15" t="s">
        <v>13</v>
      </c>
      <c r="L14" s="15" t="s">
        <v>14</v>
      </c>
      <c r="N14" s="15" t="s">
        <v>13</v>
      </c>
      <c r="O14" s="15" t="s">
        <v>14</v>
      </c>
      <c r="Q14" s="15" t="s">
        <v>13</v>
      </c>
      <c r="R14" s="15" t="s">
        <v>14</v>
      </c>
      <c r="T14" s="27" t="s">
        <v>13</v>
      </c>
      <c r="U14" s="28" t="s">
        <v>14</v>
      </c>
      <c r="W14" s="27" t="s">
        <v>13</v>
      </c>
      <c r="X14" s="28" t="s">
        <v>14</v>
      </c>
    </row>
    <row r="15" spans="1:24" x14ac:dyDescent="0.2">
      <c r="B15" t="s">
        <v>21</v>
      </c>
      <c r="C15" s="4">
        <f xml:space="preserve"> C12 * POWER(252, 0.5)</f>
        <v>0.23809752697752598</v>
      </c>
      <c r="K15" s="12" t="s">
        <v>27</v>
      </c>
      <c r="L15" s="35">
        <v>0.40113902820150249</v>
      </c>
      <c r="N15" s="12" t="s">
        <v>27</v>
      </c>
      <c r="O15" s="35">
        <v>0.50428953404467625</v>
      </c>
      <c r="Q15" s="12" t="s">
        <v>27</v>
      </c>
      <c r="R15" s="35">
        <v>0.61861770663076454</v>
      </c>
      <c r="T15" s="29" t="s">
        <v>27</v>
      </c>
      <c r="U15" s="36">
        <v>0.7450397495637725</v>
      </c>
      <c r="W15" s="29" t="s">
        <v>27</v>
      </c>
      <c r="X15" s="36">
        <v>0.87148104680030947</v>
      </c>
    </row>
    <row r="16" spans="1:24" x14ac:dyDescent="0.2">
      <c r="A16" t="s">
        <v>4</v>
      </c>
      <c r="B16" t="s">
        <v>22</v>
      </c>
      <c r="C16" s="25" cm="1">
        <f t="array" ref="C16">MMULT('Q1'!C12:E12, H3:H5)</f>
        <v>0.91450571487401699</v>
      </c>
      <c r="K16" s="14" t="s">
        <v>25</v>
      </c>
      <c r="L16" s="33">
        <v>0.50197726742980942</v>
      </c>
      <c r="N16" s="14" t="s">
        <v>25</v>
      </c>
      <c r="O16" s="33">
        <v>0.46254572519516429</v>
      </c>
      <c r="Q16" s="14" t="s">
        <v>25</v>
      </c>
      <c r="R16" s="33">
        <v>0.38138229336923568</v>
      </c>
      <c r="T16" s="29" t="s">
        <v>25</v>
      </c>
      <c r="U16" s="36">
        <v>0.25495925043622758</v>
      </c>
      <c r="W16" s="29" t="s">
        <v>25</v>
      </c>
      <c r="X16" s="36">
        <v>0.12851995319969045</v>
      </c>
    </row>
    <row r="17" spans="2:24" x14ac:dyDescent="0.2">
      <c r="B17" t="s">
        <v>23</v>
      </c>
      <c r="C17" s="4">
        <f>(C14 - C1) / C15</f>
        <v>0.77939856310030742</v>
      </c>
      <c r="K17" s="13" t="s">
        <v>28</v>
      </c>
      <c r="L17" s="34">
        <v>9.6882704368688177E-2</v>
      </c>
      <c r="N17" s="13" t="s">
        <v>28</v>
      </c>
      <c r="O17" s="34">
        <v>3.3164740760159572E-2</v>
      </c>
      <c r="Q17" s="13" t="s">
        <v>28</v>
      </c>
      <c r="R17" s="34">
        <v>0</v>
      </c>
      <c r="T17" s="31" t="s">
        <v>28</v>
      </c>
      <c r="U17" s="37">
        <v>0</v>
      </c>
      <c r="W17" s="31" t="s">
        <v>28</v>
      </c>
      <c r="X17" s="37">
        <v>-9.9999999997324451E-7</v>
      </c>
    </row>
    <row r="18" spans="2:24" x14ac:dyDescent="0.2">
      <c r="K18" s="11" t="s">
        <v>15</v>
      </c>
      <c r="L18" s="26">
        <f>SUM(L15:L17)</f>
        <v>0.99999900000000008</v>
      </c>
      <c r="N18" s="11" t="s">
        <v>15</v>
      </c>
      <c r="O18" s="26">
        <f>SUM(O15:O17)</f>
        <v>1.0000000000000002</v>
      </c>
      <c r="Q18" s="11" t="s">
        <v>15</v>
      </c>
      <c r="R18" s="26">
        <f>SUM(R15:R17)</f>
        <v>1.0000000000000002</v>
      </c>
      <c r="T18" s="31" t="s">
        <v>15</v>
      </c>
      <c r="U18" s="32">
        <f>SUM(U15:U17)</f>
        <v>0.99999900000000008</v>
      </c>
      <c r="W18" s="31" t="s">
        <v>15</v>
      </c>
      <c r="X18" s="32">
        <f>SUM(X15:X17)</f>
        <v>1</v>
      </c>
    </row>
    <row r="20" spans="2:24" x14ac:dyDescent="0.2">
      <c r="K20" t="s">
        <v>35</v>
      </c>
      <c r="L20" s="3">
        <v>0.25</v>
      </c>
      <c r="N20" t="s">
        <v>35</v>
      </c>
      <c r="O20" s="3">
        <v>0.26</v>
      </c>
      <c r="Q20" t="s">
        <v>35</v>
      </c>
      <c r="R20" s="3">
        <v>0.27</v>
      </c>
      <c r="T20" t="s">
        <v>35</v>
      </c>
      <c r="U20" s="3">
        <v>0.28000000000000003</v>
      </c>
      <c r="W20" t="s">
        <v>35</v>
      </c>
      <c r="X20" s="3">
        <v>0.28999999999999998</v>
      </c>
    </row>
    <row r="21" spans="2:24" x14ac:dyDescent="0.2">
      <c r="K21" t="s">
        <v>36</v>
      </c>
      <c r="L21" s="4" cm="1">
        <f t="array" ref="L21">MMULT(C4:E4, L15:L17) * 252</f>
        <v>0.24999999882523927</v>
      </c>
      <c r="N21" t="s">
        <v>36</v>
      </c>
      <c r="O21" s="4" cm="1">
        <f t="array" ref="O21">MMULT(C4:E4, O15:O17) * 252</f>
        <v>0.25999999763469611</v>
      </c>
      <c r="Q21" t="s">
        <v>36</v>
      </c>
      <c r="R21" s="4" cm="1">
        <f t="array" ref="R21">MMULT(C4:E4, R15:R17) * 252</f>
        <v>0.27000099727912658</v>
      </c>
      <c r="T21" t="s">
        <v>36</v>
      </c>
      <c r="U21" s="4" cm="1">
        <f t="array" ref="U21">MMULT(C4:E4, U15:U17) * 252</f>
        <v>0.28000000166956812</v>
      </c>
      <c r="W21" t="s">
        <v>36</v>
      </c>
      <c r="X21" s="4" cm="1">
        <f t="array" ref="X21">MMULT(C4:E4, X15:X17) * 252</f>
        <v>0.29000099999999995</v>
      </c>
    </row>
    <row r="22" spans="2:24" x14ac:dyDescent="0.2">
      <c r="K22" t="s">
        <v>37</v>
      </c>
      <c r="L22" s="4" cm="1">
        <f t="array" ref="L22">POWER(MMULT(MMULT(TRANSPOSE(L15:L17), C7:E9), L15:L17), 0.5) * POWER(252, 0.5)</f>
        <v>0.2439410200420406</v>
      </c>
      <c r="N22" t="s">
        <v>37</v>
      </c>
      <c r="O22" s="4" cm="1">
        <f t="array" ref="O22">POWER(MMULT(MMULT(TRANSPOSE(O15:O17), C7:E9), O15:O17), 0.5) * POWER(252, 0.5)</f>
        <v>0.2563510344234825</v>
      </c>
      <c r="Q22" t="s">
        <v>37</v>
      </c>
      <c r="R22" s="4" cm="1">
        <f t="array" ref="R22">POWER(MMULT(MMULT(TRANSPOSE(R15:R17),C7:E9), R15:R17), 0.5) * POWER(252, 0.5)</f>
        <v>0.27135644783644164</v>
      </c>
      <c r="T22" t="s">
        <v>37</v>
      </c>
      <c r="U22" s="4" cm="1">
        <f t="array" ref="U22">POWER(MMULT(MMULT(TRANSPOSE(U15:U17), C7:E9), U15:U17), 0.5) * POWER(252, 0.5)</f>
        <v>0.2897701434424324</v>
      </c>
      <c r="W22" t="s">
        <v>37</v>
      </c>
      <c r="X22" s="4" cm="1">
        <f t="array" ref="X22">POWER(MMULT(MMULT(TRANSPOSE(X15:X17), C7:E9), X15:X17), 0.5) * POWER(252, 0.5)</f>
        <v>0.31119834019780446</v>
      </c>
    </row>
    <row r="23" spans="2:24" x14ac:dyDescent="0.2">
      <c r="K23" t="s">
        <v>22</v>
      </c>
      <c r="L23" s="25" cm="1">
        <f t="array" ref="L23">MMULT('Q1'!C12:E12, L15:L17)</f>
        <v>0.94703859142319247</v>
      </c>
      <c r="N23" t="s">
        <v>22</v>
      </c>
      <c r="O23" s="25" cm="1">
        <f t="array" ref="O23">MMULT('Q1'!C12:E12, O15:O17)</f>
        <v>0.98834128302813462</v>
      </c>
      <c r="Q23" t="s">
        <v>22</v>
      </c>
      <c r="R23" s="25" cm="1">
        <f t="array" ref="R23">MMULT('Q1'!C12:E12, R15:R17)</f>
        <v>1.0405666709779924</v>
      </c>
      <c r="T23" t="s">
        <v>22</v>
      </c>
      <c r="U23" s="25" cm="1">
        <f t="array" ref="U23">MMULT('Q1'!C12:E12, U15:U17)</f>
        <v>1.1046285638149032</v>
      </c>
      <c r="W23" t="s">
        <v>22</v>
      </c>
      <c r="X23" s="25" cm="1">
        <f t="array" ref="X23">MMULT('Q1'!C12:E12, X15:X17)</f>
        <v>1.1687014955494328</v>
      </c>
    </row>
    <row r="24" spans="2:24" x14ac:dyDescent="0.2">
      <c r="K24" t="s">
        <v>23</v>
      </c>
      <c r="L24" s="3">
        <f>(L21-0.03687)/L22</f>
        <v>0.87369479224325863</v>
      </c>
      <c r="N24" t="s">
        <v>23</v>
      </c>
      <c r="O24" s="3">
        <f>(O21-0.03687)/O22</f>
        <v>0.87040802521628813</v>
      </c>
      <c r="Q24" t="s">
        <v>23</v>
      </c>
      <c r="R24" s="3">
        <f>(R21-0.03687)/R22</f>
        <v>0.85913196144004944</v>
      </c>
      <c r="T24" t="s">
        <v>23</v>
      </c>
      <c r="U24" s="3">
        <f>(U21-0.03687)/U22</f>
        <v>0.83904435005351019</v>
      </c>
      <c r="W24" t="s">
        <v>23</v>
      </c>
      <c r="X24" s="3">
        <f>(X21-0.03687)/X22</f>
        <v>0.81340729465042894</v>
      </c>
    </row>
    <row r="26" spans="2:24" x14ac:dyDescent="0.2">
      <c r="K26" s="15" t="s">
        <v>13</v>
      </c>
      <c r="L26" s="15" t="s">
        <v>14</v>
      </c>
    </row>
    <row r="27" spans="2:24" x14ac:dyDescent="0.2">
      <c r="K27" s="12" t="s">
        <v>27</v>
      </c>
      <c r="L27" s="35">
        <v>0.9979132475018696</v>
      </c>
    </row>
    <row r="28" spans="2:24" x14ac:dyDescent="0.2">
      <c r="K28" s="14" t="s">
        <v>25</v>
      </c>
      <c r="L28" s="33">
        <v>2.086752498130355E-3</v>
      </c>
    </row>
    <row r="29" spans="2:24" x14ac:dyDescent="0.2">
      <c r="K29" s="13" t="s">
        <v>28</v>
      </c>
      <c r="L29" s="34">
        <v>0</v>
      </c>
    </row>
    <row r="30" spans="2:24" x14ac:dyDescent="0.2">
      <c r="K30" s="11" t="s">
        <v>15</v>
      </c>
      <c r="L30" s="26">
        <f>SUM(L27:L29)</f>
        <v>1</v>
      </c>
    </row>
    <row r="32" spans="2:24" x14ac:dyDescent="0.2">
      <c r="K32" t="s">
        <v>35</v>
      </c>
      <c r="L32" s="3">
        <v>0.3</v>
      </c>
    </row>
    <row r="33" spans="11:12" x14ac:dyDescent="0.2">
      <c r="K33" t="s">
        <v>36</v>
      </c>
      <c r="L33" s="4" cm="1">
        <f t="array" ref="L33">MMULT(C4:E4, L27:L29) * 252</f>
        <v>0.30000099998511254</v>
      </c>
    </row>
    <row r="34" spans="11:12" x14ac:dyDescent="0.2">
      <c r="K34" t="s">
        <v>37</v>
      </c>
      <c r="L34" s="4" cm="1">
        <f t="array" ref="L34">POWER(MMULT(MMULT(TRANSPOSE(L27:L29), C7:E9), L27:L29), 0.5) * POWER(252, 0.5)</f>
        <v>0.33505886401921481</v>
      </c>
    </row>
    <row r="35" spans="11:12" x14ac:dyDescent="0.2">
      <c r="K35" t="s">
        <v>22</v>
      </c>
      <c r="L35" s="25" cm="1">
        <f t="array" ref="L35">MMULT('Q1'!C12:E12, L27:L29)</f>
        <v>1.2327694349211764</v>
      </c>
    </row>
    <row r="36" spans="11:12" x14ac:dyDescent="0.2">
      <c r="K36" t="s">
        <v>23</v>
      </c>
      <c r="L36" s="3">
        <f>(L33-0.03687)/L34</f>
        <v>0.78532767892994049</v>
      </c>
    </row>
  </sheetData>
  <pageMargins left="0.7" right="0.7" top="0.75" bottom="0.75" header="0.3" footer="0.3"/>
  <ignoredErrors>
    <ignoredError sqref="U21:U23 X21:X23 U9:U11 X9:X1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B8D2-92FC-8840-964E-9B9DFB063F2D}">
  <dimension ref="A1:H17"/>
  <sheetViews>
    <sheetView zoomScale="134" workbookViewId="0">
      <selection activeCell="F17" sqref="F17"/>
    </sheetView>
  </sheetViews>
  <sheetFormatPr baseColWidth="10" defaultRowHeight="16" x14ac:dyDescent="0.2"/>
  <cols>
    <col min="2" max="2" width="27.83203125" customWidth="1"/>
    <col min="3" max="3" width="17.33203125" customWidth="1"/>
    <col min="4" max="4" width="14.6640625" customWidth="1"/>
    <col min="5" max="5" width="15.1640625" customWidth="1"/>
    <col min="8" max="8" width="12.6640625" bestFit="1" customWidth="1"/>
  </cols>
  <sheetData>
    <row r="1" spans="1:8" x14ac:dyDescent="0.2">
      <c r="B1" t="s">
        <v>10</v>
      </c>
      <c r="C1" s="3">
        <v>3.687E-2</v>
      </c>
    </row>
    <row r="2" spans="1:8" x14ac:dyDescent="0.2">
      <c r="G2" s="15" t="s">
        <v>13</v>
      </c>
      <c r="H2" s="15" t="s">
        <v>14</v>
      </c>
    </row>
    <row r="3" spans="1:8" x14ac:dyDescent="0.2">
      <c r="C3" s="9" t="s">
        <v>31</v>
      </c>
      <c r="D3" s="9" t="s">
        <v>32</v>
      </c>
      <c r="E3" s="9" t="s">
        <v>33</v>
      </c>
      <c r="G3" s="12" t="s">
        <v>27</v>
      </c>
      <c r="H3" s="36">
        <v>0.41459702197977782</v>
      </c>
    </row>
    <row r="4" spans="1:8" x14ac:dyDescent="0.2">
      <c r="B4" t="s">
        <v>11</v>
      </c>
      <c r="C4" s="3">
        <f>SUM(Data!F2:F1254) / 1252</f>
        <v>1.1911351174356407E-3</v>
      </c>
      <c r="D4" s="3">
        <f>SUM(Data!G3:G1256) / 1254</f>
        <v>8.7727002555438791E-4</v>
      </c>
      <c r="E4" s="3">
        <f>SUM(Data!H3:H1256) / 1254</f>
        <v>7.6260354407422539E-4</v>
      </c>
      <c r="G4" s="14" t="s">
        <v>25</v>
      </c>
      <c r="H4" s="36">
        <v>0.49683325205195339</v>
      </c>
    </row>
    <row r="5" spans="1:8" x14ac:dyDescent="0.2">
      <c r="G5" s="13" t="s">
        <v>28</v>
      </c>
      <c r="H5" s="34">
        <v>8.8569725968268703E-2</v>
      </c>
    </row>
    <row r="6" spans="1:8" x14ac:dyDescent="0.2">
      <c r="A6" t="s">
        <v>12</v>
      </c>
      <c r="B6" s="12" t="s">
        <v>16</v>
      </c>
      <c r="C6" s="19" t="s">
        <v>31</v>
      </c>
      <c r="D6" s="19" t="s">
        <v>32</v>
      </c>
      <c r="E6" s="20" t="s">
        <v>33</v>
      </c>
      <c r="G6" s="11" t="s">
        <v>15</v>
      </c>
      <c r="H6" s="26">
        <f>SUM(H3:H5)</f>
        <v>1</v>
      </c>
    </row>
    <row r="7" spans="1:8" x14ac:dyDescent="0.2">
      <c r="B7" s="14" t="s">
        <v>31</v>
      </c>
      <c r="C7">
        <f>_xlfn.COVARIANCE.S(Data!F3:F1256,Data!F3:F1256)</f>
        <v>4.4658842746438381E-4</v>
      </c>
      <c r="D7">
        <f>_xlfn.COVARIANCE.S(Data!F3:F1256,Data!G3:G1256)</f>
        <v>1.839834363413537E-4</v>
      </c>
      <c r="E7" s="21">
        <f>_xlfn.COVARIANCE.S(Data!F3:F1256,Data!H3:H1256)</f>
        <v>1.9067738104470297E-4</v>
      </c>
    </row>
    <row r="8" spans="1:8" x14ac:dyDescent="0.2">
      <c r="B8" s="14" t="s">
        <v>32</v>
      </c>
      <c r="C8">
        <f>_xlfn.COVARIANCE.S(Data!G3:G1256,Data!F3:F1256)</f>
        <v>1.839834363413537E-4</v>
      </c>
      <c r="D8">
        <f>_xlfn.COVARIANCE.S(Data!G3:G1256,Data!G3:G1256)</f>
        <v>2.3706270155874433E-4</v>
      </c>
      <c r="E8" s="21">
        <f>_xlfn.COVARIANCE.S(Data!G3:G1256,Data!H3:H1256)</f>
        <v>1.2689721883757336E-4</v>
      </c>
    </row>
    <row r="9" spans="1:8" x14ac:dyDescent="0.2">
      <c r="B9" s="13" t="s">
        <v>33</v>
      </c>
      <c r="C9" s="23">
        <f>_xlfn.COVARIANCE.S(Data!H3:H1256,Data!F3:F1256)</f>
        <v>1.9067738104470297E-4</v>
      </c>
      <c r="D9" s="23">
        <f>_xlfn.COVARIANCE.S(Data!H3:H1256,Data!G3:G1256)</f>
        <v>1.2689721883757336E-4</v>
      </c>
      <c r="E9" s="22">
        <f>_xlfn.COVARIANCE.S(Data!H3:H1256,Data!H3:H1256)</f>
        <v>3.4992079474419497E-4</v>
      </c>
    </row>
    <row r="11" spans="1:8" x14ac:dyDescent="0.2">
      <c r="A11" t="s">
        <v>19</v>
      </c>
      <c r="B11" t="s">
        <v>17</v>
      </c>
      <c r="C11" s="6" cm="1">
        <f t="array" ref="C11">MMULT(C4:E4, H3:H5)</f>
        <v>9.972415791093211E-4</v>
      </c>
    </row>
    <row r="12" spans="1:8" x14ac:dyDescent="0.2">
      <c r="B12" t="s">
        <v>18</v>
      </c>
      <c r="C12" s="7" cm="1">
        <f t="array" ref="C12">POWER(MMULT(MMULT(TRANSPOSE(H3:H5), C7:E9), H3:H5), 0.5)</f>
        <v>1.5459440049839178E-2</v>
      </c>
      <c r="D12" s="3"/>
    </row>
    <row r="14" spans="1:8" x14ac:dyDescent="0.2">
      <c r="B14" t="s">
        <v>20</v>
      </c>
      <c r="C14" s="4">
        <f>C11 * 252</f>
        <v>0.2513048779355489</v>
      </c>
      <c r="D14" s="3"/>
    </row>
    <row r="15" spans="1:8" x14ac:dyDescent="0.2">
      <c r="B15" t="s">
        <v>21</v>
      </c>
      <c r="C15" s="4">
        <f xml:space="preserve"> C12 * POWER(252, 0.5)</f>
        <v>0.24541100268111868</v>
      </c>
    </row>
    <row r="16" spans="1:8" x14ac:dyDescent="0.2">
      <c r="A16" t="s">
        <v>4</v>
      </c>
      <c r="B16" t="s">
        <v>22</v>
      </c>
      <c r="C16" s="25" cm="1">
        <f t="array" ref="C16">MMULT('Q1'!C12:E12, H3:H5)</f>
        <v>0.95242801149225054</v>
      </c>
    </row>
    <row r="17" spans="2:3" x14ac:dyDescent="0.2">
      <c r="B17" t="s">
        <v>23</v>
      </c>
      <c r="C17" s="4">
        <f>(C14 - C1) / C15</f>
        <v>0.8737785820229933</v>
      </c>
    </row>
  </sheetData>
  <scenarios current="0">
    <scenario name="optimal" count="3" user="Microsoft Office User" comment="Created by Microsoft Office User on 3/13/2023">
      <inputCells r="H3" val="53687091.4" numFmtId="9"/>
      <inputCells r="H4" val="9730433.20703603" numFmtId="9"/>
      <inputCells r="H5" val="14097377.7098291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117C-D769-D740-9A0C-780BA00EBE17}">
  <dimension ref="A1:I16"/>
  <sheetViews>
    <sheetView tabSelected="1" topLeftCell="A7" zoomScale="125" workbookViewId="0">
      <selection activeCell="M16" sqref="M16"/>
    </sheetView>
  </sheetViews>
  <sheetFormatPr baseColWidth="10" defaultRowHeight="16" x14ac:dyDescent="0.2"/>
  <cols>
    <col min="1" max="1" width="30.1640625" customWidth="1"/>
    <col min="2" max="2" width="16.33203125" customWidth="1"/>
    <col min="3" max="3" width="15.33203125" customWidth="1"/>
    <col min="4" max="4" width="13.5" customWidth="1"/>
    <col min="7" max="7" width="15.6640625" customWidth="1"/>
  </cols>
  <sheetData>
    <row r="1" spans="1:9" x14ac:dyDescent="0.2">
      <c r="A1" s="10" t="s">
        <v>40</v>
      </c>
      <c r="B1" s="10" t="s">
        <v>41</v>
      </c>
      <c r="C1" s="10" t="s">
        <v>38</v>
      </c>
      <c r="D1" s="10" t="s">
        <v>39</v>
      </c>
      <c r="E1" s="10" t="s">
        <v>5</v>
      </c>
      <c r="G1" s="10" t="s">
        <v>53</v>
      </c>
      <c r="H1" s="10" t="s">
        <v>38</v>
      </c>
      <c r="I1" s="10" t="s">
        <v>39</v>
      </c>
    </row>
    <row r="2" spans="1:9" x14ac:dyDescent="0.2">
      <c r="A2" t="s">
        <v>43</v>
      </c>
      <c r="B2" t="s">
        <v>42</v>
      </c>
      <c r="C2" s="3">
        <v>0</v>
      </c>
      <c r="D2" s="3">
        <v>3.687E-2</v>
      </c>
      <c r="E2" s="24">
        <v>0</v>
      </c>
      <c r="H2" s="3">
        <f>'Q2'!L10</f>
        <v>0.25278633980306198</v>
      </c>
      <c r="I2" s="30">
        <v>0.2</v>
      </c>
    </row>
    <row r="3" spans="1:9" x14ac:dyDescent="0.2">
      <c r="A3" t="s">
        <v>45</v>
      </c>
      <c r="B3" t="s">
        <v>27</v>
      </c>
      <c r="C3" s="3">
        <f>'Q1'!C11</f>
        <v>0.33547024267589598</v>
      </c>
      <c r="D3" s="3">
        <f>'Q1'!C10</f>
        <v>0.30049976207047752</v>
      </c>
      <c r="E3" s="24">
        <f>'Q1'!C12</f>
        <v>1.23382686785826</v>
      </c>
      <c r="H3" s="3">
        <f>'Q2'!O10</f>
        <v>0.22537163310168978</v>
      </c>
      <c r="I3" s="30">
        <v>0.21</v>
      </c>
    </row>
    <row r="4" spans="1:9" x14ac:dyDescent="0.2">
      <c r="A4" t="s">
        <v>46</v>
      </c>
      <c r="B4" t="s">
        <v>25</v>
      </c>
      <c r="C4" s="3">
        <f>'Q1'!D11</f>
        <v>0.24441726778769854</v>
      </c>
      <c r="D4" s="3">
        <f>'Q1'!D10</f>
        <v>0.22107204643970574</v>
      </c>
      <c r="E4" s="24">
        <f>'Q1'!D12</f>
        <v>0.72709071298081596</v>
      </c>
      <c r="H4" s="3">
        <f>'Q2'!R10</f>
        <v>0.22468735372165777</v>
      </c>
      <c r="I4" s="30">
        <v>0.22</v>
      </c>
    </row>
    <row r="5" spans="1:9" x14ac:dyDescent="0.2">
      <c r="A5" t="s">
        <v>44</v>
      </c>
      <c r="B5" t="s">
        <v>28</v>
      </c>
      <c r="C5" s="3">
        <f>'Q1'!E11</f>
        <v>0.29695124225289432</v>
      </c>
      <c r="D5" s="3">
        <f>'Q1'!E10</f>
        <v>0.1921760931067048</v>
      </c>
      <c r="E5" s="24">
        <f>'Q1'!E12</f>
        <v>0.8992262548162403</v>
      </c>
      <c r="H5" s="3">
        <f>'Q2'!U10</f>
        <v>0.22779701923767251</v>
      </c>
      <c r="I5" s="30">
        <v>0.23</v>
      </c>
    </row>
    <row r="6" spans="1:9" x14ac:dyDescent="0.2">
      <c r="A6" t="s">
        <v>50</v>
      </c>
      <c r="B6" t="s">
        <v>65</v>
      </c>
      <c r="C6" s="3">
        <f>'Q1'!F11</f>
        <v>0.21803049338845237</v>
      </c>
      <c r="D6" s="3">
        <f>'Q1'!F10</f>
        <v>9.7382654323177262E-2</v>
      </c>
      <c r="E6" s="24">
        <f>'Q1'!F12</f>
        <v>1</v>
      </c>
      <c r="H6" s="3">
        <f>'Q2'!X10</f>
        <v>0.23430549095958042</v>
      </c>
      <c r="I6" s="30">
        <v>0.24</v>
      </c>
    </row>
    <row r="7" spans="1:9" x14ac:dyDescent="0.2">
      <c r="A7" t="s">
        <v>47</v>
      </c>
      <c r="B7" t="s">
        <v>48</v>
      </c>
      <c r="C7" s="3">
        <f>'Q2'!C15</f>
        <v>0.23809752697752598</v>
      </c>
      <c r="D7" s="3">
        <f>'Q2'!C14</f>
        <v>0.22244287040402042</v>
      </c>
      <c r="E7" s="40">
        <f>'Q2'!C16</f>
        <v>0.91450571487401699</v>
      </c>
      <c r="H7" s="3">
        <f>'Q2'!L22</f>
        <v>0.2439410200420406</v>
      </c>
      <c r="I7" s="30">
        <v>0.25</v>
      </c>
    </row>
    <row r="8" spans="1:9" x14ac:dyDescent="0.2">
      <c r="A8" t="s">
        <v>54</v>
      </c>
      <c r="B8" t="s">
        <v>49</v>
      </c>
      <c r="C8" s="3">
        <f>'Q3'!C15</f>
        <v>0.24541100268111868</v>
      </c>
      <c r="D8" s="3">
        <f>'Q3'!C14</f>
        <v>0.2513048779355489</v>
      </c>
      <c r="E8" s="24">
        <f>'Q3'!C16</f>
        <v>0.95242801149225054</v>
      </c>
      <c r="H8" s="3">
        <f>'Q2'!O22</f>
        <v>0.2563510344234825</v>
      </c>
      <c r="I8" s="30">
        <v>0.26</v>
      </c>
    </row>
    <row r="9" spans="1:9" x14ac:dyDescent="0.2">
      <c r="A9" t="s">
        <v>51</v>
      </c>
      <c r="B9" t="s">
        <v>52</v>
      </c>
      <c r="C9" s="3">
        <f>'Q2'!R10</f>
        <v>0.22468735372165777</v>
      </c>
      <c r="D9" s="3">
        <f>'Q2'!R9</f>
        <v>0.21999999779206611</v>
      </c>
      <c r="E9" s="24">
        <f>'Q2'!U11</f>
        <v>0.86443226556365615</v>
      </c>
      <c r="H9" s="3">
        <f>'Q2'!R22</f>
        <v>0.27135644783644164</v>
      </c>
      <c r="I9" s="30">
        <v>0.27</v>
      </c>
    </row>
    <row r="10" spans="1:9" x14ac:dyDescent="0.2">
      <c r="H10" s="3">
        <f>'Q2'!U22</f>
        <v>0.2897701434424324</v>
      </c>
      <c r="I10" s="30">
        <v>0.28000000000000003</v>
      </c>
    </row>
    <row r="11" spans="1:9" x14ac:dyDescent="0.2">
      <c r="C11" s="3"/>
      <c r="D11" s="3"/>
      <c r="E11" s="24"/>
      <c r="H11" s="3">
        <f>'Q2'!X22</f>
        <v>0.31119834019780446</v>
      </c>
      <c r="I11" s="30">
        <v>0.28999999999999998</v>
      </c>
    </row>
    <row r="12" spans="1:9" x14ac:dyDescent="0.2">
      <c r="H12" s="3">
        <f>'Q2'!L34</f>
        <v>0.33505886401921481</v>
      </c>
      <c r="I12" s="30">
        <v>0.3</v>
      </c>
    </row>
    <row r="13" spans="1:9" x14ac:dyDescent="0.2">
      <c r="A13" s="41" t="s">
        <v>55</v>
      </c>
      <c r="F13" s="41" t="s">
        <v>56</v>
      </c>
    </row>
    <row r="14" spans="1:9" x14ac:dyDescent="0.2">
      <c r="B14" s="3"/>
      <c r="C14" s="3"/>
    </row>
    <row r="15" spans="1:9" x14ac:dyDescent="0.2">
      <c r="B15" s="3"/>
      <c r="C15" s="4"/>
    </row>
    <row r="16" spans="1:9" x14ac:dyDescent="0.2">
      <c r="B16" s="3"/>
      <c r="C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2023-03-03T18:30:54Z</dcterms:created>
  <dcterms:modified xsi:type="dcterms:W3CDTF">2023-03-15T02:56:40Z</dcterms:modified>
</cp:coreProperties>
</file>