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13_ncr:1_{11CAFE42-87EC-4E02-91B5-D91D9E56C871}" xr6:coauthVersionLast="47" xr6:coauthVersionMax="47" xr10:uidLastSave="{00000000-0000-0000-0000-000000000000}"/>
  <bookViews>
    <workbookView xWindow="-108" yWindow="-108" windowWidth="23256" windowHeight="12576" activeTab="3" xr2:uid="{A7F7BC9A-7BC7-4E7C-8D87-F132FC4134D3}"/>
  </bookViews>
  <sheets>
    <sheet name="NBA 2021-2022 Season" sheetId="1" r:id="rId1"/>
    <sheet name="Expected Points" sheetId="2" r:id="rId2"/>
    <sheet name="Logistic Regression" sheetId="19" r:id="rId3"/>
    <sheet name="Regression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9" l="1"/>
  <c r="G10" i="18"/>
  <c r="D45" i="2" l="1"/>
  <c r="K35" i="2"/>
  <c r="K45" i="2" s="1"/>
  <c r="D35" i="2"/>
</calcChain>
</file>

<file path=xl/sharedStrings.xml><?xml version="1.0" encoding="utf-8"?>
<sst xmlns="http://schemas.openxmlformats.org/spreadsheetml/2006/main" count="234" uniqueCount="126">
  <si>
    <t>Unadjusted</t>
  </si>
  <si>
    <t>Adjusted</t>
  </si>
  <si>
    <t>Rk</t>
  </si>
  <si>
    <t>Team</t>
  </si>
  <si>
    <t>Conf</t>
  </si>
  <si>
    <t>Div</t>
  </si>
  <si>
    <t>W</t>
  </si>
  <si>
    <t>L</t>
  </si>
  <si>
    <t>W/L%</t>
  </si>
  <si>
    <t>MOV</t>
  </si>
  <si>
    <t>ORtg</t>
  </si>
  <si>
    <t>DRtg</t>
  </si>
  <si>
    <t>NRtg</t>
  </si>
  <si>
    <t>MOV/A</t>
  </si>
  <si>
    <t>ORtg/A</t>
  </si>
  <si>
    <t>DRtg/A</t>
  </si>
  <si>
    <t>NRtg/A</t>
  </si>
  <si>
    <t>Boston Celtics</t>
  </si>
  <si>
    <t>E</t>
  </si>
  <si>
    <t>A</t>
  </si>
  <si>
    <t>Phoenix Suns</t>
  </si>
  <si>
    <t>P</t>
  </si>
  <si>
    <t>Utah Jazz</t>
  </si>
  <si>
    <t>NW</t>
  </si>
  <si>
    <t>Golden State Warriors</t>
  </si>
  <si>
    <t>Memphis Grizzlies</t>
  </si>
  <si>
    <t>SW</t>
  </si>
  <si>
    <t>Miami Heat</t>
  </si>
  <si>
    <t>SE</t>
  </si>
  <si>
    <t>Dallas Mavericks</t>
  </si>
  <si>
    <t>Milwaukee Bucks</t>
  </si>
  <si>
    <t>C</t>
  </si>
  <si>
    <t>Philadelphia 76ers</t>
  </si>
  <si>
    <t>Toronto Raptors</t>
  </si>
  <si>
    <t>Minnesota Timberwolves</t>
  </si>
  <si>
    <t>Denver Nuggets</t>
  </si>
  <si>
    <t>Cleveland Cavaliers</t>
  </si>
  <si>
    <t>Atlanta Hawks</t>
  </si>
  <si>
    <t>Brooklyn Nets</t>
  </si>
  <si>
    <t>Charlotte Hornets</t>
  </si>
  <si>
    <t>New York Knicks</t>
  </si>
  <si>
    <t>Los Angeles Clippers</t>
  </si>
  <si>
    <t>San Antonio Spurs</t>
  </si>
  <si>
    <t>Chicago Bulls</t>
  </si>
  <si>
    <t>New Orleans Pelicans</t>
  </si>
  <si>
    <t>Los Angeles Lakers</t>
  </si>
  <si>
    <t>Indiana Pacers</t>
  </si>
  <si>
    <t>Washington Wizards</t>
  </si>
  <si>
    <t>Sacramento Kings</t>
  </si>
  <si>
    <t>Detroit Pistons</t>
  </si>
  <si>
    <t>Orlando Magic</t>
  </si>
  <si>
    <t>Oklahoma City Thunder</t>
  </si>
  <si>
    <t>Houston Rockets</t>
  </si>
  <si>
    <t>Portland Trail Blazers</t>
  </si>
  <si>
    <t>2FGA</t>
  </si>
  <si>
    <t>3FGA</t>
  </si>
  <si>
    <t>https://www.nba.com/stats/teams/shots-general/?Season=2021-22&amp;SeasonType=Regular%20Season</t>
  </si>
  <si>
    <t>https://www.basketball-reference.com/leagues/NBA_2022_ratings.html</t>
  </si>
  <si>
    <t>https://www.bruinsportsanalytics.com/post/nba_stylistic_differences</t>
  </si>
  <si>
    <t>Ortg(&gt;104</t>
  </si>
  <si>
    <t>Simplify</t>
  </si>
  <si>
    <t>Probability</t>
  </si>
  <si>
    <t>E(points)</t>
  </si>
  <si>
    <t>Opponent E(points)</t>
  </si>
  <si>
    <t>Net points</t>
  </si>
  <si>
    <t>Prob</t>
  </si>
  <si>
    <t>Expected Points</t>
  </si>
  <si>
    <t xml:space="preserve">Combined </t>
  </si>
  <si>
    <t xml:space="preserve">Offense </t>
  </si>
  <si>
    <t>Expectation</t>
  </si>
  <si>
    <t xml:space="preserve">Opponent </t>
  </si>
  <si>
    <t>Start Position</t>
  </si>
  <si>
    <t>NET POINTS</t>
  </si>
  <si>
    <t>Decision</t>
  </si>
  <si>
    <t>Take 2pt Shot</t>
  </si>
  <si>
    <t>Take 3pt Shot</t>
  </si>
  <si>
    <t>https://math.stackexchange.com/questions/2884191/a-question-regarding-probablity-in-basketball-shoot-the-2-to-tie-or-the-3-to-w#:~:text=The%20probability%20for%20making%202,3%2Dpoint%20is%2033%25.</t>
  </si>
  <si>
    <t>Take a 3pt shot</t>
  </si>
  <si>
    <t>2pt</t>
  </si>
  <si>
    <t>3pt</t>
  </si>
  <si>
    <t>Take a 3pt Shot</t>
  </si>
  <si>
    <t xml:space="preserve"> Expected Points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</si>
  <si>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</si>
  <si>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</si>
  <si>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</si>
  <si>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</si>
  <si>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</si>
  <si>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</si>
  <si>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</si>
  <si>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</si>
  <si>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</si>
  <si>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</si>
  <si>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</si>
  <si>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</si>
  <si>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</si>
  <si>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</si>
  <si>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</si>
  <si>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</si>
  <si>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</si>
  <si>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</si>
  <si>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</si>
  <si>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</si>
  <si>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</si>
  <si>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</si>
  <si>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</si>
  <si>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</si>
  <si>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</si>
  <si>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</si>
  <si>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</si>
  <si>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</si>
  <si>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Margin of Victory</t>
  </si>
  <si>
    <t>2PA</t>
  </si>
  <si>
    <t>3PA</t>
  </si>
  <si>
    <t>Standard Residuals</t>
  </si>
  <si>
    <t>Every 1 2pt attempt increases the team's offensive rating by .121489   Every 1 3pt attempt increases the team's offensive rating by .105018 and every point added to the Margin of Victory leads to increase of .585575 in the team's offensive rating</t>
  </si>
  <si>
    <t>Example 1: Golden State Warrios</t>
  </si>
  <si>
    <t>Y = .585575(5.52) + 0.121489(46.9) + 0.105018(39.4)</t>
  </si>
  <si>
    <t>=</t>
  </si>
  <si>
    <t>Y = .063850411(MOV) + 0.025780498(2PA) + 0.03294048(3PA) - 2.092354242</t>
  </si>
  <si>
    <t>Y = .585575(MOV) + 0.121489(2PA) + 0.105018(3PA) + 102.7204</t>
  </si>
  <si>
    <t>Example 1: Milwakuee Bucks</t>
  </si>
  <si>
    <t>MOV, 2PA and 3PA per game explains 37.85% of every team's 0 and 1 y-variable</t>
  </si>
  <si>
    <t>Every 1 2pt attempt increases the 0 and 1 y-variable of whether the offense rating is above 114 by .025780498  Every 1 3pt attempt increases the team's offensive rating by 0.03290448 and every point added to the Margin of Victory leads to increase of .0.063850411 in the team's offensive rating</t>
  </si>
  <si>
    <t>Y = .063850411(2.57) + 0.025780498(52.7) + 0.03294048(31.8) - 2.092354242</t>
  </si>
  <si>
    <t>miss</t>
  </si>
  <si>
    <t>One thing that has changed about the NBA is the players' reliance on the 3 pointer. Back then players did not shoot nearly as much 3s as they do now. I want to know would you be better off taking all 2-point shots or 3-point shots and how it will affect a team's offensive rating. This is the number of points produced by a team per 100 total possessions.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</si>
</sst>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1"/>
    <xf numFmtId="0" fontId="3" fillId="0" borderId="0" xfId="2"/>
    <xf numFmtId="0" fontId="3" fillId="0" borderId="0" xfId="2" applyFont="1"/>
    <xf numFmtId="0" fontId="3" fillId="0" borderId="17" xfId="2" applyFont="1" applyBorder="1"/>
    <xf numFmtId="0" fontId="3" fillId="0" borderId="1" xfId="2" applyBorder="1"/>
    <xf numFmtId="0" fontId="3" fillId="0" borderId="2" xfId="2" applyFont="1" applyBorder="1"/>
    <xf numFmtId="0" fontId="3" fillId="0" borderId="3" xfId="2" applyBorder="1"/>
    <xf numFmtId="0" fontId="3" fillId="0" borderId="4" xfId="2" applyBorder="1"/>
    <xf numFmtId="0" fontId="3" fillId="0" borderId="11" xfId="2" applyBorder="1"/>
    <xf numFmtId="0" fontId="3" fillId="0" borderId="13" xfId="2" applyBorder="1"/>
    <xf numFmtId="0" fontId="4" fillId="2" borderId="0" xfId="2" applyFont="1" applyFill="1"/>
    <xf numFmtId="0" fontId="4" fillId="0" borderId="0" xfId="2" applyFont="1"/>
    <xf numFmtId="0" fontId="3" fillId="0" borderId="0" xfId="2" applyFont="1" applyAlignment="1">
      <alignment horizontal="right"/>
    </xf>
    <xf numFmtId="0" fontId="4" fillId="3" borderId="0" xfId="2" applyFont="1" applyFill="1"/>
    <xf numFmtId="0" fontId="3" fillId="3" borderId="0" xfId="2" applyFill="1"/>
    <xf numFmtId="0" fontId="3" fillId="4" borderId="0" xfId="2" applyFill="1" applyBorder="1"/>
    <xf numFmtId="0" fontId="3" fillId="4" borderId="12" xfId="2" applyFill="1" applyBorder="1"/>
    <xf numFmtId="9" fontId="4" fillId="4" borderId="0" xfId="3" applyFont="1" applyFill="1" applyAlignment="1">
      <alignment horizontal="center"/>
    </xf>
    <xf numFmtId="9" fontId="4" fillId="0" borderId="0" xfId="3" applyFont="1" applyFill="1" applyAlignment="1">
      <alignment horizontal="center"/>
    </xf>
    <xf numFmtId="0" fontId="0" fillId="2" borderId="0" xfId="0" applyFill="1"/>
    <xf numFmtId="0" fontId="3" fillId="4" borderId="0" xfId="2" applyFill="1" applyAlignment="1">
      <alignment horizontal="center"/>
    </xf>
    <xf numFmtId="0" fontId="3" fillId="4" borderId="0" xfId="2" applyFill="1"/>
    <xf numFmtId="0" fontId="0" fillId="0" borderId="0" xfId="0" applyFill="1" applyBorder="1" applyAlignment="1"/>
    <xf numFmtId="0" fontId="0" fillId="0" borderId="19" xfId="0" applyFill="1" applyBorder="1" applyAlignment="1"/>
    <xf numFmtId="0" fontId="5" fillId="0" borderId="20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9" xfId="0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top" wrapText="1"/>
    </xf>
    <xf numFmtId="0" fontId="5" fillId="0" borderId="18" xfId="0" applyFont="1" applyFill="1" applyBorder="1" applyAlignment="1">
      <alignment horizontal="center"/>
    </xf>
    <xf numFmtId="0" fontId="0" fillId="4" borderId="14" xfId="0" applyFill="1" applyBorder="1" applyAlignment="1"/>
    <xf numFmtId="0" fontId="0" fillId="4" borderId="15" xfId="0" applyFill="1" applyBorder="1" applyAlignment="1"/>
    <xf numFmtId="0" fontId="0" fillId="4" borderId="16" xfId="0" applyFill="1" applyBorder="1" applyAlignment="1"/>
    <xf numFmtId="0" fontId="5" fillId="0" borderId="12" xfId="0" applyFont="1" applyFill="1" applyBorder="1" applyAlignment="1">
      <alignment horizontal="center"/>
    </xf>
    <xf numFmtId="0" fontId="0" fillId="6" borderId="5" xfId="0" applyFill="1" applyBorder="1"/>
    <xf numFmtId="0" fontId="0" fillId="6" borderId="18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19" xfId="0" applyFill="1" applyBorder="1"/>
    <xf numFmtId="0" fontId="0" fillId="6" borderId="10" xfId="0" applyFill="1" applyBorder="1"/>
    <xf numFmtId="0" fontId="0" fillId="6" borderId="19" xfId="0" applyFill="1" applyBorder="1" applyAlignment="1">
      <alignment horizontal="right"/>
    </xf>
    <xf numFmtId="0" fontId="0" fillId="6" borderId="19" xfId="0" applyFill="1" applyBorder="1" applyAlignment="1">
      <alignment horizontal="left"/>
    </xf>
    <xf numFmtId="0" fontId="0" fillId="0" borderId="0" xfId="0" applyFill="1" applyBorder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0" fillId="6" borderId="5" xfId="0" applyFont="1" applyFill="1" applyBorder="1"/>
    <xf numFmtId="0" fontId="0" fillId="6" borderId="18" xfId="0" applyFont="1" applyFill="1" applyBorder="1"/>
    <xf numFmtId="0" fontId="0" fillId="6" borderId="6" xfId="0" applyFont="1" applyFill="1" applyBorder="1"/>
    <xf numFmtId="0" fontId="0" fillId="6" borderId="9" xfId="0" applyFont="1" applyFill="1" applyBorder="1"/>
    <xf numFmtId="0" fontId="0" fillId="6" borderId="19" xfId="0" applyFont="1" applyFill="1" applyBorder="1"/>
    <xf numFmtId="0" fontId="0" fillId="6" borderId="19" xfId="0" applyFont="1" applyFill="1" applyBorder="1" applyAlignment="1">
      <alignment horizontal="right"/>
    </xf>
    <xf numFmtId="0" fontId="0" fillId="6" borderId="19" xfId="0" applyFont="1" applyFill="1" applyBorder="1" applyAlignment="1">
      <alignment horizontal="left"/>
    </xf>
    <xf numFmtId="0" fontId="0" fillId="6" borderId="10" xfId="0" applyFont="1" applyFill="1" applyBorder="1"/>
    <xf numFmtId="0" fontId="6" fillId="5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top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6" fillId="5" borderId="9" xfId="0" applyFont="1" applyFill="1" applyBorder="1" applyAlignment="1">
      <alignment horizontal="center" vertical="top" wrapText="1"/>
    </xf>
    <xf numFmtId="0" fontId="6" fillId="5" borderId="19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</cellXfs>
  <cellStyles count="4">
    <cellStyle name="Normal" xfId="0" builtinId="0"/>
    <cellStyle name="Normal 2" xfId="2" xr:uid="{A2490D0B-86B1-4BFC-8081-B4B30B8510A6}"/>
    <cellStyle name="Normal 3" xfId="1" xr:uid="{B289245B-8050-4CBE-B006-2108256F0B53}"/>
    <cellStyle name="Percent 2" xfId="3" xr:uid="{3FBDBBBA-0731-4E23-9EF4-A519ED785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 2021-2022 Season'!$U$2:$U$31</c:f>
              <c:numCache>
                <c:formatCode>General</c:formatCode>
                <c:ptCount val="30"/>
                <c:pt idx="0">
                  <c:v>7.02</c:v>
                </c:pt>
                <c:pt idx="1">
                  <c:v>6.94</c:v>
                </c:pt>
                <c:pt idx="2">
                  <c:v>5.67</c:v>
                </c:pt>
                <c:pt idx="3">
                  <c:v>5.52</c:v>
                </c:pt>
                <c:pt idx="4">
                  <c:v>5.37</c:v>
                </c:pt>
                <c:pt idx="5">
                  <c:v>4.2300000000000004</c:v>
                </c:pt>
                <c:pt idx="6">
                  <c:v>3.12</c:v>
                </c:pt>
                <c:pt idx="7">
                  <c:v>3.22</c:v>
                </c:pt>
                <c:pt idx="8">
                  <c:v>2.57</c:v>
                </c:pt>
                <c:pt idx="9">
                  <c:v>2.37</c:v>
                </c:pt>
                <c:pt idx="10">
                  <c:v>2.5299999999999998</c:v>
                </c:pt>
                <c:pt idx="11">
                  <c:v>2.16</c:v>
                </c:pt>
                <c:pt idx="12">
                  <c:v>2.04</c:v>
                </c:pt>
                <c:pt idx="13">
                  <c:v>1.55</c:v>
                </c:pt>
                <c:pt idx="14">
                  <c:v>0.82</c:v>
                </c:pt>
                <c:pt idx="15">
                  <c:v>0.53</c:v>
                </c:pt>
                <c:pt idx="16">
                  <c:v>-0.01</c:v>
                </c:pt>
                <c:pt idx="17">
                  <c:v>0.09</c:v>
                </c:pt>
                <c:pt idx="18">
                  <c:v>0.02</c:v>
                </c:pt>
                <c:pt idx="19">
                  <c:v>-0.37</c:v>
                </c:pt>
                <c:pt idx="20">
                  <c:v>-0.84</c:v>
                </c:pt>
                <c:pt idx="21">
                  <c:v>-3.08</c:v>
                </c:pt>
                <c:pt idx="22">
                  <c:v>-3.26</c:v>
                </c:pt>
                <c:pt idx="23">
                  <c:v>-3.23</c:v>
                </c:pt>
                <c:pt idx="24">
                  <c:v>-5.26</c:v>
                </c:pt>
                <c:pt idx="25">
                  <c:v>-7.35</c:v>
                </c:pt>
                <c:pt idx="26">
                  <c:v>-7.67</c:v>
                </c:pt>
                <c:pt idx="27">
                  <c:v>-7.9</c:v>
                </c:pt>
                <c:pt idx="28">
                  <c:v>-8.26</c:v>
                </c:pt>
                <c:pt idx="29">
                  <c:v>-8.5500000000000007</c:v>
                </c:pt>
              </c:numCache>
            </c:numRef>
          </c:xVal>
          <c:yVal>
            <c:numRef>
              <c:f>'Logistic Regression'!$C$27:$C$56</c:f>
              <c:numCache>
                <c:formatCode>General</c:formatCode>
                <c:ptCount val="30"/>
                <c:pt idx="0">
                  <c:v>0.12598951762803989</c:v>
                </c:pt>
                <c:pt idx="1">
                  <c:v>0.1057402634815372</c:v>
                </c:pt>
                <c:pt idx="2">
                  <c:v>-0.78050377113819791</c:v>
                </c:pt>
                <c:pt idx="3">
                  <c:v>0.23293972438951371</c:v>
                </c:pt>
                <c:pt idx="4">
                  <c:v>8.4245182144260244E-2</c:v>
                </c:pt>
                <c:pt idx="5">
                  <c:v>-0.62024656434726499</c:v>
                </c:pt>
                <c:pt idx="6">
                  <c:v>0.43215326907155571</c:v>
                </c:pt>
                <c:pt idx="7">
                  <c:v>0.30703610717494145</c:v>
                </c:pt>
                <c:pt idx="8">
                  <c:v>0.522119194164119</c:v>
                </c:pt>
                <c:pt idx="9">
                  <c:v>-0.68066040153423013</c:v>
                </c:pt>
                <c:pt idx="10">
                  <c:v>0.29165819606872034</c:v>
                </c:pt>
                <c:pt idx="11">
                  <c:v>0.47253704044835221</c:v>
                </c:pt>
                <c:pt idx="12">
                  <c:v>-0.4530621217863271</c:v>
                </c:pt>
                <c:pt idx="13">
                  <c:v>0.37184332875140069</c:v>
                </c:pt>
                <c:pt idx="14">
                  <c:v>0.53402946915981908</c:v>
                </c:pt>
                <c:pt idx="15">
                  <c:v>0.42866471214301871</c:v>
                </c:pt>
                <c:pt idx="16">
                  <c:v>-0.3909114511080074</c:v>
                </c:pt>
                <c:pt idx="17">
                  <c:v>-0.40890113836317599</c:v>
                </c:pt>
                <c:pt idx="18">
                  <c:v>-0.52789433773621264</c:v>
                </c:pt>
                <c:pt idx="19">
                  <c:v>0.66944615202218438</c:v>
                </c:pt>
                <c:pt idx="20">
                  <c:v>-0.35181464483734937</c:v>
                </c:pt>
                <c:pt idx="21">
                  <c:v>-0.24731407839382613</c:v>
                </c:pt>
                <c:pt idx="22">
                  <c:v>-0.26031133672799855</c:v>
                </c:pt>
                <c:pt idx="23">
                  <c:v>-0.13504914355180953</c:v>
                </c:pt>
                <c:pt idx="24">
                  <c:v>-7.6755812317961025E-2</c:v>
                </c:pt>
                <c:pt idx="25">
                  <c:v>3.3061323830701372E-2</c:v>
                </c:pt>
                <c:pt idx="26">
                  <c:v>4.2181596326318349E-2</c:v>
                </c:pt>
                <c:pt idx="27">
                  <c:v>3.194680331185884E-2</c:v>
                </c:pt>
                <c:pt idx="28">
                  <c:v>0.11852636674069927</c:v>
                </c:pt>
                <c:pt idx="29">
                  <c:v>0.12930655498531651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1F-4A43-926F-56B064F0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80416"/>
        <c:axId val="640580744"/>
      </c:scatterChart>
      <c:valAx>
        <c:axId val="6405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580744"/>
        <c:crosses val="autoZero"/>
        <c:crossBetween val="midCat"/>
      </c:valAx>
      <c:valAx>
        <c:axId val="64058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58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'NBA 2021-2022 Season'!$U$2:$U$31</c:f>
              <c:numCache>
                <c:formatCode>General</c:formatCode>
                <c:ptCount val="30"/>
                <c:pt idx="0">
                  <c:v>7.02</c:v>
                </c:pt>
                <c:pt idx="1">
                  <c:v>6.94</c:v>
                </c:pt>
                <c:pt idx="2">
                  <c:v>5.67</c:v>
                </c:pt>
                <c:pt idx="3">
                  <c:v>5.52</c:v>
                </c:pt>
                <c:pt idx="4">
                  <c:v>5.37</c:v>
                </c:pt>
                <c:pt idx="5">
                  <c:v>4.2300000000000004</c:v>
                </c:pt>
                <c:pt idx="6">
                  <c:v>3.12</c:v>
                </c:pt>
                <c:pt idx="7">
                  <c:v>3.22</c:v>
                </c:pt>
                <c:pt idx="8">
                  <c:v>2.57</c:v>
                </c:pt>
                <c:pt idx="9">
                  <c:v>2.37</c:v>
                </c:pt>
                <c:pt idx="10">
                  <c:v>2.5299999999999998</c:v>
                </c:pt>
                <c:pt idx="11">
                  <c:v>2.16</c:v>
                </c:pt>
                <c:pt idx="12">
                  <c:v>2.04</c:v>
                </c:pt>
                <c:pt idx="13">
                  <c:v>1.55</c:v>
                </c:pt>
                <c:pt idx="14">
                  <c:v>0.82</c:v>
                </c:pt>
                <c:pt idx="15">
                  <c:v>0.53</c:v>
                </c:pt>
                <c:pt idx="16">
                  <c:v>-0.01</c:v>
                </c:pt>
                <c:pt idx="17">
                  <c:v>0.09</c:v>
                </c:pt>
                <c:pt idx="18">
                  <c:v>0.02</c:v>
                </c:pt>
                <c:pt idx="19">
                  <c:v>-0.37</c:v>
                </c:pt>
                <c:pt idx="20">
                  <c:v>-0.84</c:v>
                </c:pt>
                <c:pt idx="21">
                  <c:v>-3.08</c:v>
                </c:pt>
                <c:pt idx="22">
                  <c:v>-3.26</c:v>
                </c:pt>
                <c:pt idx="23">
                  <c:v>-3.23</c:v>
                </c:pt>
                <c:pt idx="24">
                  <c:v>-5.26</c:v>
                </c:pt>
                <c:pt idx="25">
                  <c:v>-7.35</c:v>
                </c:pt>
                <c:pt idx="26">
                  <c:v>-7.67</c:v>
                </c:pt>
                <c:pt idx="27">
                  <c:v>-7.9</c:v>
                </c:pt>
                <c:pt idx="28">
                  <c:v>-8.26</c:v>
                </c:pt>
                <c:pt idx="29">
                  <c:v>-8.5500000000000007</c:v>
                </c:pt>
              </c:numCache>
            </c:numRef>
          </c:xVal>
          <c:yVal>
            <c:numRef>
              <c:f>'NBA 2021-2022 Season'!$T$2:$T$31</c:f>
              <c:numCache>
                <c:formatCode>General</c:formatCode>
                <c:ptCount val="30"/>
                <c:pt idx="0">
                  <c:v>115.37</c:v>
                </c:pt>
                <c:pt idx="1">
                  <c:v>115.65</c:v>
                </c:pt>
                <c:pt idx="2">
                  <c:v>117.68</c:v>
                </c:pt>
                <c:pt idx="3">
                  <c:v>113.33</c:v>
                </c:pt>
                <c:pt idx="4">
                  <c:v>115.5</c:v>
                </c:pt>
                <c:pt idx="5">
                  <c:v>114.83</c:v>
                </c:pt>
                <c:pt idx="6">
                  <c:v>113.82</c:v>
                </c:pt>
                <c:pt idx="7">
                  <c:v>115.86</c:v>
                </c:pt>
                <c:pt idx="8">
                  <c:v>114.39</c:v>
                </c:pt>
                <c:pt idx="9">
                  <c:v>113.93</c:v>
                </c:pt>
                <c:pt idx="10">
                  <c:v>115.15</c:v>
                </c:pt>
                <c:pt idx="11">
                  <c:v>115.21</c:v>
                </c:pt>
                <c:pt idx="12">
                  <c:v>112.92</c:v>
                </c:pt>
                <c:pt idx="13">
                  <c:v>117.29</c:v>
                </c:pt>
                <c:pt idx="14">
                  <c:v>114.69</c:v>
                </c:pt>
                <c:pt idx="15">
                  <c:v>114.94</c:v>
                </c:pt>
                <c:pt idx="16">
                  <c:v>111.47</c:v>
                </c:pt>
                <c:pt idx="17">
                  <c:v>110.86</c:v>
                </c:pt>
                <c:pt idx="18">
                  <c:v>113.04</c:v>
                </c:pt>
                <c:pt idx="19">
                  <c:v>114.07</c:v>
                </c:pt>
                <c:pt idx="20">
                  <c:v>112.84</c:v>
                </c:pt>
                <c:pt idx="21">
                  <c:v>111.15</c:v>
                </c:pt>
                <c:pt idx="22">
                  <c:v>113.6</c:v>
                </c:pt>
                <c:pt idx="23">
                  <c:v>111.72</c:v>
                </c:pt>
                <c:pt idx="24">
                  <c:v>110.69</c:v>
                </c:pt>
                <c:pt idx="25">
                  <c:v>106.96</c:v>
                </c:pt>
                <c:pt idx="26">
                  <c:v>105.25</c:v>
                </c:pt>
                <c:pt idx="27">
                  <c:v>105.25</c:v>
                </c:pt>
                <c:pt idx="28">
                  <c:v>109.28</c:v>
                </c:pt>
                <c:pt idx="29">
                  <c:v>108.8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0A-4F50-A34B-9629652F6F7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'NBA 2021-2022 Season'!$U$2:$U$31</c:f>
              <c:numCache>
                <c:formatCode>General</c:formatCode>
                <c:ptCount val="30"/>
                <c:pt idx="0">
                  <c:v>7.02</c:v>
                </c:pt>
                <c:pt idx="1">
                  <c:v>6.94</c:v>
                </c:pt>
                <c:pt idx="2">
                  <c:v>5.67</c:v>
                </c:pt>
                <c:pt idx="3">
                  <c:v>5.52</c:v>
                </c:pt>
                <c:pt idx="4">
                  <c:v>5.37</c:v>
                </c:pt>
                <c:pt idx="5">
                  <c:v>4.2300000000000004</c:v>
                </c:pt>
                <c:pt idx="6">
                  <c:v>3.12</c:v>
                </c:pt>
                <c:pt idx="7">
                  <c:v>3.22</c:v>
                </c:pt>
                <c:pt idx="8">
                  <c:v>2.57</c:v>
                </c:pt>
                <c:pt idx="9">
                  <c:v>2.37</c:v>
                </c:pt>
                <c:pt idx="10">
                  <c:v>2.5299999999999998</c:v>
                </c:pt>
                <c:pt idx="11">
                  <c:v>2.16</c:v>
                </c:pt>
                <c:pt idx="12">
                  <c:v>2.04</c:v>
                </c:pt>
                <c:pt idx="13">
                  <c:v>1.55</c:v>
                </c:pt>
                <c:pt idx="14">
                  <c:v>0.82</c:v>
                </c:pt>
                <c:pt idx="15">
                  <c:v>0.53</c:v>
                </c:pt>
                <c:pt idx="16">
                  <c:v>-0.01</c:v>
                </c:pt>
                <c:pt idx="17">
                  <c:v>0.09</c:v>
                </c:pt>
                <c:pt idx="18">
                  <c:v>0.02</c:v>
                </c:pt>
                <c:pt idx="19">
                  <c:v>-0.37</c:v>
                </c:pt>
                <c:pt idx="20">
                  <c:v>-0.84</c:v>
                </c:pt>
                <c:pt idx="21">
                  <c:v>-3.08</c:v>
                </c:pt>
                <c:pt idx="22">
                  <c:v>-3.26</c:v>
                </c:pt>
                <c:pt idx="23">
                  <c:v>-3.23</c:v>
                </c:pt>
                <c:pt idx="24">
                  <c:v>-5.26</c:v>
                </c:pt>
                <c:pt idx="25">
                  <c:v>-7.35</c:v>
                </c:pt>
                <c:pt idx="26">
                  <c:v>-7.67</c:v>
                </c:pt>
                <c:pt idx="27">
                  <c:v>-7.9</c:v>
                </c:pt>
                <c:pt idx="28">
                  <c:v>-8.26</c:v>
                </c:pt>
                <c:pt idx="29">
                  <c:v>-8.5500000000000007</c:v>
                </c:pt>
              </c:numCache>
            </c:numRef>
          </c:xVal>
          <c:yVal>
            <c:numRef>
              <c:f>Regression!$B$27:$B$56</c:f>
              <c:numCache>
                <c:formatCode>General</c:formatCode>
                <c:ptCount val="30"/>
                <c:pt idx="0">
                  <c:v>116.83987266250854</c:v>
                </c:pt>
                <c:pt idx="1">
                  <c:v>117.16860196095206</c:v>
                </c:pt>
                <c:pt idx="2">
                  <c:v>115.84920569793678</c:v>
                </c:pt>
                <c:pt idx="3">
                  <c:v>115.78834227905233</c:v>
                </c:pt>
                <c:pt idx="4">
                  <c:v>116.78277199162953</c:v>
                </c:pt>
                <c:pt idx="5">
                  <c:v>114.91001333590337</c:v>
                </c:pt>
                <c:pt idx="6">
                  <c:v>114.27176532471154</c:v>
                </c:pt>
                <c:pt idx="7">
                  <c:v>114.83460628931213</c:v>
                </c:pt>
                <c:pt idx="8">
                  <c:v>113.96739661285704</c:v>
                </c:pt>
                <c:pt idx="9">
                  <c:v>114.71038704601339</c:v>
                </c:pt>
                <c:pt idx="10">
                  <c:v>114.565026760912</c:v>
                </c:pt>
                <c:pt idx="11">
                  <c:v>113.87845942196624</c:v>
                </c:pt>
                <c:pt idx="12">
                  <c:v>113.65436688544281</c:v>
                </c:pt>
                <c:pt idx="13">
                  <c:v>114.10399595453913</c:v>
                </c:pt>
                <c:pt idx="14">
                  <c:v>113.41809385495405</c:v>
                </c:pt>
                <c:pt idx="15">
                  <c:v>113.50568165569879</c:v>
                </c:pt>
                <c:pt idx="16">
                  <c:v>112.56699321675995</c:v>
                </c:pt>
                <c:pt idx="17">
                  <c:v>112.81580900013871</c:v>
                </c:pt>
                <c:pt idx="18">
                  <c:v>113.46709428667657</c:v>
                </c:pt>
                <c:pt idx="19">
                  <c:v>112.58679267062642</c:v>
                </c:pt>
                <c:pt idx="20">
                  <c:v>112.39250279792142</c:v>
                </c:pt>
                <c:pt idx="21">
                  <c:v>111.13682854688692</c:v>
                </c:pt>
                <c:pt idx="22">
                  <c:v>111.10164326537416</c:v>
                </c:pt>
                <c:pt idx="23">
                  <c:v>110.76091199207984</c:v>
                </c:pt>
                <c:pt idx="24">
                  <c:v>109.78779093631935</c:v>
                </c:pt>
                <c:pt idx="25">
                  <c:v>108.59997732467015</c:v>
                </c:pt>
                <c:pt idx="26">
                  <c:v>108.35041223867904</c:v>
                </c:pt>
                <c:pt idx="27">
                  <c:v>108.30303840080292</c:v>
                </c:pt>
                <c:pt idx="28">
                  <c:v>107.7322977142948</c:v>
                </c:pt>
                <c:pt idx="29">
                  <c:v>107.68931987438089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0A-4F50-A34B-9629652F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75216"/>
        <c:axId val="1130275544"/>
      </c:scatterChart>
      <c:valAx>
        <c:axId val="113027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275544"/>
        <c:crosses val="autoZero"/>
        <c:crossBetween val="midCat"/>
      </c:valAx>
      <c:valAx>
        <c:axId val="113027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275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'NBA 2021-2022 Season'!$V$2:$V$31</c:f>
              <c:numCache>
                <c:formatCode>General</c:formatCode>
                <c:ptCount val="30"/>
                <c:pt idx="0">
                  <c:v>50.4</c:v>
                </c:pt>
                <c:pt idx="1">
                  <c:v>57.9</c:v>
                </c:pt>
                <c:pt idx="2">
                  <c:v>45.9</c:v>
                </c:pt>
                <c:pt idx="3">
                  <c:v>46.9</c:v>
                </c:pt>
                <c:pt idx="4">
                  <c:v>61.6</c:v>
                </c:pt>
                <c:pt idx="5">
                  <c:v>49</c:v>
                </c:pt>
                <c:pt idx="6">
                  <c:v>47.8</c:v>
                </c:pt>
                <c:pt idx="7">
                  <c:v>51</c:v>
                </c:pt>
                <c:pt idx="8">
                  <c:v>52.7</c:v>
                </c:pt>
                <c:pt idx="9">
                  <c:v>57.1</c:v>
                </c:pt>
                <c:pt idx="10">
                  <c:v>49.6</c:v>
                </c:pt>
                <c:pt idx="11">
                  <c:v>50.4</c:v>
                </c:pt>
                <c:pt idx="12">
                  <c:v>51.9</c:v>
                </c:pt>
                <c:pt idx="13">
                  <c:v>53.9</c:v>
                </c:pt>
                <c:pt idx="14">
                  <c:v>56.7</c:v>
                </c:pt>
                <c:pt idx="15">
                  <c:v>53.2</c:v>
                </c:pt>
                <c:pt idx="16">
                  <c:v>49.2</c:v>
                </c:pt>
                <c:pt idx="17">
                  <c:v>53.1</c:v>
                </c:pt>
                <c:pt idx="18">
                  <c:v>60.7</c:v>
                </c:pt>
                <c:pt idx="19">
                  <c:v>58.1</c:v>
                </c:pt>
                <c:pt idx="20">
                  <c:v>56</c:v>
                </c:pt>
                <c:pt idx="21">
                  <c:v>54.3</c:v>
                </c:pt>
                <c:pt idx="22">
                  <c:v>54.1</c:v>
                </c:pt>
                <c:pt idx="23">
                  <c:v>55.3</c:v>
                </c:pt>
                <c:pt idx="24">
                  <c:v>55</c:v>
                </c:pt>
                <c:pt idx="25">
                  <c:v>54</c:v>
                </c:pt>
                <c:pt idx="26">
                  <c:v>51.5</c:v>
                </c:pt>
                <c:pt idx="27">
                  <c:v>51.7</c:v>
                </c:pt>
                <c:pt idx="28">
                  <c:v>47.7</c:v>
                </c:pt>
                <c:pt idx="29">
                  <c:v>50.3</c:v>
                </c:pt>
              </c:numCache>
            </c:numRef>
          </c:xVal>
          <c:yVal>
            <c:numRef>
              <c:f>'NBA 2021-2022 Season'!$T$2:$T$31</c:f>
              <c:numCache>
                <c:formatCode>General</c:formatCode>
                <c:ptCount val="30"/>
                <c:pt idx="0">
                  <c:v>115.37</c:v>
                </c:pt>
                <c:pt idx="1">
                  <c:v>115.65</c:v>
                </c:pt>
                <c:pt idx="2">
                  <c:v>117.68</c:v>
                </c:pt>
                <c:pt idx="3">
                  <c:v>113.33</c:v>
                </c:pt>
                <c:pt idx="4">
                  <c:v>115.5</c:v>
                </c:pt>
                <c:pt idx="5">
                  <c:v>114.83</c:v>
                </c:pt>
                <c:pt idx="6">
                  <c:v>113.82</c:v>
                </c:pt>
                <c:pt idx="7">
                  <c:v>115.86</c:v>
                </c:pt>
                <c:pt idx="8">
                  <c:v>114.39</c:v>
                </c:pt>
                <c:pt idx="9">
                  <c:v>113.93</c:v>
                </c:pt>
                <c:pt idx="10">
                  <c:v>115.15</c:v>
                </c:pt>
                <c:pt idx="11">
                  <c:v>115.21</c:v>
                </c:pt>
                <c:pt idx="12">
                  <c:v>112.92</c:v>
                </c:pt>
                <c:pt idx="13">
                  <c:v>117.29</c:v>
                </c:pt>
                <c:pt idx="14">
                  <c:v>114.69</c:v>
                </c:pt>
                <c:pt idx="15">
                  <c:v>114.94</c:v>
                </c:pt>
                <c:pt idx="16">
                  <c:v>111.47</c:v>
                </c:pt>
                <c:pt idx="17">
                  <c:v>110.86</c:v>
                </c:pt>
                <c:pt idx="18">
                  <c:v>113.04</c:v>
                </c:pt>
                <c:pt idx="19">
                  <c:v>114.07</c:v>
                </c:pt>
                <c:pt idx="20">
                  <c:v>112.84</c:v>
                </c:pt>
                <c:pt idx="21">
                  <c:v>111.15</c:v>
                </c:pt>
                <c:pt idx="22">
                  <c:v>113.6</c:v>
                </c:pt>
                <c:pt idx="23">
                  <c:v>111.72</c:v>
                </c:pt>
                <c:pt idx="24">
                  <c:v>110.69</c:v>
                </c:pt>
                <c:pt idx="25">
                  <c:v>106.96</c:v>
                </c:pt>
                <c:pt idx="26">
                  <c:v>105.25</c:v>
                </c:pt>
                <c:pt idx="27">
                  <c:v>105.25</c:v>
                </c:pt>
                <c:pt idx="28">
                  <c:v>109.28</c:v>
                </c:pt>
                <c:pt idx="29">
                  <c:v>108.8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3-4EE4-B70C-61853E1A4BD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'NBA 2021-2022 Season'!$V$2:$V$31</c:f>
              <c:numCache>
                <c:formatCode>General</c:formatCode>
                <c:ptCount val="30"/>
                <c:pt idx="0">
                  <c:v>50.4</c:v>
                </c:pt>
                <c:pt idx="1">
                  <c:v>57.9</c:v>
                </c:pt>
                <c:pt idx="2">
                  <c:v>45.9</c:v>
                </c:pt>
                <c:pt idx="3">
                  <c:v>46.9</c:v>
                </c:pt>
                <c:pt idx="4">
                  <c:v>61.6</c:v>
                </c:pt>
                <c:pt idx="5">
                  <c:v>49</c:v>
                </c:pt>
                <c:pt idx="6">
                  <c:v>47.8</c:v>
                </c:pt>
                <c:pt idx="7">
                  <c:v>51</c:v>
                </c:pt>
                <c:pt idx="8">
                  <c:v>52.7</c:v>
                </c:pt>
                <c:pt idx="9">
                  <c:v>57.1</c:v>
                </c:pt>
                <c:pt idx="10">
                  <c:v>49.6</c:v>
                </c:pt>
                <c:pt idx="11">
                  <c:v>50.4</c:v>
                </c:pt>
                <c:pt idx="12">
                  <c:v>51.9</c:v>
                </c:pt>
                <c:pt idx="13">
                  <c:v>53.9</c:v>
                </c:pt>
                <c:pt idx="14">
                  <c:v>56.7</c:v>
                </c:pt>
                <c:pt idx="15">
                  <c:v>53.2</c:v>
                </c:pt>
                <c:pt idx="16">
                  <c:v>49.2</c:v>
                </c:pt>
                <c:pt idx="17">
                  <c:v>53.1</c:v>
                </c:pt>
                <c:pt idx="18">
                  <c:v>60.7</c:v>
                </c:pt>
                <c:pt idx="19">
                  <c:v>58.1</c:v>
                </c:pt>
                <c:pt idx="20">
                  <c:v>56</c:v>
                </c:pt>
                <c:pt idx="21">
                  <c:v>54.3</c:v>
                </c:pt>
                <c:pt idx="22">
                  <c:v>54.1</c:v>
                </c:pt>
                <c:pt idx="23">
                  <c:v>55.3</c:v>
                </c:pt>
                <c:pt idx="24">
                  <c:v>55</c:v>
                </c:pt>
                <c:pt idx="25">
                  <c:v>54</c:v>
                </c:pt>
                <c:pt idx="26">
                  <c:v>51.5</c:v>
                </c:pt>
                <c:pt idx="27">
                  <c:v>51.7</c:v>
                </c:pt>
                <c:pt idx="28">
                  <c:v>47.7</c:v>
                </c:pt>
                <c:pt idx="29">
                  <c:v>50.3</c:v>
                </c:pt>
              </c:numCache>
            </c:numRef>
          </c:xVal>
          <c:yVal>
            <c:numRef>
              <c:f>Regression!$B$27:$B$56</c:f>
              <c:numCache>
                <c:formatCode>General</c:formatCode>
                <c:ptCount val="30"/>
                <c:pt idx="0">
                  <c:v>116.83987266250854</c:v>
                </c:pt>
                <c:pt idx="1">
                  <c:v>117.16860196095206</c:v>
                </c:pt>
                <c:pt idx="2">
                  <c:v>115.84920569793678</c:v>
                </c:pt>
                <c:pt idx="3">
                  <c:v>115.78834227905233</c:v>
                </c:pt>
                <c:pt idx="4">
                  <c:v>116.78277199162953</c:v>
                </c:pt>
                <c:pt idx="5">
                  <c:v>114.91001333590337</c:v>
                </c:pt>
                <c:pt idx="6">
                  <c:v>114.27176532471154</c:v>
                </c:pt>
                <c:pt idx="7">
                  <c:v>114.83460628931213</c:v>
                </c:pt>
                <c:pt idx="8">
                  <c:v>113.96739661285704</c:v>
                </c:pt>
                <c:pt idx="9">
                  <c:v>114.71038704601339</c:v>
                </c:pt>
                <c:pt idx="10">
                  <c:v>114.565026760912</c:v>
                </c:pt>
                <c:pt idx="11">
                  <c:v>113.87845942196624</c:v>
                </c:pt>
                <c:pt idx="12">
                  <c:v>113.65436688544281</c:v>
                </c:pt>
                <c:pt idx="13">
                  <c:v>114.10399595453913</c:v>
                </c:pt>
                <c:pt idx="14">
                  <c:v>113.41809385495405</c:v>
                </c:pt>
                <c:pt idx="15">
                  <c:v>113.50568165569879</c:v>
                </c:pt>
                <c:pt idx="16">
                  <c:v>112.56699321675995</c:v>
                </c:pt>
                <c:pt idx="17">
                  <c:v>112.81580900013871</c:v>
                </c:pt>
                <c:pt idx="18">
                  <c:v>113.46709428667657</c:v>
                </c:pt>
                <c:pt idx="19">
                  <c:v>112.58679267062642</c:v>
                </c:pt>
                <c:pt idx="20">
                  <c:v>112.39250279792142</c:v>
                </c:pt>
                <c:pt idx="21">
                  <c:v>111.13682854688692</c:v>
                </c:pt>
                <c:pt idx="22">
                  <c:v>111.10164326537416</c:v>
                </c:pt>
                <c:pt idx="23">
                  <c:v>110.76091199207984</c:v>
                </c:pt>
                <c:pt idx="24">
                  <c:v>109.78779093631935</c:v>
                </c:pt>
                <c:pt idx="25">
                  <c:v>108.59997732467015</c:v>
                </c:pt>
                <c:pt idx="26">
                  <c:v>108.35041223867904</c:v>
                </c:pt>
                <c:pt idx="27">
                  <c:v>108.30303840080292</c:v>
                </c:pt>
                <c:pt idx="28">
                  <c:v>107.7322977142948</c:v>
                </c:pt>
                <c:pt idx="29">
                  <c:v>107.68931987438089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63-4EE4-B70C-61853E1A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76856"/>
        <c:axId val="1130269640"/>
      </c:scatterChart>
      <c:valAx>
        <c:axId val="113027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269640"/>
        <c:crosses val="autoZero"/>
        <c:crossBetween val="midCat"/>
      </c:valAx>
      <c:valAx>
        <c:axId val="113026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276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'NBA 2021-2022 Season'!$W$2:$W$31</c:f>
              <c:numCache>
                <c:formatCode>General</c:formatCode>
                <c:ptCount val="30"/>
                <c:pt idx="0">
                  <c:v>37</c:v>
                </c:pt>
                <c:pt idx="1">
                  <c:v>31.9</c:v>
                </c:pt>
                <c:pt idx="2">
                  <c:v>40.299999999999997</c:v>
                </c:pt>
                <c:pt idx="3">
                  <c:v>39.4</c:v>
                </c:pt>
                <c:pt idx="4">
                  <c:v>32.700000000000003</c:v>
                </c:pt>
                <c:pt idx="5">
                  <c:v>35.799999999999997</c:v>
                </c:pt>
                <c:pt idx="6">
                  <c:v>37.299999999999997</c:v>
                </c:pt>
                <c:pt idx="7">
                  <c:v>38.4</c:v>
                </c:pt>
                <c:pt idx="8">
                  <c:v>31.8</c:v>
                </c:pt>
                <c:pt idx="9">
                  <c:v>34.9</c:v>
                </c:pt>
                <c:pt idx="10">
                  <c:v>41.3</c:v>
                </c:pt>
                <c:pt idx="11">
                  <c:v>35.9</c:v>
                </c:pt>
                <c:pt idx="12">
                  <c:v>32.700000000000003</c:v>
                </c:pt>
                <c:pt idx="13">
                  <c:v>37.4</c:v>
                </c:pt>
                <c:pt idx="14">
                  <c:v>31.7</c:v>
                </c:pt>
                <c:pt idx="15">
                  <c:v>38.200000000000003</c:v>
                </c:pt>
                <c:pt idx="16">
                  <c:v>36.9</c:v>
                </c:pt>
                <c:pt idx="17">
                  <c:v>34.200000000000003</c:v>
                </c:pt>
                <c:pt idx="18">
                  <c:v>32</c:v>
                </c:pt>
                <c:pt idx="19">
                  <c:v>28.8</c:v>
                </c:pt>
                <c:pt idx="20">
                  <c:v>32</c:v>
                </c:pt>
                <c:pt idx="21">
                  <c:v>34.5</c:v>
                </c:pt>
                <c:pt idx="22">
                  <c:v>35.4</c:v>
                </c:pt>
                <c:pt idx="23">
                  <c:v>30.6</c:v>
                </c:pt>
                <c:pt idx="24">
                  <c:v>33</c:v>
                </c:pt>
                <c:pt idx="25">
                  <c:v>34.5</c:v>
                </c:pt>
                <c:pt idx="26">
                  <c:v>36.799999999999997</c:v>
                </c:pt>
                <c:pt idx="27">
                  <c:v>37.4</c:v>
                </c:pt>
                <c:pt idx="28">
                  <c:v>38.6</c:v>
                </c:pt>
                <c:pt idx="29">
                  <c:v>36.799999999999997</c:v>
                </c:pt>
              </c:numCache>
            </c:numRef>
          </c:xVal>
          <c:yVal>
            <c:numRef>
              <c:f>'NBA 2021-2022 Season'!$T$2:$T$31</c:f>
              <c:numCache>
                <c:formatCode>General</c:formatCode>
                <c:ptCount val="30"/>
                <c:pt idx="0">
                  <c:v>115.37</c:v>
                </c:pt>
                <c:pt idx="1">
                  <c:v>115.65</c:v>
                </c:pt>
                <c:pt idx="2">
                  <c:v>117.68</c:v>
                </c:pt>
                <c:pt idx="3">
                  <c:v>113.33</c:v>
                </c:pt>
                <c:pt idx="4">
                  <c:v>115.5</c:v>
                </c:pt>
                <c:pt idx="5">
                  <c:v>114.83</c:v>
                </c:pt>
                <c:pt idx="6">
                  <c:v>113.82</c:v>
                </c:pt>
                <c:pt idx="7">
                  <c:v>115.86</c:v>
                </c:pt>
                <c:pt idx="8">
                  <c:v>114.39</c:v>
                </c:pt>
                <c:pt idx="9">
                  <c:v>113.93</c:v>
                </c:pt>
                <c:pt idx="10">
                  <c:v>115.15</c:v>
                </c:pt>
                <c:pt idx="11">
                  <c:v>115.21</c:v>
                </c:pt>
                <c:pt idx="12">
                  <c:v>112.92</c:v>
                </c:pt>
                <c:pt idx="13">
                  <c:v>117.29</c:v>
                </c:pt>
                <c:pt idx="14">
                  <c:v>114.69</c:v>
                </c:pt>
                <c:pt idx="15">
                  <c:v>114.94</c:v>
                </c:pt>
                <c:pt idx="16">
                  <c:v>111.47</c:v>
                </c:pt>
                <c:pt idx="17">
                  <c:v>110.86</c:v>
                </c:pt>
                <c:pt idx="18">
                  <c:v>113.04</c:v>
                </c:pt>
                <c:pt idx="19">
                  <c:v>114.07</c:v>
                </c:pt>
                <c:pt idx="20">
                  <c:v>112.84</c:v>
                </c:pt>
                <c:pt idx="21">
                  <c:v>111.15</c:v>
                </c:pt>
                <c:pt idx="22">
                  <c:v>113.6</c:v>
                </c:pt>
                <c:pt idx="23">
                  <c:v>111.72</c:v>
                </c:pt>
                <c:pt idx="24">
                  <c:v>110.69</c:v>
                </c:pt>
                <c:pt idx="25">
                  <c:v>106.96</c:v>
                </c:pt>
                <c:pt idx="26">
                  <c:v>105.25</c:v>
                </c:pt>
                <c:pt idx="27">
                  <c:v>105.25</c:v>
                </c:pt>
                <c:pt idx="28">
                  <c:v>109.28</c:v>
                </c:pt>
                <c:pt idx="29">
                  <c:v>108.8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8-4AB2-99F7-1FA73F00FDA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'NBA 2021-2022 Season'!$W$2:$W$31</c:f>
              <c:numCache>
                <c:formatCode>General</c:formatCode>
                <c:ptCount val="30"/>
                <c:pt idx="0">
                  <c:v>37</c:v>
                </c:pt>
                <c:pt idx="1">
                  <c:v>31.9</c:v>
                </c:pt>
                <c:pt idx="2">
                  <c:v>40.299999999999997</c:v>
                </c:pt>
                <c:pt idx="3">
                  <c:v>39.4</c:v>
                </c:pt>
                <c:pt idx="4">
                  <c:v>32.700000000000003</c:v>
                </c:pt>
                <c:pt idx="5">
                  <c:v>35.799999999999997</c:v>
                </c:pt>
                <c:pt idx="6">
                  <c:v>37.299999999999997</c:v>
                </c:pt>
                <c:pt idx="7">
                  <c:v>38.4</c:v>
                </c:pt>
                <c:pt idx="8">
                  <c:v>31.8</c:v>
                </c:pt>
                <c:pt idx="9">
                  <c:v>34.9</c:v>
                </c:pt>
                <c:pt idx="10">
                  <c:v>41.3</c:v>
                </c:pt>
                <c:pt idx="11">
                  <c:v>35.9</c:v>
                </c:pt>
                <c:pt idx="12">
                  <c:v>32.700000000000003</c:v>
                </c:pt>
                <c:pt idx="13">
                  <c:v>37.4</c:v>
                </c:pt>
                <c:pt idx="14">
                  <c:v>31.7</c:v>
                </c:pt>
                <c:pt idx="15">
                  <c:v>38.200000000000003</c:v>
                </c:pt>
                <c:pt idx="16">
                  <c:v>36.9</c:v>
                </c:pt>
                <c:pt idx="17">
                  <c:v>34.200000000000003</c:v>
                </c:pt>
                <c:pt idx="18">
                  <c:v>32</c:v>
                </c:pt>
                <c:pt idx="19">
                  <c:v>28.8</c:v>
                </c:pt>
                <c:pt idx="20">
                  <c:v>32</c:v>
                </c:pt>
                <c:pt idx="21">
                  <c:v>34.5</c:v>
                </c:pt>
                <c:pt idx="22">
                  <c:v>35.4</c:v>
                </c:pt>
                <c:pt idx="23">
                  <c:v>30.6</c:v>
                </c:pt>
                <c:pt idx="24">
                  <c:v>33</c:v>
                </c:pt>
                <c:pt idx="25">
                  <c:v>34.5</c:v>
                </c:pt>
                <c:pt idx="26">
                  <c:v>36.799999999999997</c:v>
                </c:pt>
                <c:pt idx="27">
                  <c:v>37.4</c:v>
                </c:pt>
                <c:pt idx="28">
                  <c:v>38.6</c:v>
                </c:pt>
                <c:pt idx="29">
                  <c:v>36.799999999999997</c:v>
                </c:pt>
              </c:numCache>
            </c:numRef>
          </c:xVal>
          <c:yVal>
            <c:numRef>
              <c:f>Regression!$B$27:$B$56</c:f>
              <c:numCache>
                <c:formatCode>General</c:formatCode>
                <c:ptCount val="30"/>
                <c:pt idx="0">
                  <c:v>116.83987266250854</c:v>
                </c:pt>
                <c:pt idx="1">
                  <c:v>117.16860196095206</c:v>
                </c:pt>
                <c:pt idx="2">
                  <c:v>115.84920569793678</c:v>
                </c:pt>
                <c:pt idx="3">
                  <c:v>115.78834227905233</c:v>
                </c:pt>
                <c:pt idx="4">
                  <c:v>116.78277199162953</c:v>
                </c:pt>
                <c:pt idx="5">
                  <c:v>114.91001333590337</c:v>
                </c:pt>
                <c:pt idx="6">
                  <c:v>114.27176532471154</c:v>
                </c:pt>
                <c:pt idx="7">
                  <c:v>114.83460628931213</c:v>
                </c:pt>
                <c:pt idx="8">
                  <c:v>113.96739661285704</c:v>
                </c:pt>
                <c:pt idx="9">
                  <c:v>114.71038704601339</c:v>
                </c:pt>
                <c:pt idx="10">
                  <c:v>114.565026760912</c:v>
                </c:pt>
                <c:pt idx="11">
                  <c:v>113.87845942196624</c:v>
                </c:pt>
                <c:pt idx="12">
                  <c:v>113.65436688544281</c:v>
                </c:pt>
                <c:pt idx="13">
                  <c:v>114.10399595453913</c:v>
                </c:pt>
                <c:pt idx="14">
                  <c:v>113.41809385495405</c:v>
                </c:pt>
                <c:pt idx="15">
                  <c:v>113.50568165569879</c:v>
                </c:pt>
                <c:pt idx="16">
                  <c:v>112.56699321675995</c:v>
                </c:pt>
                <c:pt idx="17">
                  <c:v>112.81580900013871</c:v>
                </c:pt>
                <c:pt idx="18">
                  <c:v>113.46709428667657</c:v>
                </c:pt>
                <c:pt idx="19">
                  <c:v>112.58679267062642</c:v>
                </c:pt>
                <c:pt idx="20">
                  <c:v>112.39250279792142</c:v>
                </c:pt>
                <c:pt idx="21">
                  <c:v>111.13682854688692</c:v>
                </c:pt>
                <c:pt idx="22">
                  <c:v>111.10164326537416</c:v>
                </c:pt>
                <c:pt idx="23">
                  <c:v>110.76091199207984</c:v>
                </c:pt>
                <c:pt idx="24">
                  <c:v>109.78779093631935</c:v>
                </c:pt>
                <c:pt idx="25">
                  <c:v>108.59997732467015</c:v>
                </c:pt>
                <c:pt idx="26">
                  <c:v>108.35041223867904</c:v>
                </c:pt>
                <c:pt idx="27">
                  <c:v>108.30303840080292</c:v>
                </c:pt>
                <c:pt idx="28">
                  <c:v>107.7322977142948</c:v>
                </c:pt>
                <c:pt idx="29">
                  <c:v>107.68931987438089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38-4AB2-99F7-1FA73F00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78824"/>
        <c:axId val="1130282432"/>
      </c:scatterChart>
      <c:valAx>
        <c:axId val="113027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282432"/>
        <c:crosses val="autoZero"/>
        <c:crossBetween val="midCat"/>
      </c:valAx>
      <c:valAx>
        <c:axId val="11302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278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2PA</a:t>
            </a:r>
            <a:r>
              <a:rPr lang="en-US" baseline="0"/>
              <a:t>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 2021-2022 Season'!$V$2:$V$31</c:f>
              <c:numCache>
                <c:formatCode>General</c:formatCode>
                <c:ptCount val="30"/>
                <c:pt idx="0">
                  <c:v>50.4</c:v>
                </c:pt>
                <c:pt idx="1">
                  <c:v>57.9</c:v>
                </c:pt>
                <c:pt idx="2">
                  <c:v>45.9</c:v>
                </c:pt>
                <c:pt idx="3">
                  <c:v>46.9</c:v>
                </c:pt>
                <c:pt idx="4">
                  <c:v>61.6</c:v>
                </c:pt>
                <c:pt idx="5">
                  <c:v>49</c:v>
                </c:pt>
                <c:pt idx="6">
                  <c:v>47.8</c:v>
                </c:pt>
                <c:pt idx="7">
                  <c:v>51</c:v>
                </c:pt>
                <c:pt idx="8">
                  <c:v>52.7</c:v>
                </c:pt>
                <c:pt idx="9">
                  <c:v>57.1</c:v>
                </c:pt>
                <c:pt idx="10">
                  <c:v>49.6</c:v>
                </c:pt>
                <c:pt idx="11">
                  <c:v>50.4</c:v>
                </c:pt>
                <c:pt idx="12">
                  <c:v>51.9</c:v>
                </c:pt>
                <c:pt idx="13">
                  <c:v>53.9</c:v>
                </c:pt>
                <c:pt idx="14">
                  <c:v>56.7</c:v>
                </c:pt>
                <c:pt idx="15">
                  <c:v>53.2</c:v>
                </c:pt>
                <c:pt idx="16">
                  <c:v>49.2</c:v>
                </c:pt>
                <c:pt idx="17">
                  <c:v>53.1</c:v>
                </c:pt>
                <c:pt idx="18">
                  <c:v>60.7</c:v>
                </c:pt>
                <c:pt idx="19">
                  <c:v>58.1</c:v>
                </c:pt>
                <c:pt idx="20">
                  <c:v>56</c:v>
                </c:pt>
                <c:pt idx="21">
                  <c:v>54.3</c:v>
                </c:pt>
                <c:pt idx="22">
                  <c:v>54.1</c:v>
                </c:pt>
                <c:pt idx="23">
                  <c:v>55.3</c:v>
                </c:pt>
                <c:pt idx="24">
                  <c:v>55</c:v>
                </c:pt>
                <c:pt idx="25">
                  <c:v>54</c:v>
                </c:pt>
                <c:pt idx="26">
                  <c:v>51.5</c:v>
                </c:pt>
                <c:pt idx="27">
                  <c:v>51.7</c:v>
                </c:pt>
                <c:pt idx="28">
                  <c:v>47.7</c:v>
                </c:pt>
                <c:pt idx="29">
                  <c:v>50.3</c:v>
                </c:pt>
              </c:numCache>
            </c:numRef>
          </c:xVal>
          <c:yVal>
            <c:numRef>
              <c:f>'Logistic Regression'!$C$27:$C$56</c:f>
              <c:numCache>
                <c:formatCode>General</c:formatCode>
                <c:ptCount val="30"/>
                <c:pt idx="0">
                  <c:v>0.12598951762803989</c:v>
                </c:pt>
                <c:pt idx="1">
                  <c:v>0.1057402634815372</c:v>
                </c:pt>
                <c:pt idx="2">
                  <c:v>-0.78050377113819791</c:v>
                </c:pt>
                <c:pt idx="3">
                  <c:v>0.23293972438951371</c:v>
                </c:pt>
                <c:pt idx="4">
                  <c:v>8.4245182144260244E-2</c:v>
                </c:pt>
                <c:pt idx="5">
                  <c:v>-0.62024656434726499</c:v>
                </c:pt>
                <c:pt idx="6">
                  <c:v>0.43215326907155571</c:v>
                </c:pt>
                <c:pt idx="7">
                  <c:v>0.30703610717494145</c:v>
                </c:pt>
                <c:pt idx="8">
                  <c:v>0.522119194164119</c:v>
                </c:pt>
                <c:pt idx="9">
                  <c:v>-0.68066040153423013</c:v>
                </c:pt>
                <c:pt idx="10">
                  <c:v>0.29165819606872034</c:v>
                </c:pt>
                <c:pt idx="11">
                  <c:v>0.47253704044835221</c:v>
                </c:pt>
                <c:pt idx="12">
                  <c:v>-0.4530621217863271</c:v>
                </c:pt>
                <c:pt idx="13">
                  <c:v>0.37184332875140069</c:v>
                </c:pt>
                <c:pt idx="14">
                  <c:v>0.53402946915981908</c:v>
                </c:pt>
                <c:pt idx="15">
                  <c:v>0.42866471214301871</c:v>
                </c:pt>
                <c:pt idx="16">
                  <c:v>-0.3909114511080074</c:v>
                </c:pt>
                <c:pt idx="17">
                  <c:v>-0.40890113836317599</c:v>
                </c:pt>
                <c:pt idx="18">
                  <c:v>-0.52789433773621264</c:v>
                </c:pt>
                <c:pt idx="19">
                  <c:v>0.66944615202218438</c:v>
                </c:pt>
                <c:pt idx="20">
                  <c:v>-0.35181464483734937</c:v>
                </c:pt>
                <c:pt idx="21">
                  <c:v>-0.24731407839382613</c:v>
                </c:pt>
                <c:pt idx="22">
                  <c:v>-0.26031133672799855</c:v>
                </c:pt>
                <c:pt idx="23">
                  <c:v>-0.13504914355180953</c:v>
                </c:pt>
                <c:pt idx="24">
                  <c:v>-7.6755812317961025E-2</c:v>
                </c:pt>
                <c:pt idx="25">
                  <c:v>3.3061323830701372E-2</c:v>
                </c:pt>
                <c:pt idx="26">
                  <c:v>4.2181596326318349E-2</c:v>
                </c:pt>
                <c:pt idx="27">
                  <c:v>3.194680331185884E-2</c:v>
                </c:pt>
                <c:pt idx="28">
                  <c:v>0.11852636674069927</c:v>
                </c:pt>
                <c:pt idx="29">
                  <c:v>0.12930655498531651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5-4A7A-B3FC-997FE208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69040"/>
        <c:axId val="1080871664"/>
      </c:scatterChart>
      <c:valAx>
        <c:axId val="108086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71664"/>
        <c:crosses val="autoZero"/>
        <c:crossBetween val="midCat"/>
      </c:valAx>
      <c:valAx>
        <c:axId val="108087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69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3PA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 2021-2022 Season'!$W$2:$W$31</c:f>
              <c:numCache>
                <c:formatCode>General</c:formatCode>
                <c:ptCount val="30"/>
                <c:pt idx="0">
                  <c:v>37</c:v>
                </c:pt>
                <c:pt idx="1">
                  <c:v>31.9</c:v>
                </c:pt>
                <c:pt idx="2">
                  <c:v>40.299999999999997</c:v>
                </c:pt>
                <c:pt idx="3">
                  <c:v>39.4</c:v>
                </c:pt>
                <c:pt idx="4">
                  <c:v>32.700000000000003</c:v>
                </c:pt>
                <c:pt idx="5">
                  <c:v>35.799999999999997</c:v>
                </c:pt>
                <c:pt idx="6">
                  <c:v>37.299999999999997</c:v>
                </c:pt>
                <c:pt idx="7">
                  <c:v>38.4</c:v>
                </c:pt>
                <c:pt idx="8">
                  <c:v>31.8</c:v>
                </c:pt>
                <c:pt idx="9">
                  <c:v>34.9</c:v>
                </c:pt>
                <c:pt idx="10">
                  <c:v>41.3</c:v>
                </c:pt>
                <c:pt idx="11">
                  <c:v>35.9</c:v>
                </c:pt>
                <c:pt idx="12">
                  <c:v>32.700000000000003</c:v>
                </c:pt>
                <c:pt idx="13">
                  <c:v>37.4</c:v>
                </c:pt>
                <c:pt idx="14">
                  <c:v>31.7</c:v>
                </c:pt>
                <c:pt idx="15">
                  <c:v>38.200000000000003</c:v>
                </c:pt>
                <c:pt idx="16">
                  <c:v>36.9</c:v>
                </c:pt>
                <c:pt idx="17">
                  <c:v>34.200000000000003</c:v>
                </c:pt>
                <c:pt idx="18">
                  <c:v>32</c:v>
                </c:pt>
                <c:pt idx="19">
                  <c:v>28.8</c:v>
                </c:pt>
                <c:pt idx="20">
                  <c:v>32</c:v>
                </c:pt>
                <c:pt idx="21">
                  <c:v>34.5</c:v>
                </c:pt>
                <c:pt idx="22">
                  <c:v>35.4</c:v>
                </c:pt>
                <c:pt idx="23">
                  <c:v>30.6</c:v>
                </c:pt>
                <c:pt idx="24">
                  <c:v>33</c:v>
                </c:pt>
                <c:pt idx="25">
                  <c:v>34.5</c:v>
                </c:pt>
                <c:pt idx="26">
                  <c:v>36.799999999999997</c:v>
                </c:pt>
                <c:pt idx="27">
                  <c:v>37.4</c:v>
                </c:pt>
                <c:pt idx="28">
                  <c:v>38.6</c:v>
                </c:pt>
                <c:pt idx="29">
                  <c:v>36.799999999999997</c:v>
                </c:pt>
              </c:numCache>
            </c:numRef>
          </c:xVal>
          <c:yVal>
            <c:numRef>
              <c:f>'Logistic Regression'!$C$27:$C$56</c:f>
              <c:numCache>
                <c:formatCode>General</c:formatCode>
                <c:ptCount val="30"/>
                <c:pt idx="0">
                  <c:v>0.12598951762803989</c:v>
                </c:pt>
                <c:pt idx="1">
                  <c:v>0.1057402634815372</c:v>
                </c:pt>
                <c:pt idx="2">
                  <c:v>-0.78050377113819791</c:v>
                </c:pt>
                <c:pt idx="3">
                  <c:v>0.23293972438951371</c:v>
                </c:pt>
                <c:pt idx="4">
                  <c:v>8.4245182144260244E-2</c:v>
                </c:pt>
                <c:pt idx="5">
                  <c:v>-0.62024656434726499</c:v>
                </c:pt>
                <c:pt idx="6">
                  <c:v>0.43215326907155571</c:v>
                </c:pt>
                <c:pt idx="7">
                  <c:v>0.30703610717494145</c:v>
                </c:pt>
                <c:pt idx="8">
                  <c:v>0.522119194164119</c:v>
                </c:pt>
                <c:pt idx="9">
                  <c:v>-0.68066040153423013</c:v>
                </c:pt>
                <c:pt idx="10">
                  <c:v>0.29165819606872034</c:v>
                </c:pt>
                <c:pt idx="11">
                  <c:v>0.47253704044835221</c:v>
                </c:pt>
                <c:pt idx="12">
                  <c:v>-0.4530621217863271</c:v>
                </c:pt>
                <c:pt idx="13">
                  <c:v>0.37184332875140069</c:v>
                </c:pt>
                <c:pt idx="14">
                  <c:v>0.53402946915981908</c:v>
                </c:pt>
                <c:pt idx="15">
                  <c:v>0.42866471214301871</c:v>
                </c:pt>
                <c:pt idx="16">
                  <c:v>-0.3909114511080074</c:v>
                </c:pt>
                <c:pt idx="17">
                  <c:v>-0.40890113836317599</c:v>
                </c:pt>
                <c:pt idx="18">
                  <c:v>-0.52789433773621264</c:v>
                </c:pt>
                <c:pt idx="19">
                  <c:v>0.66944615202218438</c:v>
                </c:pt>
                <c:pt idx="20">
                  <c:v>-0.35181464483734937</c:v>
                </c:pt>
                <c:pt idx="21">
                  <c:v>-0.24731407839382613</c:v>
                </c:pt>
                <c:pt idx="22">
                  <c:v>-0.26031133672799855</c:v>
                </c:pt>
                <c:pt idx="23">
                  <c:v>-0.13504914355180953</c:v>
                </c:pt>
                <c:pt idx="24">
                  <c:v>-7.6755812317961025E-2</c:v>
                </c:pt>
                <c:pt idx="25">
                  <c:v>3.3061323830701372E-2</c:v>
                </c:pt>
                <c:pt idx="26">
                  <c:v>4.2181596326318349E-2</c:v>
                </c:pt>
                <c:pt idx="27">
                  <c:v>3.194680331185884E-2</c:v>
                </c:pt>
                <c:pt idx="28">
                  <c:v>0.11852636674069927</c:v>
                </c:pt>
                <c:pt idx="29">
                  <c:v>0.12930655498531651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2-4624-8135-BF9B1D09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67400"/>
        <c:axId val="1080868056"/>
      </c:scatterChart>
      <c:valAx>
        <c:axId val="108086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68056"/>
        <c:crosses val="autoZero"/>
        <c:crossBetween val="midCat"/>
      </c:valAx>
      <c:valAx>
        <c:axId val="108086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67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'NBA 2021-2022 Season'!$U$2:$U$31</c:f>
              <c:numCache>
                <c:formatCode>General</c:formatCode>
                <c:ptCount val="30"/>
                <c:pt idx="0">
                  <c:v>7.02</c:v>
                </c:pt>
                <c:pt idx="1">
                  <c:v>6.94</c:v>
                </c:pt>
                <c:pt idx="2">
                  <c:v>5.67</c:v>
                </c:pt>
                <c:pt idx="3">
                  <c:v>5.52</c:v>
                </c:pt>
                <c:pt idx="4">
                  <c:v>5.37</c:v>
                </c:pt>
                <c:pt idx="5">
                  <c:v>4.2300000000000004</c:v>
                </c:pt>
                <c:pt idx="6">
                  <c:v>3.12</c:v>
                </c:pt>
                <c:pt idx="7">
                  <c:v>3.22</c:v>
                </c:pt>
                <c:pt idx="8">
                  <c:v>2.57</c:v>
                </c:pt>
                <c:pt idx="9">
                  <c:v>2.37</c:v>
                </c:pt>
                <c:pt idx="10">
                  <c:v>2.5299999999999998</c:v>
                </c:pt>
                <c:pt idx="11">
                  <c:v>2.16</c:v>
                </c:pt>
                <c:pt idx="12">
                  <c:v>2.04</c:v>
                </c:pt>
                <c:pt idx="13">
                  <c:v>1.55</c:v>
                </c:pt>
                <c:pt idx="14">
                  <c:v>0.82</c:v>
                </c:pt>
                <c:pt idx="15">
                  <c:v>0.53</c:v>
                </c:pt>
                <c:pt idx="16">
                  <c:v>-0.01</c:v>
                </c:pt>
                <c:pt idx="17">
                  <c:v>0.09</c:v>
                </c:pt>
                <c:pt idx="18">
                  <c:v>0.02</c:v>
                </c:pt>
                <c:pt idx="19">
                  <c:v>-0.37</c:v>
                </c:pt>
                <c:pt idx="20">
                  <c:v>-0.84</c:v>
                </c:pt>
                <c:pt idx="21">
                  <c:v>-3.08</c:v>
                </c:pt>
                <c:pt idx="22">
                  <c:v>-3.26</c:v>
                </c:pt>
                <c:pt idx="23">
                  <c:v>-3.23</c:v>
                </c:pt>
                <c:pt idx="24">
                  <c:v>-5.26</c:v>
                </c:pt>
                <c:pt idx="25">
                  <c:v>-7.35</c:v>
                </c:pt>
                <c:pt idx="26">
                  <c:v>-7.67</c:v>
                </c:pt>
                <c:pt idx="27">
                  <c:v>-7.9</c:v>
                </c:pt>
                <c:pt idx="28">
                  <c:v>-8.26</c:v>
                </c:pt>
                <c:pt idx="29">
                  <c:v>-8.5500000000000007</c:v>
                </c:pt>
              </c:numCache>
            </c:numRef>
          </c:xVal>
          <c:yVal>
            <c:numRef>
              <c:f>'NBA 2021-2022 Season'!$X$2:$X$31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F-4FAD-B798-320886B29AB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'NBA 2021-2022 Season'!$U$2:$U$31</c:f>
              <c:numCache>
                <c:formatCode>General</c:formatCode>
                <c:ptCount val="30"/>
                <c:pt idx="0">
                  <c:v>7.02</c:v>
                </c:pt>
                <c:pt idx="1">
                  <c:v>6.94</c:v>
                </c:pt>
                <c:pt idx="2">
                  <c:v>5.67</c:v>
                </c:pt>
                <c:pt idx="3">
                  <c:v>5.52</c:v>
                </c:pt>
                <c:pt idx="4">
                  <c:v>5.37</c:v>
                </c:pt>
                <c:pt idx="5">
                  <c:v>4.2300000000000004</c:v>
                </c:pt>
                <c:pt idx="6">
                  <c:v>3.12</c:v>
                </c:pt>
                <c:pt idx="7">
                  <c:v>3.22</c:v>
                </c:pt>
                <c:pt idx="8">
                  <c:v>2.57</c:v>
                </c:pt>
                <c:pt idx="9">
                  <c:v>2.37</c:v>
                </c:pt>
                <c:pt idx="10">
                  <c:v>2.5299999999999998</c:v>
                </c:pt>
                <c:pt idx="11">
                  <c:v>2.16</c:v>
                </c:pt>
                <c:pt idx="12">
                  <c:v>2.04</c:v>
                </c:pt>
                <c:pt idx="13">
                  <c:v>1.55</c:v>
                </c:pt>
                <c:pt idx="14">
                  <c:v>0.82</c:v>
                </c:pt>
                <c:pt idx="15">
                  <c:v>0.53</c:v>
                </c:pt>
                <c:pt idx="16">
                  <c:v>-0.01</c:v>
                </c:pt>
                <c:pt idx="17">
                  <c:v>0.09</c:v>
                </c:pt>
                <c:pt idx="18">
                  <c:v>0.02</c:v>
                </c:pt>
                <c:pt idx="19">
                  <c:v>-0.37</c:v>
                </c:pt>
                <c:pt idx="20">
                  <c:v>-0.84</c:v>
                </c:pt>
                <c:pt idx="21">
                  <c:v>-3.08</c:v>
                </c:pt>
                <c:pt idx="22">
                  <c:v>-3.26</c:v>
                </c:pt>
                <c:pt idx="23">
                  <c:v>-3.23</c:v>
                </c:pt>
                <c:pt idx="24">
                  <c:v>-5.26</c:v>
                </c:pt>
                <c:pt idx="25">
                  <c:v>-7.35</c:v>
                </c:pt>
                <c:pt idx="26">
                  <c:v>-7.67</c:v>
                </c:pt>
                <c:pt idx="27">
                  <c:v>-7.9</c:v>
                </c:pt>
                <c:pt idx="28">
                  <c:v>-8.26</c:v>
                </c:pt>
                <c:pt idx="29">
                  <c:v>-8.5500000000000007</c:v>
                </c:pt>
              </c:numCache>
            </c:numRef>
          </c:xVal>
          <c:yVal>
            <c:numRef>
              <c:f>'Logistic Regression'!$B$27:$B$56</c:f>
              <c:numCache>
                <c:formatCode>General</c:formatCode>
                <c:ptCount val="30"/>
                <c:pt idx="0">
                  <c:v>0.87401048237196011</c:v>
                </c:pt>
                <c:pt idx="1">
                  <c:v>0.8942597365184628</c:v>
                </c:pt>
                <c:pt idx="2">
                  <c:v>0.78050377113819791</c:v>
                </c:pt>
                <c:pt idx="3">
                  <c:v>0.76706027561048629</c:v>
                </c:pt>
                <c:pt idx="4">
                  <c:v>0.91575481785573976</c:v>
                </c:pt>
                <c:pt idx="5">
                  <c:v>0.62024656434726499</c:v>
                </c:pt>
                <c:pt idx="6">
                  <c:v>0.56784673092844429</c:v>
                </c:pt>
                <c:pt idx="7">
                  <c:v>0.69296389282505855</c:v>
                </c:pt>
                <c:pt idx="8">
                  <c:v>0.477880805835881</c:v>
                </c:pt>
                <c:pt idx="9">
                  <c:v>0.68066040153423013</c:v>
                </c:pt>
                <c:pt idx="10">
                  <c:v>0.70834180393127966</c:v>
                </c:pt>
                <c:pt idx="11">
                  <c:v>0.52746295955164779</c:v>
                </c:pt>
                <c:pt idx="12">
                  <c:v>0.4530621217863271</c:v>
                </c:pt>
                <c:pt idx="13">
                  <c:v>0.62815667124859931</c:v>
                </c:pt>
                <c:pt idx="14">
                  <c:v>0.46597053084018092</c:v>
                </c:pt>
                <c:pt idx="15">
                  <c:v>0.57133528785698129</c:v>
                </c:pt>
                <c:pt idx="16">
                  <c:v>0.3909114511080074</c:v>
                </c:pt>
                <c:pt idx="17">
                  <c:v>0.40890113836317599</c:v>
                </c:pt>
                <c:pt idx="18">
                  <c:v>0.52789433773621264</c:v>
                </c:pt>
                <c:pt idx="19">
                  <c:v>0.33055384797781562</c:v>
                </c:pt>
                <c:pt idx="20">
                  <c:v>0.35181464483734937</c:v>
                </c:pt>
                <c:pt idx="21">
                  <c:v>0.24731407839382613</c:v>
                </c:pt>
                <c:pt idx="22">
                  <c:v>0.26031133672799855</c:v>
                </c:pt>
                <c:pt idx="23">
                  <c:v>0.13504914355180953</c:v>
                </c:pt>
                <c:pt idx="24">
                  <c:v>7.6755812317961025E-2</c:v>
                </c:pt>
                <c:pt idx="25">
                  <c:v>-3.3061323830701372E-2</c:v>
                </c:pt>
                <c:pt idx="26">
                  <c:v>-4.2181596326318349E-2</c:v>
                </c:pt>
                <c:pt idx="27">
                  <c:v>-3.194680331185884E-2</c:v>
                </c:pt>
                <c:pt idx="28">
                  <c:v>-0.11852636674069927</c:v>
                </c:pt>
                <c:pt idx="29">
                  <c:v>-0.12930655498531651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F-4FAD-B798-320886B2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95880"/>
        <c:axId val="1138292600"/>
      </c:scatterChart>
      <c:valAx>
        <c:axId val="113829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292600"/>
        <c:crosses val="autoZero"/>
        <c:crossBetween val="midCat"/>
      </c:valAx>
      <c:valAx>
        <c:axId val="1138292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295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'NBA 2021-2022 Season'!$V$2:$V$31</c:f>
              <c:numCache>
                <c:formatCode>General</c:formatCode>
                <c:ptCount val="30"/>
                <c:pt idx="0">
                  <c:v>50.4</c:v>
                </c:pt>
                <c:pt idx="1">
                  <c:v>57.9</c:v>
                </c:pt>
                <c:pt idx="2">
                  <c:v>45.9</c:v>
                </c:pt>
                <c:pt idx="3">
                  <c:v>46.9</c:v>
                </c:pt>
                <c:pt idx="4">
                  <c:v>61.6</c:v>
                </c:pt>
                <c:pt idx="5">
                  <c:v>49</c:v>
                </c:pt>
                <c:pt idx="6">
                  <c:v>47.8</c:v>
                </c:pt>
                <c:pt idx="7">
                  <c:v>51</c:v>
                </c:pt>
                <c:pt idx="8">
                  <c:v>52.7</c:v>
                </c:pt>
                <c:pt idx="9">
                  <c:v>57.1</c:v>
                </c:pt>
                <c:pt idx="10">
                  <c:v>49.6</c:v>
                </c:pt>
                <c:pt idx="11">
                  <c:v>50.4</c:v>
                </c:pt>
                <c:pt idx="12">
                  <c:v>51.9</c:v>
                </c:pt>
                <c:pt idx="13">
                  <c:v>53.9</c:v>
                </c:pt>
                <c:pt idx="14">
                  <c:v>56.7</c:v>
                </c:pt>
                <c:pt idx="15">
                  <c:v>53.2</c:v>
                </c:pt>
                <c:pt idx="16">
                  <c:v>49.2</c:v>
                </c:pt>
                <c:pt idx="17">
                  <c:v>53.1</c:v>
                </c:pt>
                <c:pt idx="18">
                  <c:v>60.7</c:v>
                </c:pt>
                <c:pt idx="19">
                  <c:v>58.1</c:v>
                </c:pt>
                <c:pt idx="20">
                  <c:v>56</c:v>
                </c:pt>
                <c:pt idx="21">
                  <c:v>54.3</c:v>
                </c:pt>
                <c:pt idx="22">
                  <c:v>54.1</c:v>
                </c:pt>
                <c:pt idx="23">
                  <c:v>55.3</c:v>
                </c:pt>
                <c:pt idx="24">
                  <c:v>55</c:v>
                </c:pt>
                <c:pt idx="25">
                  <c:v>54</c:v>
                </c:pt>
                <c:pt idx="26">
                  <c:v>51.5</c:v>
                </c:pt>
                <c:pt idx="27">
                  <c:v>51.7</c:v>
                </c:pt>
                <c:pt idx="28">
                  <c:v>47.7</c:v>
                </c:pt>
                <c:pt idx="29">
                  <c:v>50.3</c:v>
                </c:pt>
              </c:numCache>
            </c:numRef>
          </c:xVal>
          <c:yVal>
            <c:numRef>
              <c:f>'NBA 2021-2022 Season'!$X$2:$X$31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A-40FF-A752-4171512C053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'NBA 2021-2022 Season'!$V$2:$V$31</c:f>
              <c:numCache>
                <c:formatCode>General</c:formatCode>
                <c:ptCount val="30"/>
                <c:pt idx="0">
                  <c:v>50.4</c:v>
                </c:pt>
                <c:pt idx="1">
                  <c:v>57.9</c:v>
                </c:pt>
                <c:pt idx="2">
                  <c:v>45.9</c:v>
                </c:pt>
                <c:pt idx="3">
                  <c:v>46.9</c:v>
                </c:pt>
                <c:pt idx="4">
                  <c:v>61.6</c:v>
                </c:pt>
                <c:pt idx="5">
                  <c:v>49</c:v>
                </c:pt>
                <c:pt idx="6">
                  <c:v>47.8</c:v>
                </c:pt>
                <c:pt idx="7">
                  <c:v>51</c:v>
                </c:pt>
                <c:pt idx="8">
                  <c:v>52.7</c:v>
                </c:pt>
                <c:pt idx="9">
                  <c:v>57.1</c:v>
                </c:pt>
                <c:pt idx="10">
                  <c:v>49.6</c:v>
                </c:pt>
                <c:pt idx="11">
                  <c:v>50.4</c:v>
                </c:pt>
                <c:pt idx="12">
                  <c:v>51.9</c:v>
                </c:pt>
                <c:pt idx="13">
                  <c:v>53.9</c:v>
                </c:pt>
                <c:pt idx="14">
                  <c:v>56.7</c:v>
                </c:pt>
                <c:pt idx="15">
                  <c:v>53.2</c:v>
                </c:pt>
                <c:pt idx="16">
                  <c:v>49.2</c:v>
                </c:pt>
                <c:pt idx="17">
                  <c:v>53.1</c:v>
                </c:pt>
                <c:pt idx="18">
                  <c:v>60.7</c:v>
                </c:pt>
                <c:pt idx="19">
                  <c:v>58.1</c:v>
                </c:pt>
                <c:pt idx="20">
                  <c:v>56</c:v>
                </c:pt>
                <c:pt idx="21">
                  <c:v>54.3</c:v>
                </c:pt>
                <c:pt idx="22">
                  <c:v>54.1</c:v>
                </c:pt>
                <c:pt idx="23">
                  <c:v>55.3</c:v>
                </c:pt>
                <c:pt idx="24">
                  <c:v>55</c:v>
                </c:pt>
                <c:pt idx="25">
                  <c:v>54</c:v>
                </c:pt>
                <c:pt idx="26">
                  <c:v>51.5</c:v>
                </c:pt>
                <c:pt idx="27">
                  <c:v>51.7</c:v>
                </c:pt>
                <c:pt idx="28">
                  <c:v>47.7</c:v>
                </c:pt>
                <c:pt idx="29">
                  <c:v>50.3</c:v>
                </c:pt>
              </c:numCache>
            </c:numRef>
          </c:xVal>
          <c:yVal>
            <c:numRef>
              <c:f>'Logistic Regression'!$B$27:$B$56</c:f>
              <c:numCache>
                <c:formatCode>General</c:formatCode>
                <c:ptCount val="30"/>
                <c:pt idx="0">
                  <c:v>0.87401048237196011</c:v>
                </c:pt>
                <c:pt idx="1">
                  <c:v>0.8942597365184628</c:v>
                </c:pt>
                <c:pt idx="2">
                  <c:v>0.78050377113819791</c:v>
                </c:pt>
                <c:pt idx="3">
                  <c:v>0.76706027561048629</c:v>
                </c:pt>
                <c:pt idx="4">
                  <c:v>0.91575481785573976</c:v>
                </c:pt>
                <c:pt idx="5">
                  <c:v>0.62024656434726499</c:v>
                </c:pt>
                <c:pt idx="6">
                  <c:v>0.56784673092844429</c:v>
                </c:pt>
                <c:pt idx="7">
                  <c:v>0.69296389282505855</c:v>
                </c:pt>
                <c:pt idx="8">
                  <c:v>0.477880805835881</c:v>
                </c:pt>
                <c:pt idx="9">
                  <c:v>0.68066040153423013</c:v>
                </c:pt>
                <c:pt idx="10">
                  <c:v>0.70834180393127966</c:v>
                </c:pt>
                <c:pt idx="11">
                  <c:v>0.52746295955164779</c:v>
                </c:pt>
                <c:pt idx="12">
                  <c:v>0.4530621217863271</c:v>
                </c:pt>
                <c:pt idx="13">
                  <c:v>0.62815667124859931</c:v>
                </c:pt>
                <c:pt idx="14">
                  <c:v>0.46597053084018092</c:v>
                </c:pt>
                <c:pt idx="15">
                  <c:v>0.57133528785698129</c:v>
                </c:pt>
                <c:pt idx="16">
                  <c:v>0.3909114511080074</c:v>
                </c:pt>
                <c:pt idx="17">
                  <c:v>0.40890113836317599</c:v>
                </c:pt>
                <c:pt idx="18">
                  <c:v>0.52789433773621264</c:v>
                </c:pt>
                <c:pt idx="19">
                  <c:v>0.33055384797781562</c:v>
                </c:pt>
                <c:pt idx="20">
                  <c:v>0.35181464483734937</c:v>
                </c:pt>
                <c:pt idx="21">
                  <c:v>0.24731407839382613</c:v>
                </c:pt>
                <c:pt idx="22">
                  <c:v>0.26031133672799855</c:v>
                </c:pt>
                <c:pt idx="23">
                  <c:v>0.13504914355180953</c:v>
                </c:pt>
                <c:pt idx="24">
                  <c:v>7.6755812317961025E-2</c:v>
                </c:pt>
                <c:pt idx="25">
                  <c:v>-3.3061323830701372E-2</c:v>
                </c:pt>
                <c:pt idx="26">
                  <c:v>-4.2181596326318349E-2</c:v>
                </c:pt>
                <c:pt idx="27">
                  <c:v>-3.194680331185884E-2</c:v>
                </c:pt>
                <c:pt idx="28">
                  <c:v>-0.11852636674069927</c:v>
                </c:pt>
                <c:pt idx="29">
                  <c:v>-0.12930655498531651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A-40FF-A752-4171512C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70400"/>
        <c:axId val="1087219720"/>
      </c:scatterChart>
      <c:valAx>
        <c:axId val="1077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219720"/>
        <c:crosses val="autoZero"/>
        <c:crossBetween val="midCat"/>
      </c:valAx>
      <c:valAx>
        <c:axId val="1087219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270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'NBA 2021-2022 Season'!$W$2:$W$31</c:f>
              <c:numCache>
                <c:formatCode>General</c:formatCode>
                <c:ptCount val="30"/>
                <c:pt idx="0">
                  <c:v>37</c:v>
                </c:pt>
                <c:pt idx="1">
                  <c:v>31.9</c:v>
                </c:pt>
                <c:pt idx="2">
                  <c:v>40.299999999999997</c:v>
                </c:pt>
                <c:pt idx="3">
                  <c:v>39.4</c:v>
                </c:pt>
                <c:pt idx="4">
                  <c:v>32.700000000000003</c:v>
                </c:pt>
                <c:pt idx="5">
                  <c:v>35.799999999999997</c:v>
                </c:pt>
                <c:pt idx="6">
                  <c:v>37.299999999999997</c:v>
                </c:pt>
                <c:pt idx="7">
                  <c:v>38.4</c:v>
                </c:pt>
                <c:pt idx="8">
                  <c:v>31.8</c:v>
                </c:pt>
                <c:pt idx="9">
                  <c:v>34.9</c:v>
                </c:pt>
                <c:pt idx="10">
                  <c:v>41.3</c:v>
                </c:pt>
                <c:pt idx="11">
                  <c:v>35.9</c:v>
                </c:pt>
                <c:pt idx="12">
                  <c:v>32.700000000000003</c:v>
                </c:pt>
                <c:pt idx="13">
                  <c:v>37.4</c:v>
                </c:pt>
                <c:pt idx="14">
                  <c:v>31.7</c:v>
                </c:pt>
                <c:pt idx="15">
                  <c:v>38.200000000000003</c:v>
                </c:pt>
                <c:pt idx="16">
                  <c:v>36.9</c:v>
                </c:pt>
                <c:pt idx="17">
                  <c:v>34.200000000000003</c:v>
                </c:pt>
                <c:pt idx="18">
                  <c:v>32</c:v>
                </c:pt>
                <c:pt idx="19">
                  <c:v>28.8</c:v>
                </c:pt>
                <c:pt idx="20">
                  <c:v>32</c:v>
                </c:pt>
                <c:pt idx="21">
                  <c:v>34.5</c:v>
                </c:pt>
                <c:pt idx="22">
                  <c:v>35.4</c:v>
                </c:pt>
                <c:pt idx="23">
                  <c:v>30.6</c:v>
                </c:pt>
                <c:pt idx="24">
                  <c:v>33</c:v>
                </c:pt>
                <c:pt idx="25">
                  <c:v>34.5</c:v>
                </c:pt>
                <c:pt idx="26">
                  <c:v>36.799999999999997</c:v>
                </c:pt>
                <c:pt idx="27">
                  <c:v>37.4</c:v>
                </c:pt>
                <c:pt idx="28">
                  <c:v>38.6</c:v>
                </c:pt>
                <c:pt idx="29">
                  <c:v>36.799999999999997</c:v>
                </c:pt>
              </c:numCache>
            </c:numRef>
          </c:xVal>
          <c:yVal>
            <c:numRef>
              <c:f>'NBA 2021-2022 Season'!$X$2:$X$31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B-4153-87AA-C5F70CB526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'NBA 2021-2022 Season'!$W$2:$W$31</c:f>
              <c:numCache>
                <c:formatCode>General</c:formatCode>
                <c:ptCount val="30"/>
                <c:pt idx="0">
                  <c:v>37</c:v>
                </c:pt>
                <c:pt idx="1">
                  <c:v>31.9</c:v>
                </c:pt>
                <c:pt idx="2">
                  <c:v>40.299999999999997</c:v>
                </c:pt>
                <c:pt idx="3">
                  <c:v>39.4</c:v>
                </c:pt>
                <c:pt idx="4">
                  <c:v>32.700000000000003</c:v>
                </c:pt>
                <c:pt idx="5">
                  <c:v>35.799999999999997</c:v>
                </c:pt>
                <c:pt idx="6">
                  <c:v>37.299999999999997</c:v>
                </c:pt>
                <c:pt idx="7">
                  <c:v>38.4</c:v>
                </c:pt>
                <c:pt idx="8">
                  <c:v>31.8</c:v>
                </c:pt>
                <c:pt idx="9">
                  <c:v>34.9</c:v>
                </c:pt>
                <c:pt idx="10">
                  <c:v>41.3</c:v>
                </c:pt>
                <c:pt idx="11">
                  <c:v>35.9</c:v>
                </c:pt>
                <c:pt idx="12">
                  <c:v>32.700000000000003</c:v>
                </c:pt>
                <c:pt idx="13">
                  <c:v>37.4</c:v>
                </c:pt>
                <c:pt idx="14">
                  <c:v>31.7</c:v>
                </c:pt>
                <c:pt idx="15">
                  <c:v>38.200000000000003</c:v>
                </c:pt>
                <c:pt idx="16">
                  <c:v>36.9</c:v>
                </c:pt>
                <c:pt idx="17">
                  <c:v>34.200000000000003</c:v>
                </c:pt>
                <c:pt idx="18">
                  <c:v>32</c:v>
                </c:pt>
                <c:pt idx="19">
                  <c:v>28.8</c:v>
                </c:pt>
                <c:pt idx="20">
                  <c:v>32</c:v>
                </c:pt>
                <c:pt idx="21">
                  <c:v>34.5</c:v>
                </c:pt>
                <c:pt idx="22">
                  <c:v>35.4</c:v>
                </c:pt>
                <c:pt idx="23">
                  <c:v>30.6</c:v>
                </c:pt>
                <c:pt idx="24">
                  <c:v>33</c:v>
                </c:pt>
                <c:pt idx="25">
                  <c:v>34.5</c:v>
                </c:pt>
                <c:pt idx="26">
                  <c:v>36.799999999999997</c:v>
                </c:pt>
                <c:pt idx="27">
                  <c:v>37.4</c:v>
                </c:pt>
                <c:pt idx="28">
                  <c:v>38.6</c:v>
                </c:pt>
                <c:pt idx="29">
                  <c:v>36.799999999999997</c:v>
                </c:pt>
              </c:numCache>
            </c:numRef>
          </c:xVal>
          <c:yVal>
            <c:numRef>
              <c:f>'Logistic Regression'!$B$27:$B$56</c:f>
              <c:numCache>
                <c:formatCode>General</c:formatCode>
                <c:ptCount val="30"/>
                <c:pt idx="0">
                  <c:v>0.87401048237196011</c:v>
                </c:pt>
                <c:pt idx="1">
                  <c:v>0.8942597365184628</c:v>
                </c:pt>
                <c:pt idx="2">
                  <c:v>0.78050377113819791</c:v>
                </c:pt>
                <c:pt idx="3">
                  <c:v>0.76706027561048629</c:v>
                </c:pt>
                <c:pt idx="4">
                  <c:v>0.91575481785573976</c:v>
                </c:pt>
                <c:pt idx="5">
                  <c:v>0.62024656434726499</c:v>
                </c:pt>
                <c:pt idx="6">
                  <c:v>0.56784673092844429</c:v>
                </c:pt>
                <c:pt idx="7">
                  <c:v>0.69296389282505855</c:v>
                </c:pt>
                <c:pt idx="8">
                  <c:v>0.477880805835881</c:v>
                </c:pt>
                <c:pt idx="9">
                  <c:v>0.68066040153423013</c:v>
                </c:pt>
                <c:pt idx="10">
                  <c:v>0.70834180393127966</c:v>
                </c:pt>
                <c:pt idx="11">
                  <c:v>0.52746295955164779</c:v>
                </c:pt>
                <c:pt idx="12">
                  <c:v>0.4530621217863271</c:v>
                </c:pt>
                <c:pt idx="13">
                  <c:v>0.62815667124859931</c:v>
                </c:pt>
                <c:pt idx="14">
                  <c:v>0.46597053084018092</c:v>
                </c:pt>
                <c:pt idx="15">
                  <c:v>0.57133528785698129</c:v>
                </c:pt>
                <c:pt idx="16">
                  <c:v>0.3909114511080074</c:v>
                </c:pt>
                <c:pt idx="17">
                  <c:v>0.40890113836317599</c:v>
                </c:pt>
                <c:pt idx="18">
                  <c:v>0.52789433773621264</c:v>
                </c:pt>
                <c:pt idx="19">
                  <c:v>0.33055384797781562</c:v>
                </c:pt>
                <c:pt idx="20">
                  <c:v>0.35181464483734937</c:v>
                </c:pt>
                <c:pt idx="21">
                  <c:v>0.24731407839382613</c:v>
                </c:pt>
                <c:pt idx="22">
                  <c:v>0.26031133672799855</c:v>
                </c:pt>
                <c:pt idx="23">
                  <c:v>0.13504914355180953</c:v>
                </c:pt>
                <c:pt idx="24">
                  <c:v>7.6755812317961025E-2</c:v>
                </c:pt>
                <c:pt idx="25">
                  <c:v>-3.3061323830701372E-2</c:v>
                </c:pt>
                <c:pt idx="26">
                  <c:v>-4.2181596326318349E-2</c:v>
                </c:pt>
                <c:pt idx="27">
                  <c:v>-3.194680331185884E-2</c:v>
                </c:pt>
                <c:pt idx="28">
                  <c:v>-0.11852636674069927</c:v>
                </c:pt>
                <c:pt idx="29">
                  <c:v>-0.12930655498531651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2B-4153-87AA-C5F70CB5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376"/>
        <c:axId val="1087216440"/>
      </c:scatterChart>
      <c:valAx>
        <c:axId val="10872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216440"/>
        <c:crosses val="autoZero"/>
        <c:crossBetween val="midCat"/>
      </c:valAx>
      <c:valAx>
        <c:axId val="108721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220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 2021-2022 Season'!$U$2:$U$31</c:f>
              <c:numCache>
                <c:formatCode>General</c:formatCode>
                <c:ptCount val="30"/>
                <c:pt idx="0">
                  <c:v>7.02</c:v>
                </c:pt>
                <c:pt idx="1">
                  <c:v>6.94</c:v>
                </c:pt>
                <c:pt idx="2">
                  <c:v>5.67</c:v>
                </c:pt>
                <c:pt idx="3">
                  <c:v>5.52</c:v>
                </c:pt>
                <c:pt idx="4">
                  <c:v>5.37</c:v>
                </c:pt>
                <c:pt idx="5">
                  <c:v>4.2300000000000004</c:v>
                </c:pt>
                <c:pt idx="6">
                  <c:v>3.12</c:v>
                </c:pt>
                <c:pt idx="7">
                  <c:v>3.22</c:v>
                </c:pt>
                <c:pt idx="8">
                  <c:v>2.57</c:v>
                </c:pt>
                <c:pt idx="9">
                  <c:v>2.37</c:v>
                </c:pt>
                <c:pt idx="10">
                  <c:v>2.5299999999999998</c:v>
                </c:pt>
                <c:pt idx="11">
                  <c:v>2.16</c:v>
                </c:pt>
                <c:pt idx="12">
                  <c:v>2.04</c:v>
                </c:pt>
                <c:pt idx="13">
                  <c:v>1.55</c:v>
                </c:pt>
                <c:pt idx="14">
                  <c:v>0.82</c:v>
                </c:pt>
                <c:pt idx="15">
                  <c:v>0.53</c:v>
                </c:pt>
                <c:pt idx="16">
                  <c:v>-0.01</c:v>
                </c:pt>
                <c:pt idx="17">
                  <c:v>0.09</c:v>
                </c:pt>
                <c:pt idx="18">
                  <c:v>0.02</c:v>
                </c:pt>
                <c:pt idx="19">
                  <c:v>-0.37</c:v>
                </c:pt>
                <c:pt idx="20">
                  <c:v>-0.84</c:v>
                </c:pt>
                <c:pt idx="21">
                  <c:v>-3.08</c:v>
                </c:pt>
                <c:pt idx="22">
                  <c:v>-3.26</c:v>
                </c:pt>
                <c:pt idx="23">
                  <c:v>-3.23</c:v>
                </c:pt>
                <c:pt idx="24">
                  <c:v>-5.26</c:v>
                </c:pt>
                <c:pt idx="25">
                  <c:v>-7.35</c:v>
                </c:pt>
                <c:pt idx="26">
                  <c:v>-7.67</c:v>
                </c:pt>
                <c:pt idx="27">
                  <c:v>-7.9</c:v>
                </c:pt>
                <c:pt idx="28">
                  <c:v>-8.26</c:v>
                </c:pt>
                <c:pt idx="29">
                  <c:v>-8.5500000000000007</c:v>
                </c:pt>
              </c:numCache>
            </c:numRef>
          </c:xVal>
          <c:yVal>
            <c:numRef>
              <c:f>Regression!$C$27:$C$56</c:f>
              <c:numCache>
                <c:formatCode>General</c:formatCode>
                <c:ptCount val="30"/>
                <c:pt idx="0">
                  <c:v>-1.4698726625085357</c:v>
                </c:pt>
                <c:pt idx="1">
                  <c:v>-1.5186019609520542</c:v>
                </c:pt>
                <c:pt idx="2">
                  <c:v>1.8307943020632251</c:v>
                </c:pt>
                <c:pt idx="3">
                  <c:v>-2.4583422790523315</c:v>
                </c:pt>
                <c:pt idx="4">
                  <c:v>-1.2827719916295308</c:v>
                </c:pt>
                <c:pt idx="5">
                  <c:v>-8.0013335903373672E-2</c:v>
                </c:pt>
                <c:pt idx="6">
                  <c:v>-0.45176532471154474</c:v>
                </c:pt>
                <c:pt idx="7">
                  <c:v>1.0253937106878652</c:v>
                </c:pt>
                <c:pt idx="8">
                  <c:v>0.42260338714295642</c:v>
                </c:pt>
                <c:pt idx="9">
                  <c:v>-0.78038704601338793</c:v>
                </c:pt>
                <c:pt idx="10">
                  <c:v>0.5849732390880007</c:v>
                </c:pt>
                <c:pt idx="11">
                  <c:v>1.3315405780337528</c:v>
                </c:pt>
                <c:pt idx="12">
                  <c:v>-0.73436688544281026</c:v>
                </c:pt>
                <c:pt idx="13">
                  <c:v>3.1860040454608765</c:v>
                </c:pt>
                <c:pt idx="14">
                  <c:v>1.2719061450459463</c:v>
                </c:pt>
                <c:pt idx="15">
                  <c:v>1.4343183443012038</c:v>
                </c:pt>
                <c:pt idx="16">
                  <c:v>-1.0969932167599552</c:v>
                </c:pt>
                <c:pt idx="17">
                  <c:v>-1.9558090001387143</c:v>
                </c:pt>
                <c:pt idx="18">
                  <c:v>-0.42709428667656368</c:v>
                </c:pt>
                <c:pt idx="19">
                  <c:v>1.4832073293735704</c:v>
                </c:pt>
                <c:pt idx="20">
                  <c:v>0.4474972020785799</c:v>
                </c:pt>
                <c:pt idx="21">
                  <c:v>1.3171453113088205E-2</c:v>
                </c:pt>
                <c:pt idx="22">
                  <c:v>2.4983567346258297</c:v>
                </c:pt>
                <c:pt idx="23">
                  <c:v>0.95908800792015825</c:v>
                </c:pt>
                <c:pt idx="24">
                  <c:v>0.90220906368064391</c:v>
                </c:pt>
                <c:pt idx="25">
                  <c:v>-1.6399773246701557</c:v>
                </c:pt>
                <c:pt idx="26">
                  <c:v>-3.1004122386790414</c:v>
                </c:pt>
                <c:pt idx="27">
                  <c:v>-3.0530384008029188</c:v>
                </c:pt>
                <c:pt idx="28">
                  <c:v>1.5477022857051992</c:v>
                </c:pt>
                <c:pt idx="29">
                  <c:v>1.1106801256191119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F2-4F88-8EFE-00CA6840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32112"/>
        <c:axId val="791931784"/>
      </c:scatterChart>
      <c:valAx>
        <c:axId val="79193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931784"/>
        <c:crosses val="autoZero"/>
        <c:crossBetween val="midCat"/>
      </c:valAx>
      <c:valAx>
        <c:axId val="791931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932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2PA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 2021-2022 Season'!$V$2:$V$31</c:f>
              <c:numCache>
                <c:formatCode>General</c:formatCode>
                <c:ptCount val="30"/>
                <c:pt idx="0">
                  <c:v>50.4</c:v>
                </c:pt>
                <c:pt idx="1">
                  <c:v>57.9</c:v>
                </c:pt>
                <c:pt idx="2">
                  <c:v>45.9</c:v>
                </c:pt>
                <c:pt idx="3">
                  <c:v>46.9</c:v>
                </c:pt>
                <c:pt idx="4">
                  <c:v>61.6</c:v>
                </c:pt>
                <c:pt idx="5">
                  <c:v>49</c:v>
                </c:pt>
                <c:pt idx="6">
                  <c:v>47.8</c:v>
                </c:pt>
                <c:pt idx="7">
                  <c:v>51</c:v>
                </c:pt>
                <c:pt idx="8">
                  <c:v>52.7</c:v>
                </c:pt>
                <c:pt idx="9">
                  <c:v>57.1</c:v>
                </c:pt>
                <c:pt idx="10">
                  <c:v>49.6</c:v>
                </c:pt>
                <c:pt idx="11">
                  <c:v>50.4</c:v>
                </c:pt>
                <c:pt idx="12">
                  <c:v>51.9</c:v>
                </c:pt>
                <c:pt idx="13">
                  <c:v>53.9</c:v>
                </c:pt>
                <c:pt idx="14">
                  <c:v>56.7</c:v>
                </c:pt>
                <c:pt idx="15">
                  <c:v>53.2</c:v>
                </c:pt>
                <c:pt idx="16">
                  <c:v>49.2</c:v>
                </c:pt>
                <c:pt idx="17">
                  <c:v>53.1</c:v>
                </c:pt>
                <c:pt idx="18">
                  <c:v>60.7</c:v>
                </c:pt>
                <c:pt idx="19">
                  <c:v>58.1</c:v>
                </c:pt>
                <c:pt idx="20">
                  <c:v>56</c:v>
                </c:pt>
                <c:pt idx="21">
                  <c:v>54.3</c:v>
                </c:pt>
                <c:pt idx="22">
                  <c:v>54.1</c:v>
                </c:pt>
                <c:pt idx="23">
                  <c:v>55.3</c:v>
                </c:pt>
                <c:pt idx="24">
                  <c:v>55</c:v>
                </c:pt>
                <c:pt idx="25">
                  <c:v>54</c:v>
                </c:pt>
                <c:pt idx="26">
                  <c:v>51.5</c:v>
                </c:pt>
                <c:pt idx="27">
                  <c:v>51.7</c:v>
                </c:pt>
                <c:pt idx="28">
                  <c:v>47.7</c:v>
                </c:pt>
                <c:pt idx="29">
                  <c:v>50.3</c:v>
                </c:pt>
              </c:numCache>
            </c:numRef>
          </c:xVal>
          <c:yVal>
            <c:numRef>
              <c:f>Regression!$C$27:$C$56</c:f>
              <c:numCache>
                <c:formatCode>General</c:formatCode>
                <c:ptCount val="30"/>
                <c:pt idx="0">
                  <c:v>-1.4698726625085357</c:v>
                </c:pt>
                <c:pt idx="1">
                  <c:v>-1.5186019609520542</c:v>
                </c:pt>
                <c:pt idx="2">
                  <c:v>1.8307943020632251</c:v>
                </c:pt>
                <c:pt idx="3">
                  <c:v>-2.4583422790523315</c:v>
                </c:pt>
                <c:pt idx="4">
                  <c:v>-1.2827719916295308</c:v>
                </c:pt>
                <c:pt idx="5">
                  <c:v>-8.0013335903373672E-2</c:v>
                </c:pt>
                <c:pt idx="6">
                  <c:v>-0.45176532471154474</c:v>
                </c:pt>
                <c:pt idx="7">
                  <c:v>1.0253937106878652</c:v>
                </c:pt>
                <c:pt idx="8">
                  <c:v>0.42260338714295642</c:v>
                </c:pt>
                <c:pt idx="9">
                  <c:v>-0.78038704601338793</c:v>
                </c:pt>
                <c:pt idx="10">
                  <c:v>0.5849732390880007</c:v>
                </c:pt>
                <c:pt idx="11">
                  <c:v>1.3315405780337528</c:v>
                </c:pt>
                <c:pt idx="12">
                  <c:v>-0.73436688544281026</c:v>
                </c:pt>
                <c:pt idx="13">
                  <c:v>3.1860040454608765</c:v>
                </c:pt>
                <c:pt idx="14">
                  <c:v>1.2719061450459463</c:v>
                </c:pt>
                <c:pt idx="15">
                  <c:v>1.4343183443012038</c:v>
                </c:pt>
                <c:pt idx="16">
                  <c:v>-1.0969932167599552</c:v>
                </c:pt>
                <c:pt idx="17">
                  <c:v>-1.9558090001387143</c:v>
                </c:pt>
                <c:pt idx="18">
                  <c:v>-0.42709428667656368</c:v>
                </c:pt>
                <c:pt idx="19">
                  <c:v>1.4832073293735704</c:v>
                </c:pt>
                <c:pt idx="20">
                  <c:v>0.4474972020785799</c:v>
                </c:pt>
                <c:pt idx="21">
                  <c:v>1.3171453113088205E-2</c:v>
                </c:pt>
                <c:pt idx="22">
                  <c:v>2.4983567346258297</c:v>
                </c:pt>
                <c:pt idx="23">
                  <c:v>0.95908800792015825</c:v>
                </c:pt>
                <c:pt idx="24">
                  <c:v>0.90220906368064391</c:v>
                </c:pt>
                <c:pt idx="25">
                  <c:v>-1.6399773246701557</c:v>
                </c:pt>
                <c:pt idx="26">
                  <c:v>-3.1004122386790414</c:v>
                </c:pt>
                <c:pt idx="27">
                  <c:v>-3.0530384008029188</c:v>
                </c:pt>
                <c:pt idx="28">
                  <c:v>1.5477022857051992</c:v>
                </c:pt>
                <c:pt idx="29">
                  <c:v>1.1106801256191119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89-4167-BCA9-A2316827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31184"/>
        <c:axId val="1011524952"/>
      </c:scatterChart>
      <c:valAx>
        <c:axId val="101153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524952"/>
        <c:crosses val="autoZero"/>
        <c:crossBetween val="midCat"/>
      </c:valAx>
      <c:valAx>
        <c:axId val="101152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531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3PA</a:t>
            </a:r>
            <a:r>
              <a:rPr lang="en-US" baseline="0"/>
              <a:t>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 2021-2022 Season'!$W$2:$W$31</c:f>
              <c:numCache>
                <c:formatCode>General</c:formatCode>
                <c:ptCount val="30"/>
                <c:pt idx="0">
                  <c:v>37</c:v>
                </c:pt>
                <c:pt idx="1">
                  <c:v>31.9</c:v>
                </c:pt>
                <c:pt idx="2">
                  <c:v>40.299999999999997</c:v>
                </c:pt>
                <c:pt idx="3">
                  <c:v>39.4</c:v>
                </c:pt>
                <c:pt idx="4">
                  <c:v>32.700000000000003</c:v>
                </c:pt>
                <c:pt idx="5">
                  <c:v>35.799999999999997</c:v>
                </c:pt>
                <c:pt idx="6">
                  <c:v>37.299999999999997</c:v>
                </c:pt>
                <c:pt idx="7">
                  <c:v>38.4</c:v>
                </c:pt>
                <c:pt idx="8">
                  <c:v>31.8</c:v>
                </c:pt>
                <c:pt idx="9">
                  <c:v>34.9</c:v>
                </c:pt>
                <c:pt idx="10">
                  <c:v>41.3</c:v>
                </c:pt>
                <c:pt idx="11">
                  <c:v>35.9</c:v>
                </c:pt>
                <c:pt idx="12">
                  <c:v>32.700000000000003</c:v>
                </c:pt>
                <c:pt idx="13">
                  <c:v>37.4</c:v>
                </c:pt>
                <c:pt idx="14">
                  <c:v>31.7</c:v>
                </c:pt>
                <c:pt idx="15">
                  <c:v>38.200000000000003</c:v>
                </c:pt>
                <c:pt idx="16">
                  <c:v>36.9</c:v>
                </c:pt>
                <c:pt idx="17">
                  <c:v>34.200000000000003</c:v>
                </c:pt>
                <c:pt idx="18">
                  <c:v>32</c:v>
                </c:pt>
                <c:pt idx="19">
                  <c:v>28.8</c:v>
                </c:pt>
                <c:pt idx="20">
                  <c:v>32</c:v>
                </c:pt>
                <c:pt idx="21">
                  <c:v>34.5</c:v>
                </c:pt>
                <c:pt idx="22">
                  <c:v>35.4</c:v>
                </c:pt>
                <c:pt idx="23">
                  <c:v>30.6</c:v>
                </c:pt>
                <c:pt idx="24">
                  <c:v>33</c:v>
                </c:pt>
                <c:pt idx="25">
                  <c:v>34.5</c:v>
                </c:pt>
                <c:pt idx="26">
                  <c:v>36.799999999999997</c:v>
                </c:pt>
                <c:pt idx="27">
                  <c:v>37.4</c:v>
                </c:pt>
                <c:pt idx="28">
                  <c:v>38.6</c:v>
                </c:pt>
                <c:pt idx="29">
                  <c:v>36.799999999999997</c:v>
                </c:pt>
              </c:numCache>
            </c:numRef>
          </c:xVal>
          <c:yVal>
            <c:numRef>
              <c:f>Regression!$C$27:$C$56</c:f>
              <c:numCache>
                <c:formatCode>General</c:formatCode>
                <c:ptCount val="30"/>
                <c:pt idx="0">
                  <c:v>-1.4698726625085357</c:v>
                </c:pt>
                <c:pt idx="1">
                  <c:v>-1.5186019609520542</c:v>
                </c:pt>
                <c:pt idx="2">
                  <c:v>1.8307943020632251</c:v>
                </c:pt>
                <c:pt idx="3">
                  <c:v>-2.4583422790523315</c:v>
                </c:pt>
                <c:pt idx="4">
                  <c:v>-1.2827719916295308</c:v>
                </c:pt>
                <c:pt idx="5">
                  <c:v>-8.0013335903373672E-2</c:v>
                </c:pt>
                <c:pt idx="6">
                  <c:v>-0.45176532471154474</c:v>
                </c:pt>
                <c:pt idx="7">
                  <c:v>1.0253937106878652</c:v>
                </c:pt>
                <c:pt idx="8">
                  <c:v>0.42260338714295642</c:v>
                </c:pt>
                <c:pt idx="9">
                  <c:v>-0.78038704601338793</c:v>
                </c:pt>
                <c:pt idx="10">
                  <c:v>0.5849732390880007</c:v>
                </c:pt>
                <c:pt idx="11">
                  <c:v>1.3315405780337528</c:v>
                </c:pt>
                <c:pt idx="12">
                  <c:v>-0.73436688544281026</c:v>
                </c:pt>
                <c:pt idx="13">
                  <c:v>3.1860040454608765</c:v>
                </c:pt>
                <c:pt idx="14">
                  <c:v>1.2719061450459463</c:v>
                </c:pt>
                <c:pt idx="15">
                  <c:v>1.4343183443012038</c:v>
                </c:pt>
                <c:pt idx="16">
                  <c:v>-1.0969932167599552</c:v>
                </c:pt>
                <c:pt idx="17">
                  <c:v>-1.9558090001387143</c:v>
                </c:pt>
                <c:pt idx="18">
                  <c:v>-0.42709428667656368</c:v>
                </c:pt>
                <c:pt idx="19">
                  <c:v>1.4832073293735704</c:v>
                </c:pt>
                <c:pt idx="20">
                  <c:v>0.4474972020785799</c:v>
                </c:pt>
                <c:pt idx="21">
                  <c:v>1.3171453113088205E-2</c:v>
                </c:pt>
                <c:pt idx="22">
                  <c:v>2.4983567346258297</c:v>
                </c:pt>
                <c:pt idx="23">
                  <c:v>0.95908800792015825</c:v>
                </c:pt>
                <c:pt idx="24">
                  <c:v>0.90220906368064391</c:v>
                </c:pt>
                <c:pt idx="25">
                  <c:v>-1.6399773246701557</c:v>
                </c:pt>
                <c:pt idx="26">
                  <c:v>-3.1004122386790414</c:v>
                </c:pt>
                <c:pt idx="27">
                  <c:v>-3.0530384008029188</c:v>
                </c:pt>
                <c:pt idx="28">
                  <c:v>1.5477022857051992</c:v>
                </c:pt>
                <c:pt idx="29">
                  <c:v>1.1106801256191119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9-456A-A7D4-1B437B3C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26864"/>
        <c:axId val="791927192"/>
      </c:scatterChart>
      <c:valAx>
        <c:axId val="79192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927192"/>
        <c:crosses val="autoZero"/>
        <c:crossBetween val="midCat"/>
      </c:valAx>
      <c:valAx>
        <c:axId val="79192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92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224852</xdr:colOff>
      <xdr:row>11</xdr:row>
      <xdr:rowOff>12491</xdr:rowOff>
    </xdr:from>
    <xdr:to>
      <xdr:col>4</xdr:col>
      <xdr:colOff>371489</xdr:colOff>
      <xdr:row>15</xdr:row>
      <xdr:rowOff>147942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47C2181-AAB7-4A6D-96B4-6792A21D3FFA}"/>
            </a:ext>
          </a:extLst>
        </xdr:cNvPr>
        <xdr:cNvSpPr/>
      </xdr:nvSpPr>
      <xdr:spPr>
        <a:xfrm>
          <a:off x="1361606" y="2073639"/>
          <a:ext cx="1982932" cy="88495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2PT</a:t>
          </a:r>
        </a:p>
        <a:p>
          <a:pPr algn="ctr"/>
          <a:endParaRPr lang="en-US" sz="2000" b="1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12</xdr:col>
      <xdr:colOff>146637</xdr:colOff>
      <xdr:row>15</xdr:row>
      <xdr:rowOff>135451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F48363B-FA34-4B59-B957-E0CA7D972E3C}"/>
            </a:ext>
          </a:extLst>
        </xdr:cNvPr>
        <xdr:cNvSpPr/>
      </xdr:nvSpPr>
      <xdr:spPr>
        <a:xfrm>
          <a:off x="6033541" y="2061148"/>
          <a:ext cx="1982932" cy="88495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3PT</a:t>
          </a:r>
        </a:p>
        <a:p>
          <a:pPr algn="ctr"/>
          <a:endParaRPr lang="en-US" sz="2000" b="1"/>
        </a:p>
      </xdr:txBody>
    </xdr:sp>
    <xdr:clientData/>
  </xdr:twoCellAnchor>
  <xdr:twoCellAnchor>
    <xdr:from>
      <xdr:col>0</xdr:col>
      <xdr:colOff>0</xdr:colOff>
      <xdr:row>23</xdr:row>
      <xdr:rowOff>24984</xdr:rowOff>
    </xdr:from>
    <xdr:to>
      <xdr:col>2</xdr:col>
      <xdr:colOff>219359</xdr:colOff>
      <xdr:row>27</xdr:row>
      <xdr:rowOff>160435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DA48E4F-F55E-49CF-8F3C-D5401F7E8921}"/>
            </a:ext>
          </a:extLst>
        </xdr:cNvPr>
        <xdr:cNvSpPr/>
      </xdr:nvSpPr>
      <xdr:spPr>
        <a:xfrm>
          <a:off x="0" y="4334656"/>
          <a:ext cx="1968211" cy="88495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Make</a:t>
          </a:r>
        </a:p>
      </xdr:txBody>
    </xdr:sp>
    <xdr:clientData/>
  </xdr:twoCellAnchor>
  <xdr:twoCellAnchor>
    <xdr:from>
      <xdr:col>3</xdr:col>
      <xdr:colOff>124918</xdr:colOff>
      <xdr:row>23</xdr:row>
      <xdr:rowOff>87443</xdr:rowOff>
    </xdr:from>
    <xdr:to>
      <xdr:col>6</xdr:col>
      <xdr:colOff>256834</xdr:colOff>
      <xdr:row>28</xdr:row>
      <xdr:rowOff>35517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4BE0C8F-D47E-4D38-97DE-08E43CEB39A0}"/>
            </a:ext>
          </a:extLst>
        </xdr:cNvPr>
        <xdr:cNvSpPr/>
      </xdr:nvSpPr>
      <xdr:spPr>
        <a:xfrm>
          <a:off x="2485869" y="4397115"/>
          <a:ext cx="1968211" cy="88495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Miss</a:t>
          </a:r>
        </a:p>
      </xdr:txBody>
    </xdr:sp>
    <xdr:clientData/>
  </xdr:twoCellAnchor>
  <xdr:twoCellAnchor>
    <xdr:from>
      <xdr:col>6</xdr:col>
      <xdr:colOff>562131</xdr:colOff>
      <xdr:row>23</xdr:row>
      <xdr:rowOff>37476</xdr:rowOff>
    </xdr:from>
    <xdr:to>
      <xdr:col>10</xdr:col>
      <xdr:colOff>81949</xdr:colOff>
      <xdr:row>27</xdr:row>
      <xdr:rowOff>172927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5A0B75B-81D0-471B-B041-12B261EEAD20}"/>
            </a:ext>
          </a:extLst>
        </xdr:cNvPr>
        <xdr:cNvSpPr/>
      </xdr:nvSpPr>
      <xdr:spPr>
        <a:xfrm>
          <a:off x="4759377" y="4347148"/>
          <a:ext cx="1968211" cy="88495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Make</a:t>
          </a:r>
        </a:p>
      </xdr:txBody>
    </xdr:sp>
    <xdr:clientData/>
  </xdr:twoCellAnchor>
  <xdr:twoCellAnchor>
    <xdr:from>
      <xdr:col>11</xdr:col>
      <xdr:colOff>12492</xdr:colOff>
      <xdr:row>23</xdr:row>
      <xdr:rowOff>12492</xdr:rowOff>
    </xdr:from>
    <xdr:to>
      <xdr:col>14</xdr:col>
      <xdr:colOff>144408</xdr:colOff>
      <xdr:row>27</xdr:row>
      <xdr:rowOff>147943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5121226-D31D-46D7-AAB2-864F19C3797A}"/>
            </a:ext>
          </a:extLst>
        </xdr:cNvPr>
        <xdr:cNvSpPr/>
      </xdr:nvSpPr>
      <xdr:spPr>
        <a:xfrm>
          <a:off x="7270230" y="4322164"/>
          <a:ext cx="1968211" cy="88495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Miss</a:t>
          </a:r>
        </a:p>
      </xdr:txBody>
    </xdr:sp>
    <xdr:clientData/>
  </xdr:twoCellAnchor>
  <xdr:twoCellAnchor>
    <xdr:from>
      <xdr:col>1</xdr:col>
      <xdr:colOff>424721</xdr:colOff>
      <xdr:row>14</xdr:row>
      <xdr:rowOff>162394</xdr:rowOff>
    </xdr:from>
    <xdr:to>
      <xdr:col>2</xdr:col>
      <xdr:colOff>149902</xdr:colOff>
      <xdr:row>24</xdr:row>
      <xdr:rowOff>124919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E5559964-58F0-4D02-AD56-7AF4A82F9B28}"/>
            </a:ext>
          </a:extLst>
        </xdr:cNvPr>
        <xdr:cNvSpPr/>
      </xdr:nvSpPr>
      <xdr:spPr>
        <a:xfrm rot="7203973">
          <a:off x="811967" y="3535181"/>
          <a:ext cx="1836295" cy="3372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274819</xdr:colOff>
      <xdr:row>14</xdr:row>
      <xdr:rowOff>149902</xdr:rowOff>
    </xdr:from>
    <xdr:to>
      <xdr:col>4</xdr:col>
      <xdr:colOff>0</xdr:colOff>
      <xdr:row>24</xdr:row>
      <xdr:rowOff>112427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7E50CC6D-06AF-41B8-8FC3-A3FC31A8E5A7}"/>
            </a:ext>
          </a:extLst>
        </xdr:cNvPr>
        <xdr:cNvSpPr/>
      </xdr:nvSpPr>
      <xdr:spPr>
        <a:xfrm rot="3625219">
          <a:off x="1886262" y="3522689"/>
          <a:ext cx="1836295" cy="3372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77451</xdr:colOff>
      <xdr:row>15</xdr:row>
      <xdr:rowOff>2497</xdr:rowOff>
    </xdr:from>
    <xdr:to>
      <xdr:col>9</xdr:col>
      <xdr:colOff>414730</xdr:colOff>
      <xdr:row>24</xdr:row>
      <xdr:rowOff>152399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D30C017E-36CF-427C-B224-1BE208D50EFC}"/>
            </a:ext>
          </a:extLst>
        </xdr:cNvPr>
        <xdr:cNvSpPr/>
      </xdr:nvSpPr>
      <xdr:spPr>
        <a:xfrm rot="6316462">
          <a:off x="5361484" y="3562661"/>
          <a:ext cx="1836295" cy="3372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287311</xdr:colOff>
      <xdr:row>15</xdr:row>
      <xdr:rowOff>12493</xdr:rowOff>
    </xdr:from>
    <xdr:to>
      <xdr:col>12</xdr:col>
      <xdr:colOff>12492</xdr:colOff>
      <xdr:row>24</xdr:row>
      <xdr:rowOff>162395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1FF1253B-826A-4673-8E14-38E8AC8F5DB9}"/>
            </a:ext>
          </a:extLst>
        </xdr:cNvPr>
        <xdr:cNvSpPr/>
      </xdr:nvSpPr>
      <xdr:spPr>
        <a:xfrm rot="4500929">
          <a:off x="6795541" y="3572657"/>
          <a:ext cx="1836295" cy="3372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D27DE-D1F9-447A-A95F-14E619EEA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11</xdr:row>
      <xdr:rowOff>53340</xdr:rowOff>
    </xdr:from>
    <xdr:to>
      <xdr:col>15</xdr:col>
      <xdr:colOff>251460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C9781-02A6-419D-8EF8-75A89F85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21</xdr:row>
      <xdr:rowOff>91440</xdr:rowOff>
    </xdr:from>
    <xdr:to>
      <xdr:col>15</xdr:col>
      <xdr:colOff>243840</xdr:colOff>
      <xdr:row>31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985A1-8E39-4D41-8BBB-1462FB5A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0</xdr:row>
      <xdr:rowOff>167640</xdr:rowOff>
    </xdr:from>
    <xdr:to>
      <xdr:col>21</xdr:col>
      <xdr:colOff>304800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F60E62-7660-45D5-9597-43F54902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11</xdr:row>
      <xdr:rowOff>45720</xdr:rowOff>
    </xdr:from>
    <xdr:to>
      <xdr:col>21</xdr:col>
      <xdr:colOff>304800</xdr:colOff>
      <xdr:row>21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296E2C-735F-4E05-8556-344A2038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21</xdr:row>
      <xdr:rowOff>91440</xdr:rowOff>
    </xdr:from>
    <xdr:to>
      <xdr:col>21</xdr:col>
      <xdr:colOff>304800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3290A-9915-49E7-A7F1-F7D4F8F95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18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D09F-A569-42CB-AF78-4116D698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11</xdr:row>
      <xdr:rowOff>53340</xdr:rowOff>
    </xdr:from>
    <xdr:to>
      <xdr:col>18</xdr:col>
      <xdr:colOff>243840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4A604-23E3-4C46-A588-01480418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243840</xdr:colOff>
      <xdr:row>21</xdr:row>
      <xdr:rowOff>106680</xdr:rowOff>
    </xdr:from>
    <xdr:to>
      <xdr:col>18</xdr:col>
      <xdr:colOff>243840</xdr:colOff>
      <xdr:row>31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5FE00-D1D1-49E8-8243-02736D14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304800</xdr:colOff>
      <xdr:row>0</xdr:row>
      <xdr:rowOff>175260</xdr:rowOff>
    </xdr:from>
    <xdr:to>
      <xdr:col>24</xdr:col>
      <xdr:colOff>304800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DE067F-1F5B-4A71-A7D4-806048E59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297180</xdr:colOff>
      <xdr:row>11</xdr:row>
      <xdr:rowOff>53340</xdr:rowOff>
    </xdr:from>
    <xdr:to>
      <xdr:col>24</xdr:col>
      <xdr:colOff>297180</xdr:colOff>
      <xdr:row>21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D65885-E1BC-4A9B-9889-0159F5FC7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297180</xdr:colOff>
      <xdr:row>21</xdr:row>
      <xdr:rowOff>91440</xdr:rowOff>
    </xdr:from>
    <xdr:to>
      <xdr:col>24</xdr:col>
      <xdr:colOff>297180</xdr:colOff>
      <xdr:row>31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48210C-5E76-4E99-8DA2-DB111A2C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0033-47E9-428B-8263-581824F74016}">
  <dimension ref="A1:AF37"/>
  <sheetViews>
    <sheetView zoomScale="76" zoomScaleNormal="76" workbookViewId="0">
      <selection activeCell="Y18" sqref="Y18"/>
    </sheetView>
  </sheetViews>
  <sheetFormatPr defaultRowHeight="14.4" x14ac:dyDescent="0.3"/>
  <cols>
    <col min="1" max="1" width="3.109375" bestFit="1" customWidth="1"/>
    <col min="2" max="2" width="21.77734375" bestFit="1" customWidth="1"/>
    <col min="3" max="3" width="5" bestFit="1" customWidth="1"/>
    <col min="4" max="4" width="4.109375" bestFit="1" customWidth="1"/>
    <col min="5" max="6" width="3" bestFit="1" customWidth="1"/>
    <col min="7" max="7" width="6" bestFit="1" customWidth="1"/>
    <col min="8" max="8" width="5.6640625" bestFit="1" customWidth="1"/>
    <col min="9" max="10" width="7" bestFit="1" customWidth="1"/>
    <col min="11" max="11" width="5.6640625" bestFit="1" customWidth="1"/>
    <col min="12" max="12" width="7.44140625" bestFit="1" customWidth="1"/>
    <col min="13" max="13" width="7.21875" bestFit="1" customWidth="1"/>
    <col min="14" max="14" width="7.109375" bestFit="1" customWidth="1"/>
    <col min="15" max="15" width="7.21875" bestFit="1" customWidth="1"/>
  </cols>
  <sheetData>
    <row r="1" spans="1:32" x14ac:dyDescent="0.3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  <c r="K1" s="1"/>
      <c r="L1" s="1" t="s">
        <v>1</v>
      </c>
      <c r="M1" s="1"/>
      <c r="N1" s="1"/>
      <c r="O1" s="1"/>
      <c r="P1" t="s">
        <v>54</v>
      </c>
      <c r="Q1" t="s">
        <v>55</v>
      </c>
      <c r="R1" t="s">
        <v>59</v>
      </c>
    </row>
    <row r="2" spans="1:3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R2">
        <v>1</v>
      </c>
      <c r="T2" s="3">
        <v>115.37</v>
      </c>
      <c r="U2" s="3">
        <v>7.02</v>
      </c>
      <c r="V2" s="3">
        <v>50.4</v>
      </c>
      <c r="W2" s="3">
        <v>37</v>
      </c>
      <c r="X2" s="3">
        <v>1</v>
      </c>
    </row>
    <row r="3" spans="1:32" ht="14.4" customHeight="1" x14ac:dyDescent="0.3">
      <c r="A3" s="2">
        <v>1</v>
      </c>
      <c r="B3" s="3" t="s">
        <v>17</v>
      </c>
      <c r="C3" s="3" t="s">
        <v>18</v>
      </c>
      <c r="D3" s="3" t="s">
        <v>19</v>
      </c>
      <c r="E3" s="3">
        <v>51</v>
      </c>
      <c r="F3" s="3">
        <v>31</v>
      </c>
      <c r="G3" s="3">
        <v>0.622</v>
      </c>
      <c r="H3" s="3">
        <v>7.28</v>
      </c>
      <c r="I3" s="3">
        <v>115.37</v>
      </c>
      <c r="J3" s="3">
        <v>107.71</v>
      </c>
      <c r="K3" s="3">
        <v>7.66</v>
      </c>
      <c r="L3" s="3">
        <v>7.02</v>
      </c>
      <c r="M3" s="3">
        <v>115.05</v>
      </c>
      <c r="N3" s="3">
        <v>107.65</v>
      </c>
      <c r="O3" s="3">
        <v>7.39</v>
      </c>
      <c r="P3" s="3">
        <v>50.4</v>
      </c>
      <c r="Q3" s="3">
        <v>37</v>
      </c>
      <c r="R3" s="3">
        <v>1</v>
      </c>
      <c r="T3" s="3">
        <v>115.65</v>
      </c>
      <c r="U3" s="3">
        <v>6.94</v>
      </c>
      <c r="V3" s="3">
        <v>57.9</v>
      </c>
      <c r="W3" s="3">
        <v>31.9</v>
      </c>
      <c r="X3" s="3">
        <v>1</v>
      </c>
      <c r="AA3" s="75" t="s">
        <v>125</v>
      </c>
      <c r="AB3" s="75"/>
      <c r="AC3" s="75"/>
      <c r="AD3" s="75"/>
      <c r="AE3" s="75"/>
      <c r="AF3" s="75"/>
    </row>
    <row r="4" spans="1:32" ht="14.4" customHeight="1" x14ac:dyDescent="0.3">
      <c r="A4" s="2">
        <v>2</v>
      </c>
      <c r="B4" s="3" t="s">
        <v>20</v>
      </c>
      <c r="C4" s="3" t="s">
        <v>6</v>
      </c>
      <c r="D4" s="3" t="s">
        <v>21</v>
      </c>
      <c r="E4" s="3">
        <v>64</v>
      </c>
      <c r="F4" s="3">
        <v>18</v>
      </c>
      <c r="G4" s="3">
        <v>0.78</v>
      </c>
      <c r="H4" s="3">
        <v>7.5</v>
      </c>
      <c r="I4" s="3">
        <v>115.65</v>
      </c>
      <c r="J4" s="3">
        <v>108.17</v>
      </c>
      <c r="K4" s="3">
        <v>7.48</v>
      </c>
      <c r="L4" s="3">
        <v>6.94</v>
      </c>
      <c r="M4" s="3">
        <v>115.41</v>
      </c>
      <c r="N4" s="3">
        <v>108.5</v>
      </c>
      <c r="O4" s="3">
        <v>6.91</v>
      </c>
      <c r="P4" s="3">
        <v>57.9</v>
      </c>
      <c r="Q4" s="3">
        <v>31.9</v>
      </c>
      <c r="R4" s="3">
        <v>1</v>
      </c>
      <c r="T4" s="3">
        <v>117.68</v>
      </c>
      <c r="U4" s="3">
        <v>5.67</v>
      </c>
      <c r="V4" s="3">
        <v>45.9</v>
      </c>
      <c r="W4" s="3">
        <v>40.299999999999997</v>
      </c>
      <c r="X4" s="3">
        <v>0</v>
      </c>
      <c r="AA4" s="75"/>
      <c r="AB4" s="75"/>
      <c r="AC4" s="75"/>
      <c r="AD4" s="75"/>
      <c r="AE4" s="75"/>
      <c r="AF4" s="75"/>
    </row>
    <row r="5" spans="1:32" ht="14.4" customHeight="1" x14ac:dyDescent="0.3">
      <c r="A5" s="2">
        <v>3</v>
      </c>
      <c r="B5" s="3" t="s">
        <v>22</v>
      </c>
      <c r="C5" s="3" t="s">
        <v>6</v>
      </c>
      <c r="D5" s="3" t="s">
        <v>23</v>
      </c>
      <c r="E5" s="3">
        <v>49</v>
      </c>
      <c r="F5" s="3">
        <v>33</v>
      </c>
      <c r="G5" s="3">
        <v>0.59799999999999998</v>
      </c>
      <c r="H5" s="3">
        <v>6.04</v>
      </c>
      <c r="I5" s="3">
        <v>117.68</v>
      </c>
      <c r="J5" s="3">
        <v>111.52</v>
      </c>
      <c r="K5" s="3">
        <v>6.16</v>
      </c>
      <c r="L5" s="3">
        <v>5.67</v>
      </c>
      <c r="M5" s="3">
        <v>117.63</v>
      </c>
      <c r="N5" s="3">
        <v>111.84</v>
      </c>
      <c r="O5" s="3">
        <v>5.79</v>
      </c>
      <c r="P5" s="3">
        <v>45.9</v>
      </c>
      <c r="Q5" s="3">
        <v>40.299999999999997</v>
      </c>
      <c r="R5" s="3">
        <v>0</v>
      </c>
      <c r="T5" s="3">
        <v>113.33</v>
      </c>
      <c r="U5" s="3">
        <v>5.52</v>
      </c>
      <c r="V5" s="3">
        <v>46.9</v>
      </c>
      <c r="W5" s="3">
        <v>39.4</v>
      </c>
      <c r="X5" s="3">
        <v>1</v>
      </c>
      <c r="AA5" s="75"/>
      <c r="AB5" s="75"/>
      <c r="AC5" s="75"/>
      <c r="AD5" s="75"/>
      <c r="AE5" s="75"/>
      <c r="AF5" s="75"/>
    </row>
    <row r="6" spans="1:32" ht="14.4" customHeight="1" x14ac:dyDescent="0.3">
      <c r="A6" s="2">
        <v>4</v>
      </c>
      <c r="B6" s="3" t="s">
        <v>24</v>
      </c>
      <c r="C6" s="3" t="s">
        <v>6</v>
      </c>
      <c r="D6" s="3" t="s">
        <v>21</v>
      </c>
      <c r="E6" s="3">
        <v>53</v>
      </c>
      <c r="F6" s="3">
        <v>29</v>
      </c>
      <c r="G6" s="3">
        <v>0.64600000000000002</v>
      </c>
      <c r="H6" s="3">
        <v>5.54</v>
      </c>
      <c r="I6" s="3">
        <v>113.33</v>
      </c>
      <c r="J6" s="3">
        <v>107.68</v>
      </c>
      <c r="K6" s="3">
        <v>5.65</v>
      </c>
      <c r="L6" s="3">
        <v>5.52</v>
      </c>
      <c r="M6" s="3">
        <v>113.24</v>
      </c>
      <c r="N6" s="3">
        <v>107.62</v>
      </c>
      <c r="O6" s="3">
        <v>5.62</v>
      </c>
      <c r="P6" s="3">
        <v>46.9</v>
      </c>
      <c r="Q6" s="3">
        <v>39.4</v>
      </c>
      <c r="R6" s="3">
        <v>1</v>
      </c>
      <c r="T6" s="3">
        <v>115.5</v>
      </c>
      <c r="U6" s="3">
        <v>5.37</v>
      </c>
      <c r="V6" s="3">
        <v>61.6</v>
      </c>
      <c r="W6" s="3">
        <v>32.700000000000003</v>
      </c>
      <c r="X6" s="3">
        <v>1</v>
      </c>
      <c r="AA6" s="75"/>
      <c r="AB6" s="75"/>
      <c r="AC6" s="75"/>
      <c r="AD6" s="75"/>
      <c r="AE6" s="75"/>
      <c r="AF6" s="75"/>
    </row>
    <row r="7" spans="1:32" ht="14.4" customHeight="1" x14ac:dyDescent="0.3">
      <c r="A7" s="2">
        <v>5</v>
      </c>
      <c r="B7" s="3" t="s">
        <v>25</v>
      </c>
      <c r="C7" s="3" t="s">
        <v>6</v>
      </c>
      <c r="D7" s="3" t="s">
        <v>26</v>
      </c>
      <c r="E7" s="3">
        <v>56</v>
      </c>
      <c r="F7" s="3">
        <v>26</v>
      </c>
      <c r="G7" s="3">
        <v>0.68300000000000005</v>
      </c>
      <c r="H7" s="3">
        <v>5.68</v>
      </c>
      <c r="I7" s="3">
        <v>115.5</v>
      </c>
      <c r="J7" s="3">
        <v>109.94</v>
      </c>
      <c r="K7" s="3">
        <v>5.56</v>
      </c>
      <c r="L7" s="3">
        <v>5.37</v>
      </c>
      <c r="M7" s="3">
        <v>115.38</v>
      </c>
      <c r="N7" s="3">
        <v>110.14</v>
      </c>
      <c r="O7" s="3">
        <v>5.24</v>
      </c>
      <c r="P7" s="3">
        <v>61.6</v>
      </c>
      <c r="Q7" s="3">
        <v>32.700000000000003</v>
      </c>
      <c r="R7" s="3">
        <v>1</v>
      </c>
      <c r="T7" s="3">
        <v>114.83</v>
      </c>
      <c r="U7" s="3">
        <v>4.2300000000000004</v>
      </c>
      <c r="V7" s="3">
        <v>49</v>
      </c>
      <c r="W7" s="3">
        <v>35.799999999999997</v>
      </c>
      <c r="X7" s="3">
        <v>0</v>
      </c>
      <c r="AA7" s="75"/>
      <c r="AB7" s="75"/>
      <c r="AC7" s="75"/>
      <c r="AD7" s="75"/>
      <c r="AE7" s="75"/>
      <c r="AF7" s="75"/>
    </row>
    <row r="8" spans="1:32" ht="14.4" customHeight="1" x14ac:dyDescent="0.3">
      <c r="A8" s="2">
        <v>6</v>
      </c>
      <c r="B8" s="3" t="s">
        <v>27</v>
      </c>
      <c r="C8" s="3" t="s">
        <v>18</v>
      </c>
      <c r="D8" s="3" t="s">
        <v>28</v>
      </c>
      <c r="E8" s="3">
        <v>53</v>
      </c>
      <c r="F8" s="3">
        <v>29</v>
      </c>
      <c r="G8" s="3">
        <v>0.64600000000000002</v>
      </c>
      <c r="H8" s="3">
        <v>4.45</v>
      </c>
      <c r="I8" s="3">
        <v>114.83</v>
      </c>
      <c r="J8" s="3">
        <v>110.21</v>
      </c>
      <c r="K8" s="3">
        <v>4.62</v>
      </c>
      <c r="L8" s="3">
        <v>4.2300000000000004</v>
      </c>
      <c r="M8" s="3">
        <v>114.61</v>
      </c>
      <c r="N8" s="3">
        <v>110.21</v>
      </c>
      <c r="O8" s="3">
        <v>4.4000000000000004</v>
      </c>
      <c r="P8" s="3">
        <v>49</v>
      </c>
      <c r="Q8" s="3">
        <v>35.799999999999997</v>
      </c>
      <c r="R8" s="3">
        <v>0</v>
      </c>
      <c r="T8" s="3">
        <v>113.82</v>
      </c>
      <c r="U8" s="3">
        <v>3.12</v>
      </c>
      <c r="V8" s="3">
        <v>47.8</v>
      </c>
      <c r="W8" s="3">
        <v>37.299999999999997</v>
      </c>
      <c r="X8" s="3">
        <v>1</v>
      </c>
      <c r="AA8" s="75"/>
      <c r="AB8" s="75"/>
      <c r="AC8" s="75"/>
      <c r="AD8" s="75"/>
      <c r="AE8" s="75"/>
      <c r="AF8" s="75"/>
    </row>
    <row r="9" spans="1:32" ht="14.4" customHeight="1" x14ac:dyDescent="0.3">
      <c r="A9" s="2">
        <v>7</v>
      </c>
      <c r="B9" s="3" t="s">
        <v>29</v>
      </c>
      <c r="C9" s="3" t="s">
        <v>6</v>
      </c>
      <c r="D9" s="3" t="s">
        <v>26</v>
      </c>
      <c r="E9" s="3">
        <v>52</v>
      </c>
      <c r="F9" s="3">
        <v>30</v>
      </c>
      <c r="G9" s="3">
        <v>0.63400000000000001</v>
      </c>
      <c r="H9" s="3">
        <v>3.3</v>
      </c>
      <c r="I9" s="3">
        <v>113.82</v>
      </c>
      <c r="J9" s="3">
        <v>110.27</v>
      </c>
      <c r="K9" s="3">
        <v>3.55</v>
      </c>
      <c r="L9" s="3">
        <v>3.12</v>
      </c>
      <c r="M9" s="3">
        <v>113.76</v>
      </c>
      <c r="N9" s="3">
        <v>110.41</v>
      </c>
      <c r="O9" s="3">
        <v>3.35</v>
      </c>
      <c r="P9" s="3">
        <v>47.8</v>
      </c>
      <c r="Q9" s="3">
        <v>37.299999999999997</v>
      </c>
      <c r="R9" s="3">
        <v>1</v>
      </c>
      <c r="T9" s="3">
        <v>115.86</v>
      </c>
      <c r="U9" s="3">
        <v>3.22</v>
      </c>
      <c r="V9" s="3">
        <v>51</v>
      </c>
      <c r="W9" s="3">
        <v>38.4</v>
      </c>
      <c r="X9" s="3">
        <v>1</v>
      </c>
      <c r="AA9" s="75"/>
      <c r="AB9" s="75"/>
      <c r="AC9" s="75"/>
      <c r="AD9" s="75"/>
      <c r="AE9" s="75"/>
      <c r="AF9" s="75"/>
    </row>
    <row r="10" spans="1:32" ht="14.4" customHeight="1" x14ac:dyDescent="0.3">
      <c r="A10" s="2">
        <v>8</v>
      </c>
      <c r="B10" s="3" t="s">
        <v>30</v>
      </c>
      <c r="C10" s="3" t="s">
        <v>18</v>
      </c>
      <c r="D10" s="3" t="s">
        <v>31</v>
      </c>
      <c r="E10" s="3">
        <v>51</v>
      </c>
      <c r="F10" s="3">
        <v>31</v>
      </c>
      <c r="G10" s="3">
        <v>0.622</v>
      </c>
      <c r="H10" s="3">
        <v>3.35</v>
      </c>
      <c r="I10" s="3">
        <v>115.86</v>
      </c>
      <c r="J10" s="3">
        <v>112.56</v>
      </c>
      <c r="K10" s="3">
        <v>3.31</v>
      </c>
      <c r="L10" s="3">
        <v>3.22</v>
      </c>
      <c r="M10" s="3">
        <v>115.86</v>
      </c>
      <c r="N10" s="3">
        <v>112.67</v>
      </c>
      <c r="O10" s="3">
        <v>3.18</v>
      </c>
      <c r="P10" s="3">
        <v>51</v>
      </c>
      <c r="Q10" s="3">
        <v>38.4</v>
      </c>
      <c r="R10" s="3">
        <v>1</v>
      </c>
      <c r="T10" s="3">
        <v>114.39</v>
      </c>
      <c r="U10" s="3">
        <v>2.57</v>
      </c>
      <c r="V10" s="3">
        <v>52.7</v>
      </c>
      <c r="W10" s="3">
        <v>31.8</v>
      </c>
      <c r="X10" s="3">
        <v>1</v>
      </c>
      <c r="AA10" s="75"/>
      <c r="AB10" s="75"/>
      <c r="AC10" s="75"/>
      <c r="AD10" s="75"/>
      <c r="AE10" s="75"/>
      <c r="AF10" s="75"/>
    </row>
    <row r="11" spans="1:32" ht="14.4" customHeight="1" x14ac:dyDescent="0.3">
      <c r="A11" s="2">
        <v>9</v>
      </c>
      <c r="B11" s="3" t="s">
        <v>32</v>
      </c>
      <c r="C11" s="3" t="s">
        <v>18</v>
      </c>
      <c r="D11" s="3" t="s">
        <v>19</v>
      </c>
      <c r="E11" s="3">
        <v>51</v>
      </c>
      <c r="F11" s="3">
        <v>31</v>
      </c>
      <c r="G11" s="3">
        <v>0.622</v>
      </c>
      <c r="H11" s="3">
        <v>2.61</v>
      </c>
      <c r="I11" s="3">
        <v>114.39</v>
      </c>
      <c r="J11" s="3">
        <v>111.8</v>
      </c>
      <c r="K11" s="3">
        <v>2.59</v>
      </c>
      <c r="L11" s="3">
        <v>2.57</v>
      </c>
      <c r="M11" s="3">
        <v>114.42</v>
      </c>
      <c r="N11" s="3">
        <v>111.86</v>
      </c>
      <c r="O11" s="3">
        <v>2.56</v>
      </c>
      <c r="P11" s="3">
        <v>52.7</v>
      </c>
      <c r="Q11" s="3">
        <v>31.8</v>
      </c>
      <c r="R11" s="3">
        <v>1</v>
      </c>
      <c r="T11" s="3">
        <v>113.93</v>
      </c>
      <c r="U11" s="3">
        <v>2.37</v>
      </c>
      <c r="V11" s="3">
        <v>57.1</v>
      </c>
      <c r="W11" s="3">
        <v>34.9</v>
      </c>
      <c r="X11" s="3">
        <v>0</v>
      </c>
      <c r="AA11" s="75"/>
      <c r="AB11" s="75"/>
      <c r="AC11" s="75"/>
      <c r="AD11" s="75"/>
      <c r="AE11" s="75"/>
      <c r="AF11" s="75"/>
    </row>
    <row r="12" spans="1:32" ht="14.4" customHeight="1" x14ac:dyDescent="0.3">
      <c r="A12" s="2">
        <v>10</v>
      </c>
      <c r="B12" s="3" t="s">
        <v>33</v>
      </c>
      <c r="C12" s="3" t="s">
        <v>18</v>
      </c>
      <c r="D12" s="3" t="s">
        <v>19</v>
      </c>
      <c r="E12" s="3">
        <v>48</v>
      </c>
      <c r="F12" s="3">
        <v>34</v>
      </c>
      <c r="G12" s="3">
        <v>0.58499999999999996</v>
      </c>
      <c r="H12" s="3">
        <v>2.29</v>
      </c>
      <c r="I12" s="3">
        <v>113.93</v>
      </c>
      <c r="J12" s="3">
        <v>111.55</v>
      </c>
      <c r="K12" s="3">
        <v>2.38</v>
      </c>
      <c r="L12" s="3">
        <v>2.37</v>
      </c>
      <c r="M12" s="3">
        <v>113.86</v>
      </c>
      <c r="N12" s="3">
        <v>111.4</v>
      </c>
      <c r="O12" s="3">
        <v>2.46</v>
      </c>
      <c r="P12" s="3">
        <v>57.1</v>
      </c>
      <c r="Q12" s="3">
        <v>34.9</v>
      </c>
      <c r="R12" s="3">
        <v>0</v>
      </c>
      <c r="T12" s="3">
        <v>115.15</v>
      </c>
      <c r="U12" s="3">
        <v>2.5299999999999998</v>
      </c>
      <c r="V12" s="3">
        <v>49.6</v>
      </c>
      <c r="W12" s="3">
        <v>41.3</v>
      </c>
      <c r="X12" s="3">
        <v>1</v>
      </c>
      <c r="AA12" s="75"/>
      <c r="AB12" s="75"/>
      <c r="AC12" s="75"/>
      <c r="AD12" s="75"/>
      <c r="AE12" s="75"/>
      <c r="AF12" s="75"/>
    </row>
    <row r="13" spans="1:32" x14ac:dyDescent="0.3">
      <c r="A13" s="2">
        <v>11</v>
      </c>
      <c r="B13" s="3" t="s">
        <v>34</v>
      </c>
      <c r="C13" s="3" t="s">
        <v>6</v>
      </c>
      <c r="D13" s="3" t="s">
        <v>23</v>
      </c>
      <c r="E13" s="3">
        <v>46</v>
      </c>
      <c r="F13" s="3">
        <v>36</v>
      </c>
      <c r="G13" s="3">
        <v>0.56100000000000005</v>
      </c>
      <c r="H13" s="3">
        <v>2.63</v>
      </c>
      <c r="I13" s="3">
        <v>115.15</v>
      </c>
      <c r="J13" s="3">
        <v>112.6</v>
      </c>
      <c r="K13" s="3">
        <v>2.54</v>
      </c>
      <c r="L13" s="3">
        <v>2.5299999999999998</v>
      </c>
      <c r="M13" s="3">
        <v>115.23</v>
      </c>
      <c r="N13" s="3">
        <v>112.79</v>
      </c>
      <c r="O13" s="3">
        <v>2.44</v>
      </c>
      <c r="P13" s="3">
        <v>49.6</v>
      </c>
      <c r="Q13" s="3">
        <v>41.3</v>
      </c>
      <c r="R13" s="3">
        <v>1</v>
      </c>
      <c r="T13" s="3">
        <v>115.21</v>
      </c>
      <c r="U13" s="3">
        <v>2.16</v>
      </c>
      <c r="V13" s="3">
        <v>50.4</v>
      </c>
      <c r="W13" s="3">
        <v>35.9</v>
      </c>
      <c r="X13" s="3">
        <v>1</v>
      </c>
      <c r="AA13" s="75"/>
      <c r="AB13" s="75"/>
      <c r="AC13" s="75"/>
      <c r="AD13" s="75"/>
      <c r="AE13" s="75"/>
      <c r="AF13" s="75"/>
    </row>
    <row r="14" spans="1:32" x14ac:dyDescent="0.3">
      <c r="A14" s="2">
        <v>12</v>
      </c>
      <c r="B14" s="3" t="s">
        <v>35</v>
      </c>
      <c r="C14" s="3" t="s">
        <v>6</v>
      </c>
      <c r="D14" s="3" t="s">
        <v>23</v>
      </c>
      <c r="E14" s="3">
        <v>48</v>
      </c>
      <c r="F14" s="3">
        <v>34</v>
      </c>
      <c r="G14" s="3">
        <v>0.58499999999999996</v>
      </c>
      <c r="H14" s="3">
        <v>2.2999999999999998</v>
      </c>
      <c r="I14" s="3">
        <v>115.21</v>
      </c>
      <c r="J14" s="3">
        <v>112.88</v>
      </c>
      <c r="K14" s="3">
        <v>2.33</v>
      </c>
      <c r="L14" s="3">
        <v>2.16</v>
      </c>
      <c r="M14" s="3">
        <v>115.25</v>
      </c>
      <c r="N14" s="3">
        <v>113.08</v>
      </c>
      <c r="O14" s="3">
        <v>2.17</v>
      </c>
      <c r="P14" s="3">
        <v>50.4</v>
      </c>
      <c r="Q14" s="3">
        <v>35.9</v>
      </c>
      <c r="R14" s="3">
        <v>1</v>
      </c>
      <c r="T14" s="3">
        <v>112.92</v>
      </c>
      <c r="U14" s="3">
        <v>2.04</v>
      </c>
      <c r="V14" s="3">
        <v>51.9</v>
      </c>
      <c r="W14" s="3">
        <v>32.700000000000003</v>
      </c>
      <c r="X14" s="3">
        <v>0</v>
      </c>
    </row>
    <row r="15" spans="1:32" x14ac:dyDescent="0.3">
      <c r="A15" s="2">
        <v>13</v>
      </c>
      <c r="B15" s="3" t="s">
        <v>36</v>
      </c>
      <c r="C15" s="3" t="s">
        <v>18</v>
      </c>
      <c r="D15" s="3" t="s">
        <v>31</v>
      </c>
      <c r="E15" s="3">
        <v>44</v>
      </c>
      <c r="F15" s="3">
        <v>38</v>
      </c>
      <c r="G15" s="3">
        <v>0.53700000000000003</v>
      </c>
      <c r="H15" s="3">
        <v>2.12</v>
      </c>
      <c r="I15" s="3">
        <v>112.92</v>
      </c>
      <c r="J15" s="3">
        <v>110.79</v>
      </c>
      <c r="K15" s="3">
        <v>2.13</v>
      </c>
      <c r="L15" s="3">
        <v>2.04</v>
      </c>
      <c r="M15" s="3">
        <v>112.66</v>
      </c>
      <c r="N15" s="3">
        <v>110.62</v>
      </c>
      <c r="O15" s="3">
        <v>2.0499999999999998</v>
      </c>
      <c r="P15" s="3">
        <v>51.9</v>
      </c>
      <c r="Q15" s="3">
        <v>32.700000000000003</v>
      </c>
      <c r="R15" s="3">
        <v>0</v>
      </c>
      <c r="T15" s="3">
        <v>117.29</v>
      </c>
      <c r="U15" s="3">
        <v>1.55</v>
      </c>
      <c r="V15" s="3">
        <v>53.9</v>
      </c>
      <c r="W15" s="3">
        <v>37.4</v>
      </c>
      <c r="X15" s="3">
        <v>1</v>
      </c>
    </row>
    <row r="16" spans="1:32" x14ac:dyDescent="0.3">
      <c r="A16" s="2">
        <v>14</v>
      </c>
      <c r="B16" s="3" t="s">
        <v>37</v>
      </c>
      <c r="C16" s="3" t="s">
        <v>18</v>
      </c>
      <c r="D16" s="3" t="s">
        <v>28</v>
      </c>
      <c r="E16" s="3">
        <v>43</v>
      </c>
      <c r="F16" s="3">
        <v>39</v>
      </c>
      <c r="G16" s="3">
        <v>0.52400000000000002</v>
      </c>
      <c r="H16" s="3">
        <v>1.56</v>
      </c>
      <c r="I16" s="3">
        <v>117.29</v>
      </c>
      <c r="J16" s="3">
        <v>115.71</v>
      </c>
      <c r="K16" s="3">
        <v>1.58</v>
      </c>
      <c r="L16" s="3">
        <v>1.55</v>
      </c>
      <c r="M16" s="3">
        <v>117.42</v>
      </c>
      <c r="N16" s="3">
        <v>115.84</v>
      </c>
      <c r="O16" s="3">
        <v>1.58</v>
      </c>
      <c r="P16" s="3">
        <v>53.9</v>
      </c>
      <c r="Q16" s="3">
        <v>37.4</v>
      </c>
      <c r="R16" s="3">
        <v>1</v>
      </c>
      <c r="T16" s="3">
        <v>114.69</v>
      </c>
      <c r="U16" s="3">
        <v>0.82</v>
      </c>
      <c r="V16" s="3">
        <v>56.7</v>
      </c>
      <c r="W16" s="3">
        <v>31.7</v>
      </c>
      <c r="X16" s="3">
        <v>1</v>
      </c>
    </row>
    <row r="17" spans="1:24" x14ac:dyDescent="0.3">
      <c r="A17" s="2">
        <v>15</v>
      </c>
      <c r="B17" s="3" t="s">
        <v>38</v>
      </c>
      <c r="C17" s="3" t="s">
        <v>18</v>
      </c>
      <c r="D17" s="3" t="s">
        <v>19</v>
      </c>
      <c r="E17" s="3">
        <v>44</v>
      </c>
      <c r="F17" s="3">
        <v>38</v>
      </c>
      <c r="G17" s="3">
        <v>0.53700000000000003</v>
      </c>
      <c r="H17" s="3">
        <v>0.78</v>
      </c>
      <c r="I17" s="3">
        <v>114.69</v>
      </c>
      <c r="J17" s="3">
        <v>113.93</v>
      </c>
      <c r="K17" s="3">
        <v>0.76</v>
      </c>
      <c r="L17" s="3">
        <v>0.82</v>
      </c>
      <c r="M17" s="3">
        <v>114.84</v>
      </c>
      <c r="N17" s="3">
        <v>114.03</v>
      </c>
      <c r="O17" s="3">
        <v>0.81</v>
      </c>
      <c r="P17" s="3">
        <v>56.7</v>
      </c>
      <c r="Q17" s="3">
        <v>31.7</v>
      </c>
      <c r="R17" s="3">
        <v>1</v>
      </c>
      <c r="T17" s="3">
        <v>114.94</v>
      </c>
      <c r="U17" s="3">
        <v>0.53</v>
      </c>
      <c r="V17" s="3">
        <v>53.2</v>
      </c>
      <c r="W17" s="3">
        <v>38.200000000000003</v>
      </c>
      <c r="X17" s="3">
        <v>1</v>
      </c>
    </row>
    <row r="18" spans="1:24" x14ac:dyDescent="0.3">
      <c r="A18" s="2">
        <v>16</v>
      </c>
      <c r="B18" s="3" t="s">
        <v>39</v>
      </c>
      <c r="C18" s="3" t="s">
        <v>18</v>
      </c>
      <c r="D18" s="3" t="s">
        <v>28</v>
      </c>
      <c r="E18" s="3">
        <v>43</v>
      </c>
      <c r="F18" s="3">
        <v>39</v>
      </c>
      <c r="G18" s="3">
        <v>0.52400000000000002</v>
      </c>
      <c r="H18" s="3">
        <v>0.44</v>
      </c>
      <c r="I18" s="3">
        <v>114.94</v>
      </c>
      <c r="J18" s="3">
        <v>114.44</v>
      </c>
      <c r="K18" s="3">
        <v>0.5</v>
      </c>
      <c r="L18" s="3">
        <v>0.53</v>
      </c>
      <c r="M18" s="3">
        <v>115.02</v>
      </c>
      <c r="N18" s="3">
        <v>114.42</v>
      </c>
      <c r="O18" s="3">
        <v>0.6</v>
      </c>
      <c r="P18" s="3">
        <v>53.2</v>
      </c>
      <c r="Q18" s="3">
        <v>38.200000000000003</v>
      </c>
      <c r="R18" s="3">
        <v>1</v>
      </c>
      <c r="T18" s="3">
        <v>111.47</v>
      </c>
      <c r="U18" s="3">
        <v>-0.01</v>
      </c>
      <c r="V18" s="3">
        <v>49.2</v>
      </c>
      <c r="W18" s="3">
        <v>36.9</v>
      </c>
      <c r="X18" s="3">
        <v>0</v>
      </c>
    </row>
    <row r="19" spans="1:24" x14ac:dyDescent="0.3">
      <c r="A19" s="2">
        <v>17</v>
      </c>
      <c r="B19" s="3" t="s">
        <v>40</v>
      </c>
      <c r="C19" s="3" t="s">
        <v>18</v>
      </c>
      <c r="D19" s="3" t="s">
        <v>19</v>
      </c>
      <c r="E19" s="3">
        <v>37</v>
      </c>
      <c r="F19" s="3">
        <v>45</v>
      </c>
      <c r="G19" s="3">
        <v>0.45100000000000001</v>
      </c>
      <c r="H19" s="3">
        <v>-0.12</v>
      </c>
      <c r="I19" s="3">
        <v>111.47</v>
      </c>
      <c r="J19" s="3">
        <v>111.55</v>
      </c>
      <c r="K19" s="3">
        <v>-0.08</v>
      </c>
      <c r="L19" s="3">
        <v>-0.01</v>
      </c>
      <c r="M19" s="3">
        <v>111.35</v>
      </c>
      <c r="N19" s="3">
        <v>111.31</v>
      </c>
      <c r="O19" s="3">
        <v>0.04</v>
      </c>
      <c r="P19" s="3">
        <v>49.2</v>
      </c>
      <c r="Q19" s="3">
        <v>36.9</v>
      </c>
      <c r="R19" s="3">
        <v>0</v>
      </c>
      <c r="T19" s="3">
        <v>110.86</v>
      </c>
      <c r="U19" s="3">
        <v>0.09</v>
      </c>
      <c r="V19" s="3">
        <v>53.1</v>
      </c>
      <c r="W19" s="3">
        <v>34.200000000000003</v>
      </c>
      <c r="X19" s="3">
        <v>0</v>
      </c>
    </row>
    <row r="20" spans="1:24" x14ac:dyDescent="0.3">
      <c r="A20" s="2">
        <v>18</v>
      </c>
      <c r="B20" s="3" t="s">
        <v>41</v>
      </c>
      <c r="C20" s="3" t="s">
        <v>6</v>
      </c>
      <c r="D20" s="3" t="s">
        <v>21</v>
      </c>
      <c r="E20" s="3">
        <v>42</v>
      </c>
      <c r="F20" s="3">
        <v>40</v>
      </c>
      <c r="G20" s="3">
        <v>0.51200000000000001</v>
      </c>
      <c r="H20" s="3">
        <v>0.02</v>
      </c>
      <c r="I20" s="3">
        <v>110.86</v>
      </c>
      <c r="J20" s="3">
        <v>110.92</v>
      </c>
      <c r="K20" s="3">
        <v>-0.06</v>
      </c>
      <c r="L20" s="3">
        <v>0.09</v>
      </c>
      <c r="M20" s="3">
        <v>110.85</v>
      </c>
      <c r="N20" s="3">
        <v>110.85</v>
      </c>
      <c r="O20" s="3">
        <v>0</v>
      </c>
      <c r="P20" s="3">
        <v>53.1</v>
      </c>
      <c r="Q20" s="3">
        <v>34.200000000000003</v>
      </c>
      <c r="R20" s="3">
        <v>0</v>
      </c>
      <c r="T20" s="3">
        <v>113.04</v>
      </c>
      <c r="U20" s="3">
        <v>0.02</v>
      </c>
      <c r="V20" s="3">
        <v>60.7</v>
      </c>
      <c r="W20" s="3">
        <v>32</v>
      </c>
      <c r="X20" s="3">
        <v>0</v>
      </c>
    </row>
    <row r="21" spans="1:24" x14ac:dyDescent="0.3">
      <c r="A21" s="2">
        <v>19</v>
      </c>
      <c r="B21" s="3" t="s">
        <v>42</v>
      </c>
      <c r="C21" s="3" t="s">
        <v>6</v>
      </c>
      <c r="D21" s="3" t="s">
        <v>26</v>
      </c>
      <c r="E21" s="3">
        <v>34</v>
      </c>
      <c r="F21" s="3">
        <v>48</v>
      </c>
      <c r="G21" s="3">
        <v>0.41499999999999998</v>
      </c>
      <c r="H21" s="3">
        <v>0.12</v>
      </c>
      <c r="I21" s="3">
        <v>113.04</v>
      </c>
      <c r="J21" s="3">
        <v>113</v>
      </c>
      <c r="K21" s="3">
        <v>0.03</v>
      </c>
      <c r="L21" s="3">
        <v>0.02</v>
      </c>
      <c r="M21" s="3">
        <v>113.09</v>
      </c>
      <c r="N21" s="3">
        <v>113.16</v>
      </c>
      <c r="O21" s="3">
        <v>-7.0000000000000007E-2</v>
      </c>
      <c r="P21" s="3">
        <v>60.7</v>
      </c>
      <c r="Q21" s="3">
        <v>32</v>
      </c>
      <c r="R21" s="3">
        <v>0</v>
      </c>
      <c r="T21" s="3">
        <v>114.07</v>
      </c>
      <c r="U21" s="3">
        <v>-0.37</v>
      </c>
      <c r="V21" s="3">
        <v>58.1</v>
      </c>
      <c r="W21" s="3">
        <v>28.8</v>
      </c>
      <c r="X21" s="3">
        <v>1</v>
      </c>
    </row>
    <row r="22" spans="1:24" x14ac:dyDescent="0.3">
      <c r="A22" s="2">
        <v>20</v>
      </c>
      <c r="B22" s="3" t="s">
        <v>43</v>
      </c>
      <c r="C22" s="3" t="s">
        <v>18</v>
      </c>
      <c r="D22" s="3" t="s">
        <v>31</v>
      </c>
      <c r="E22" s="3">
        <v>46</v>
      </c>
      <c r="F22" s="3">
        <v>36</v>
      </c>
      <c r="G22" s="3">
        <v>0.56100000000000005</v>
      </c>
      <c r="H22" s="3">
        <v>-0.39</v>
      </c>
      <c r="I22" s="3">
        <v>114.07</v>
      </c>
      <c r="J22" s="3">
        <v>114.55</v>
      </c>
      <c r="K22" s="3">
        <v>-0.48</v>
      </c>
      <c r="L22" s="3">
        <v>-0.37</v>
      </c>
      <c r="M22" s="3">
        <v>114.13</v>
      </c>
      <c r="N22" s="3">
        <v>114.58</v>
      </c>
      <c r="O22" s="3">
        <v>-0.45</v>
      </c>
      <c r="P22" s="3">
        <v>58.1</v>
      </c>
      <c r="Q22" s="3">
        <v>28.8</v>
      </c>
      <c r="R22" s="3">
        <v>1</v>
      </c>
      <c r="T22" s="3">
        <v>112.84</v>
      </c>
      <c r="U22" s="3">
        <v>-0.84</v>
      </c>
      <c r="V22" s="3">
        <v>56</v>
      </c>
      <c r="W22" s="3">
        <v>32</v>
      </c>
      <c r="X22" s="3">
        <v>0</v>
      </c>
    </row>
    <row r="23" spans="1:24" x14ac:dyDescent="0.3">
      <c r="A23" s="2">
        <v>21</v>
      </c>
      <c r="B23" s="3" t="s">
        <v>44</v>
      </c>
      <c r="C23" s="3" t="s">
        <v>6</v>
      </c>
      <c r="D23" s="3" t="s">
        <v>26</v>
      </c>
      <c r="E23" s="3">
        <v>36</v>
      </c>
      <c r="F23" s="3">
        <v>46</v>
      </c>
      <c r="G23" s="3">
        <v>0.439</v>
      </c>
      <c r="H23" s="3">
        <v>-0.99</v>
      </c>
      <c r="I23" s="3">
        <v>112.84</v>
      </c>
      <c r="J23" s="3">
        <v>113.82</v>
      </c>
      <c r="K23" s="3">
        <v>-0.98</v>
      </c>
      <c r="L23" s="3">
        <v>-0.84</v>
      </c>
      <c r="M23" s="3">
        <v>112.93</v>
      </c>
      <c r="N23" s="3">
        <v>113.77</v>
      </c>
      <c r="O23" s="3">
        <v>-0.84</v>
      </c>
      <c r="P23" s="3">
        <v>56</v>
      </c>
      <c r="Q23" s="3">
        <v>32</v>
      </c>
      <c r="R23" s="3">
        <v>0</v>
      </c>
      <c r="T23" s="3">
        <v>111.15</v>
      </c>
      <c r="U23" s="3">
        <v>-3.08</v>
      </c>
      <c r="V23" s="3">
        <v>54.3</v>
      </c>
      <c r="W23" s="3">
        <v>34.5</v>
      </c>
      <c r="X23" s="3">
        <v>0</v>
      </c>
    </row>
    <row r="24" spans="1:24" x14ac:dyDescent="0.3">
      <c r="A24" s="2">
        <v>22</v>
      </c>
      <c r="B24" s="3" t="s">
        <v>45</v>
      </c>
      <c r="C24" s="3" t="s">
        <v>6</v>
      </c>
      <c r="D24" s="3" t="s">
        <v>21</v>
      </c>
      <c r="E24" s="3">
        <v>33</v>
      </c>
      <c r="F24" s="3">
        <v>49</v>
      </c>
      <c r="G24" s="3">
        <v>0.40200000000000002</v>
      </c>
      <c r="H24" s="3">
        <v>-3.05</v>
      </c>
      <c r="I24" s="3">
        <v>111.15</v>
      </c>
      <c r="J24" s="3">
        <v>114.17</v>
      </c>
      <c r="K24" s="3">
        <v>-3.02</v>
      </c>
      <c r="L24" s="3">
        <v>-3.08</v>
      </c>
      <c r="M24" s="3">
        <v>111.22</v>
      </c>
      <c r="N24" s="3">
        <v>114.3</v>
      </c>
      <c r="O24" s="3">
        <v>-3.07</v>
      </c>
      <c r="P24" s="3">
        <v>54.3</v>
      </c>
      <c r="Q24" s="3">
        <v>34.5</v>
      </c>
      <c r="R24" s="3">
        <v>0</v>
      </c>
      <c r="T24" s="3">
        <v>113.6</v>
      </c>
      <c r="U24" s="3">
        <v>-3.26</v>
      </c>
      <c r="V24" s="3">
        <v>54.1</v>
      </c>
      <c r="W24" s="3">
        <v>35.4</v>
      </c>
      <c r="X24" s="3">
        <v>0</v>
      </c>
    </row>
    <row r="25" spans="1:24" x14ac:dyDescent="0.3">
      <c r="A25" s="2">
        <v>23</v>
      </c>
      <c r="B25" s="3" t="s">
        <v>46</v>
      </c>
      <c r="C25" s="3" t="s">
        <v>18</v>
      </c>
      <c r="D25" s="3" t="s">
        <v>31</v>
      </c>
      <c r="E25" s="3">
        <v>25</v>
      </c>
      <c r="F25" s="3">
        <v>57</v>
      </c>
      <c r="G25" s="3">
        <v>0.30499999999999999</v>
      </c>
      <c r="H25" s="3">
        <v>-3.48</v>
      </c>
      <c r="I25" s="3">
        <v>113.6</v>
      </c>
      <c r="J25" s="3">
        <v>117.11</v>
      </c>
      <c r="K25" s="3">
        <v>-3.51</v>
      </c>
      <c r="L25" s="3">
        <v>-3.26</v>
      </c>
      <c r="M25" s="3">
        <v>113.74</v>
      </c>
      <c r="N25" s="3">
        <v>117.03</v>
      </c>
      <c r="O25" s="3">
        <v>-3.28</v>
      </c>
      <c r="P25" s="3">
        <v>54.1</v>
      </c>
      <c r="Q25" s="3">
        <v>35.4</v>
      </c>
      <c r="R25" s="3">
        <v>0</v>
      </c>
      <c r="T25" s="3">
        <v>111.72</v>
      </c>
      <c r="U25" s="3">
        <v>-3.23</v>
      </c>
      <c r="V25" s="3">
        <v>55.3</v>
      </c>
      <c r="W25" s="3">
        <v>30.6</v>
      </c>
      <c r="X25" s="3">
        <v>0</v>
      </c>
    </row>
    <row r="26" spans="1:24" x14ac:dyDescent="0.3">
      <c r="A26" s="2">
        <v>24</v>
      </c>
      <c r="B26" s="3" t="s">
        <v>47</v>
      </c>
      <c r="C26" s="3" t="s">
        <v>18</v>
      </c>
      <c r="D26" s="3" t="s">
        <v>28</v>
      </c>
      <c r="E26" s="3">
        <v>35</v>
      </c>
      <c r="F26" s="3">
        <v>47</v>
      </c>
      <c r="G26" s="3">
        <v>0.42699999999999999</v>
      </c>
      <c r="H26" s="3">
        <v>-3.38</v>
      </c>
      <c r="I26" s="3">
        <v>111.72</v>
      </c>
      <c r="J26" s="3">
        <v>115.33</v>
      </c>
      <c r="K26" s="3">
        <v>-3.61</v>
      </c>
      <c r="L26" s="3">
        <v>-3.23</v>
      </c>
      <c r="M26" s="3">
        <v>111.79</v>
      </c>
      <c r="N26" s="3">
        <v>115.23</v>
      </c>
      <c r="O26" s="3">
        <v>-3.43</v>
      </c>
      <c r="P26" s="3">
        <v>55.3</v>
      </c>
      <c r="Q26" s="3">
        <v>30.6</v>
      </c>
      <c r="R26" s="3">
        <v>0</v>
      </c>
      <c r="T26" s="3">
        <v>110.69</v>
      </c>
      <c r="U26" s="3">
        <v>-5.26</v>
      </c>
      <c r="V26" s="3">
        <v>55</v>
      </c>
      <c r="W26" s="3">
        <v>33</v>
      </c>
      <c r="X26" s="3">
        <v>0</v>
      </c>
    </row>
    <row r="27" spans="1:24" x14ac:dyDescent="0.3">
      <c r="A27" s="2">
        <v>25</v>
      </c>
      <c r="B27" s="3" t="s">
        <v>48</v>
      </c>
      <c r="C27" s="3" t="s">
        <v>6</v>
      </c>
      <c r="D27" s="3" t="s">
        <v>21</v>
      </c>
      <c r="E27" s="3">
        <v>30</v>
      </c>
      <c r="F27" s="3">
        <v>52</v>
      </c>
      <c r="G27" s="3">
        <v>0.36599999999999999</v>
      </c>
      <c r="H27" s="3">
        <v>-5.46</v>
      </c>
      <c r="I27" s="3">
        <v>110.69</v>
      </c>
      <c r="J27" s="3">
        <v>116.28</v>
      </c>
      <c r="K27" s="3">
        <v>-5.59</v>
      </c>
      <c r="L27" s="3">
        <v>-5.26</v>
      </c>
      <c r="M27" s="3">
        <v>110.92</v>
      </c>
      <c r="N27" s="3">
        <v>116.31</v>
      </c>
      <c r="O27" s="3">
        <v>-5.38</v>
      </c>
      <c r="P27" s="3">
        <v>55</v>
      </c>
      <c r="Q27" s="3">
        <v>33</v>
      </c>
      <c r="R27" s="3">
        <v>0</v>
      </c>
      <c r="T27" s="3">
        <v>106.96</v>
      </c>
      <c r="U27" s="3">
        <v>-7.35</v>
      </c>
      <c r="V27" s="3">
        <v>54</v>
      </c>
      <c r="W27" s="3">
        <v>34.5</v>
      </c>
      <c r="X27" s="3">
        <v>0</v>
      </c>
    </row>
    <row r="28" spans="1:24" x14ac:dyDescent="0.3">
      <c r="A28" s="2">
        <v>26</v>
      </c>
      <c r="B28" s="3" t="s">
        <v>49</v>
      </c>
      <c r="C28" s="3" t="s">
        <v>18</v>
      </c>
      <c r="D28" s="3" t="s">
        <v>31</v>
      </c>
      <c r="E28" s="3">
        <v>23</v>
      </c>
      <c r="F28" s="3">
        <v>59</v>
      </c>
      <c r="G28" s="3">
        <v>0.28000000000000003</v>
      </c>
      <c r="H28" s="3">
        <v>-7.72</v>
      </c>
      <c r="I28" s="3">
        <v>106.96</v>
      </c>
      <c r="J28" s="3">
        <v>114.67</v>
      </c>
      <c r="K28" s="3">
        <v>-7.71</v>
      </c>
      <c r="L28" s="3">
        <v>-7.35</v>
      </c>
      <c r="M28" s="3">
        <v>107.02</v>
      </c>
      <c r="N28" s="3">
        <v>114.36</v>
      </c>
      <c r="O28" s="3">
        <v>-7.34</v>
      </c>
      <c r="P28" s="3">
        <v>54</v>
      </c>
      <c r="Q28" s="3">
        <v>34.5</v>
      </c>
      <c r="R28" s="3">
        <v>0</v>
      </c>
      <c r="T28" s="3">
        <v>105.25</v>
      </c>
      <c r="U28" s="3">
        <v>-7.67</v>
      </c>
      <c r="V28" s="3">
        <v>51.5</v>
      </c>
      <c r="W28" s="3">
        <v>36.799999999999997</v>
      </c>
      <c r="X28" s="3">
        <v>0</v>
      </c>
    </row>
    <row r="29" spans="1:24" x14ac:dyDescent="0.3">
      <c r="A29" s="2">
        <v>27</v>
      </c>
      <c r="B29" s="3" t="s">
        <v>50</v>
      </c>
      <c r="C29" s="3" t="s">
        <v>18</v>
      </c>
      <c r="D29" s="3" t="s">
        <v>28</v>
      </c>
      <c r="E29" s="3">
        <v>22</v>
      </c>
      <c r="F29" s="3">
        <v>60</v>
      </c>
      <c r="G29" s="3">
        <v>0.26800000000000002</v>
      </c>
      <c r="H29" s="3">
        <v>-8</v>
      </c>
      <c r="I29" s="3">
        <v>105.25</v>
      </c>
      <c r="J29" s="3">
        <v>113.25</v>
      </c>
      <c r="K29" s="3">
        <v>-8</v>
      </c>
      <c r="L29" s="3">
        <v>-7.67</v>
      </c>
      <c r="M29" s="3">
        <v>105.16</v>
      </c>
      <c r="N29" s="3">
        <v>112.82</v>
      </c>
      <c r="O29" s="3">
        <v>-7.66</v>
      </c>
      <c r="P29" s="3">
        <v>51.5</v>
      </c>
      <c r="Q29" s="3">
        <v>36.799999999999997</v>
      </c>
      <c r="R29" s="3">
        <v>0</v>
      </c>
      <c r="T29" s="3">
        <v>105.25</v>
      </c>
      <c r="U29" s="3">
        <v>-7.9</v>
      </c>
      <c r="V29" s="3">
        <v>51.7</v>
      </c>
      <c r="W29" s="3">
        <v>37.4</v>
      </c>
      <c r="X29" s="3">
        <v>0</v>
      </c>
    </row>
    <row r="30" spans="1:24" x14ac:dyDescent="0.3">
      <c r="A30" s="2">
        <v>28</v>
      </c>
      <c r="B30" s="3" t="s">
        <v>51</v>
      </c>
      <c r="C30" s="3" t="s">
        <v>6</v>
      </c>
      <c r="D30" s="3" t="s">
        <v>23</v>
      </c>
      <c r="E30" s="3">
        <v>24</v>
      </c>
      <c r="F30" s="3">
        <v>58</v>
      </c>
      <c r="G30" s="3">
        <v>0.29299999999999998</v>
      </c>
      <c r="H30" s="3">
        <v>-8.1</v>
      </c>
      <c r="I30" s="3">
        <v>105.25</v>
      </c>
      <c r="J30" s="3">
        <v>113.42</v>
      </c>
      <c r="K30" s="3">
        <v>-8.18</v>
      </c>
      <c r="L30" s="3">
        <v>-7.9</v>
      </c>
      <c r="M30" s="3">
        <v>105.18</v>
      </c>
      <c r="N30" s="3">
        <v>113.16</v>
      </c>
      <c r="O30" s="3">
        <v>-7.98</v>
      </c>
      <c r="P30" s="3">
        <v>51.7</v>
      </c>
      <c r="Q30" s="3">
        <v>37.4</v>
      </c>
      <c r="R30" s="3">
        <v>0</v>
      </c>
      <c r="T30" s="3">
        <v>109.28</v>
      </c>
      <c r="U30" s="3">
        <v>-8.26</v>
      </c>
      <c r="V30" s="3">
        <v>47.7</v>
      </c>
      <c r="W30" s="3">
        <v>38.6</v>
      </c>
      <c r="X30" s="3">
        <v>0</v>
      </c>
    </row>
    <row r="31" spans="1:24" x14ac:dyDescent="0.3">
      <c r="A31" s="2">
        <v>29</v>
      </c>
      <c r="B31" s="3" t="s">
        <v>52</v>
      </c>
      <c r="C31" s="3" t="s">
        <v>6</v>
      </c>
      <c r="D31" s="3" t="s">
        <v>26</v>
      </c>
      <c r="E31" s="3">
        <v>20</v>
      </c>
      <c r="F31" s="3">
        <v>62</v>
      </c>
      <c r="G31" s="3">
        <v>0.24399999999999999</v>
      </c>
      <c r="H31" s="3">
        <v>-8.48</v>
      </c>
      <c r="I31" s="3">
        <v>109.28</v>
      </c>
      <c r="J31" s="3">
        <v>117.77</v>
      </c>
      <c r="K31" s="3">
        <v>-8.49</v>
      </c>
      <c r="L31" s="3">
        <v>-8.26</v>
      </c>
      <c r="M31" s="3">
        <v>109.47</v>
      </c>
      <c r="N31" s="3">
        <v>117.75</v>
      </c>
      <c r="O31" s="3">
        <v>-8.2799999999999994</v>
      </c>
      <c r="P31" s="3">
        <v>47.7</v>
      </c>
      <c r="Q31" s="3">
        <v>38.6</v>
      </c>
      <c r="R31" s="3">
        <v>0</v>
      </c>
      <c r="T31" s="3">
        <v>108.8</v>
      </c>
      <c r="U31" s="3">
        <v>-8.5500000000000007</v>
      </c>
      <c r="V31" s="3">
        <v>50.3</v>
      </c>
      <c r="W31" s="3">
        <v>36.799999999999997</v>
      </c>
      <c r="X31" s="3">
        <v>0</v>
      </c>
    </row>
    <row r="32" spans="1:24" x14ac:dyDescent="0.3">
      <c r="A32" s="2">
        <v>30</v>
      </c>
      <c r="B32" s="3" t="s">
        <v>53</v>
      </c>
      <c r="C32" s="3" t="s">
        <v>6</v>
      </c>
      <c r="D32" s="3" t="s">
        <v>23</v>
      </c>
      <c r="E32" s="3">
        <v>27</v>
      </c>
      <c r="F32" s="3">
        <v>55</v>
      </c>
      <c r="G32" s="3">
        <v>0.32900000000000001</v>
      </c>
      <c r="H32" s="3">
        <v>-8.8800000000000008</v>
      </c>
      <c r="I32" s="3">
        <v>108.8</v>
      </c>
      <c r="J32" s="3">
        <v>117.93</v>
      </c>
      <c r="K32" s="3">
        <v>-9.1300000000000008</v>
      </c>
      <c r="L32" s="3">
        <v>-8.5500000000000007</v>
      </c>
      <c r="M32" s="3">
        <v>109.03</v>
      </c>
      <c r="N32" s="3">
        <v>117.84</v>
      </c>
      <c r="O32" s="3">
        <v>-8.81</v>
      </c>
      <c r="P32" s="3">
        <v>50.3</v>
      </c>
      <c r="Q32" s="3">
        <v>36.799999999999997</v>
      </c>
      <c r="R32" s="3">
        <v>0</v>
      </c>
    </row>
    <row r="34" spans="2:2" x14ac:dyDescent="0.3">
      <c r="B34" t="s">
        <v>56</v>
      </c>
    </row>
    <row r="35" spans="2:2" x14ac:dyDescent="0.3">
      <c r="B35" t="s">
        <v>57</v>
      </c>
    </row>
    <row r="36" spans="2:2" x14ac:dyDescent="0.3">
      <c r="B36" t="s">
        <v>58</v>
      </c>
    </row>
    <row r="37" spans="2:2" x14ac:dyDescent="0.3">
      <c r="B37" t="s">
        <v>76</v>
      </c>
    </row>
  </sheetData>
  <mergeCells count="4">
    <mergeCell ref="A1:G1"/>
    <mergeCell ref="H1:K1"/>
    <mergeCell ref="L1:O1"/>
    <mergeCell ref="AA3:A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09E-BA13-43DA-9543-B50D920AC7E0}">
  <dimension ref="A1:N47"/>
  <sheetViews>
    <sheetView zoomScale="61" zoomScaleNormal="70" workbookViewId="0">
      <selection activeCell="A8" sqref="A8"/>
    </sheetView>
  </sheetViews>
  <sheetFormatPr defaultRowHeight="14.4" x14ac:dyDescent="0.3"/>
  <cols>
    <col min="1" max="1" width="16.5546875" customWidth="1"/>
  </cols>
  <sheetData>
    <row r="1" spans="1:9" x14ac:dyDescent="0.3">
      <c r="A1" s="4"/>
      <c r="B1" s="7" t="s">
        <v>60</v>
      </c>
      <c r="C1" s="4"/>
      <c r="D1" s="4"/>
      <c r="E1" s="4"/>
      <c r="F1" s="4"/>
      <c r="G1" s="4"/>
      <c r="H1" s="4"/>
    </row>
    <row r="2" spans="1:9" x14ac:dyDescent="0.3">
      <c r="A2" s="4"/>
      <c r="B2" s="7" t="s">
        <v>61</v>
      </c>
      <c r="C2" s="8" t="s">
        <v>62</v>
      </c>
      <c r="D2" s="8" t="s">
        <v>63</v>
      </c>
      <c r="E2" s="9" t="s">
        <v>64</v>
      </c>
      <c r="F2" s="4"/>
      <c r="G2" s="4"/>
      <c r="H2" s="4"/>
    </row>
    <row r="3" spans="1:9" x14ac:dyDescent="0.3">
      <c r="A3" s="6" t="s">
        <v>74</v>
      </c>
      <c r="B3" s="10">
        <v>0.45</v>
      </c>
      <c r="C3" s="19">
        <v>2</v>
      </c>
      <c r="D3" s="19">
        <v>0</v>
      </c>
      <c r="E3" s="11">
        <v>0.9</v>
      </c>
      <c r="F3" s="6" t="s">
        <v>78</v>
      </c>
      <c r="G3" s="4"/>
      <c r="H3" s="4"/>
    </row>
    <row r="4" spans="1:9" x14ac:dyDescent="0.3">
      <c r="A4" s="6" t="s">
        <v>124</v>
      </c>
      <c r="B4" s="10">
        <v>0.55000000000000004</v>
      </c>
      <c r="C4" s="19">
        <v>0</v>
      </c>
      <c r="D4" s="19">
        <v>0</v>
      </c>
      <c r="E4" s="11">
        <v>0</v>
      </c>
      <c r="F4" s="5">
        <v>0.89999999999999991</v>
      </c>
      <c r="G4" s="4"/>
      <c r="H4" s="4"/>
    </row>
    <row r="5" spans="1:9" x14ac:dyDescent="0.3">
      <c r="A5" s="4"/>
      <c r="B5" s="10"/>
      <c r="C5" s="19"/>
      <c r="D5" s="19"/>
      <c r="E5" s="11"/>
      <c r="F5" s="4"/>
      <c r="G5" s="4"/>
      <c r="H5" s="4"/>
    </row>
    <row r="6" spans="1:9" x14ac:dyDescent="0.3">
      <c r="A6" s="6" t="s">
        <v>75</v>
      </c>
      <c r="B6" s="10">
        <v>0.33</v>
      </c>
      <c r="C6" s="19">
        <v>3</v>
      </c>
      <c r="D6" s="19">
        <v>0</v>
      </c>
      <c r="E6" s="11">
        <v>1</v>
      </c>
      <c r="F6" s="6" t="s">
        <v>79</v>
      </c>
      <c r="G6" s="4"/>
      <c r="H6" s="4"/>
    </row>
    <row r="7" spans="1:9" x14ac:dyDescent="0.3">
      <c r="A7" s="6" t="s">
        <v>124</v>
      </c>
      <c r="B7" s="12">
        <v>0.67</v>
      </c>
      <c r="C7" s="20">
        <v>0</v>
      </c>
      <c r="D7" s="20">
        <v>0</v>
      </c>
      <c r="E7" s="13">
        <v>0</v>
      </c>
      <c r="F7" s="5">
        <v>0.8</v>
      </c>
      <c r="G7" s="4"/>
      <c r="H7" s="14" t="s">
        <v>80</v>
      </c>
      <c r="I7" s="23"/>
    </row>
    <row r="18" spans="1:14" x14ac:dyDescent="0.3">
      <c r="A18" s="4"/>
      <c r="B18" s="15" t="s">
        <v>65</v>
      </c>
      <c r="C18" s="4"/>
      <c r="D18" s="4"/>
      <c r="E18" s="15" t="s">
        <v>65</v>
      </c>
      <c r="F18" s="4"/>
      <c r="G18" s="4"/>
      <c r="H18" s="15"/>
      <c r="I18" s="15" t="s">
        <v>65</v>
      </c>
      <c r="J18" s="15"/>
      <c r="K18" s="4"/>
      <c r="L18" s="4"/>
      <c r="M18" s="15" t="s">
        <v>65</v>
      </c>
      <c r="N18" s="15"/>
    </row>
    <row r="19" spans="1:14" x14ac:dyDescent="0.3">
      <c r="A19" s="4"/>
      <c r="B19" s="21">
        <v>0.45</v>
      </c>
      <c r="C19" s="4"/>
      <c r="D19" s="4"/>
      <c r="E19" s="21">
        <v>0.5</v>
      </c>
      <c r="F19" s="4"/>
      <c r="G19" s="4"/>
      <c r="H19" s="22"/>
      <c r="I19" s="21">
        <v>0.33</v>
      </c>
      <c r="J19" s="22"/>
      <c r="K19" s="4"/>
      <c r="L19" s="4"/>
      <c r="M19" s="21">
        <v>0.67</v>
      </c>
      <c r="N19" s="22"/>
    </row>
    <row r="32" spans="1:14" x14ac:dyDescent="0.3">
      <c r="A32" s="16" t="s">
        <v>66</v>
      </c>
      <c r="B32" s="24">
        <v>2</v>
      </c>
      <c r="C32" s="4"/>
      <c r="D32" s="16" t="s">
        <v>81</v>
      </c>
      <c r="E32" s="24">
        <v>0</v>
      </c>
      <c r="F32" s="4"/>
      <c r="G32" s="4"/>
      <c r="H32" s="16" t="s">
        <v>81</v>
      </c>
      <c r="I32" s="24">
        <v>3</v>
      </c>
      <c r="J32" s="4"/>
      <c r="K32" s="4"/>
      <c r="L32" s="4"/>
      <c r="M32" s="16" t="s">
        <v>81</v>
      </c>
      <c r="N32" s="24">
        <v>0</v>
      </c>
    </row>
    <row r="34" spans="1:14" x14ac:dyDescent="0.3">
      <c r="A34" s="4"/>
      <c r="B34" s="4"/>
      <c r="C34" s="6" t="s">
        <v>67</v>
      </c>
      <c r="D34" s="4"/>
      <c r="E34" s="4"/>
      <c r="F34" s="4"/>
      <c r="G34" s="4"/>
      <c r="H34" s="4"/>
      <c r="I34" s="4"/>
      <c r="J34" s="6" t="s">
        <v>67</v>
      </c>
      <c r="K34" s="4"/>
      <c r="L34" s="4"/>
      <c r="M34" s="4"/>
      <c r="N34" s="4"/>
    </row>
    <row r="35" spans="1:14" x14ac:dyDescent="0.3">
      <c r="A35" s="4"/>
      <c r="B35" s="4"/>
      <c r="C35" s="6" t="s">
        <v>68</v>
      </c>
      <c r="D35" s="25">
        <f>B32*B19+E32*E19</f>
        <v>0.9</v>
      </c>
      <c r="E35" s="4"/>
      <c r="F35" s="4"/>
      <c r="G35" s="4"/>
      <c r="H35" s="4"/>
      <c r="I35" s="4"/>
      <c r="J35" s="6" t="s">
        <v>68</v>
      </c>
      <c r="K35" s="25">
        <f>I32*J19+N32*M19</f>
        <v>0</v>
      </c>
      <c r="L35" s="4"/>
      <c r="M35" s="4"/>
      <c r="N35" s="4"/>
    </row>
    <row r="36" spans="1:14" x14ac:dyDescent="0.3">
      <c r="A36" s="4"/>
      <c r="B36" s="4"/>
      <c r="C36" s="6" t="s">
        <v>69</v>
      </c>
      <c r="D36" s="4"/>
      <c r="E36" s="4"/>
      <c r="F36" s="4"/>
      <c r="G36" s="4"/>
      <c r="H36" s="4"/>
      <c r="I36" s="4"/>
      <c r="J36" s="6" t="s">
        <v>69</v>
      </c>
      <c r="K36" s="4"/>
      <c r="L36" s="4"/>
      <c r="M36" s="4"/>
      <c r="N36" s="4"/>
    </row>
    <row r="38" spans="1:14" x14ac:dyDescent="0.3">
      <c r="A38" s="4"/>
      <c r="B38" s="6" t="s">
        <v>70</v>
      </c>
      <c r="C38" s="4"/>
      <c r="D38" s="4"/>
      <c r="E38" s="4"/>
      <c r="F38" s="6" t="s">
        <v>70</v>
      </c>
      <c r="G38" s="4"/>
      <c r="H38" s="4"/>
      <c r="I38" s="6" t="s">
        <v>70</v>
      </c>
      <c r="J38" s="4"/>
      <c r="K38" s="4"/>
      <c r="L38" s="4"/>
      <c r="M38" s="4"/>
      <c r="N38" s="6" t="s">
        <v>70</v>
      </c>
    </row>
    <row r="39" spans="1:14" x14ac:dyDescent="0.3">
      <c r="A39" s="4"/>
      <c r="B39" s="6" t="s">
        <v>71</v>
      </c>
      <c r="C39" s="4"/>
      <c r="D39" s="4"/>
      <c r="E39" s="4"/>
      <c r="F39" s="6" t="s">
        <v>71</v>
      </c>
      <c r="G39" s="4"/>
      <c r="H39" s="4"/>
      <c r="I39" s="6" t="s">
        <v>71</v>
      </c>
      <c r="J39" s="4"/>
      <c r="K39" s="4"/>
      <c r="L39" s="4"/>
      <c r="M39" s="4"/>
      <c r="N39" s="6" t="s">
        <v>71</v>
      </c>
    </row>
    <row r="40" spans="1:14" x14ac:dyDescent="0.3">
      <c r="A40" s="4"/>
      <c r="B40" s="24">
        <v>20</v>
      </c>
      <c r="C40" s="4"/>
      <c r="D40" s="4"/>
      <c r="E40" s="4"/>
      <c r="F40" s="24">
        <v>18</v>
      </c>
      <c r="G40" s="4"/>
      <c r="H40" s="4"/>
      <c r="I40" s="24">
        <v>23</v>
      </c>
      <c r="J40" s="4"/>
      <c r="K40" s="4"/>
      <c r="L40" s="4"/>
      <c r="M40" s="4"/>
      <c r="N40" s="24">
        <v>27</v>
      </c>
    </row>
    <row r="42" spans="1:14" x14ac:dyDescent="0.3">
      <c r="A42" s="16" t="s">
        <v>66</v>
      </c>
      <c r="B42" s="24">
        <v>0.9</v>
      </c>
      <c r="C42" s="4"/>
      <c r="D42" s="4"/>
      <c r="E42" s="16" t="s">
        <v>66</v>
      </c>
      <c r="F42" s="24">
        <v>0</v>
      </c>
      <c r="G42" s="4"/>
      <c r="H42" s="16" t="s">
        <v>66</v>
      </c>
      <c r="I42" s="24">
        <v>1</v>
      </c>
      <c r="J42" s="4"/>
      <c r="K42" s="4"/>
      <c r="L42" s="4"/>
      <c r="M42" s="16" t="s">
        <v>66</v>
      </c>
      <c r="N42" s="24">
        <v>0</v>
      </c>
    </row>
    <row r="44" spans="1:14" x14ac:dyDescent="0.3">
      <c r="A44" s="4"/>
      <c r="B44" s="4"/>
      <c r="C44" s="4"/>
      <c r="D44" s="17" t="s">
        <v>72</v>
      </c>
      <c r="E44" s="4"/>
      <c r="F44" s="4"/>
      <c r="G44" s="4"/>
      <c r="H44" s="4"/>
      <c r="I44" s="4"/>
      <c r="J44" s="4"/>
      <c r="K44" s="17" t="s">
        <v>72</v>
      </c>
      <c r="L44" s="18"/>
      <c r="M44" s="4"/>
      <c r="N44" s="4"/>
    </row>
    <row r="45" spans="1:14" x14ac:dyDescent="0.3">
      <c r="A45" s="4"/>
      <c r="B45" s="4"/>
      <c r="C45" s="4"/>
      <c r="D45" s="17">
        <f>D35-(B42*B19)-(F42*E19)</f>
        <v>0.495</v>
      </c>
      <c r="E45" s="4"/>
      <c r="F45" s="4"/>
      <c r="G45" s="4"/>
      <c r="H45" s="4"/>
      <c r="I45" s="4"/>
      <c r="J45" s="4"/>
      <c r="K45" s="17">
        <f>K35-(I42*J19)-(N42*M19)</f>
        <v>0</v>
      </c>
      <c r="L45" s="18"/>
      <c r="M45" s="4"/>
      <c r="N45" s="4"/>
    </row>
    <row r="47" spans="1:14" x14ac:dyDescent="0.3">
      <c r="A47" s="4"/>
      <c r="B47" s="4"/>
      <c r="C47" s="4"/>
      <c r="D47" s="4"/>
      <c r="E47" s="4"/>
      <c r="F47" s="14" t="s">
        <v>73</v>
      </c>
      <c r="G47" s="14" t="s">
        <v>77</v>
      </c>
      <c r="H47" s="14"/>
      <c r="I47" s="4"/>
      <c r="J47" s="4"/>
      <c r="K47" s="4"/>
      <c r="L47" s="4"/>
      <c r="M47" s="4"/>
      <c r="N4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A8F7-66B2-41B8-821B-A3C11322493D}">
  <dimension ref="A1:L56"/>
  <sheetViews>
    <sheetView workbookViewId="0">
      <selection activeCell="F12" sqref="F12"/>
    </sheetView>
  </sheetViews>
  <sheetFormatPr defaultRowHeight="14.4" x14ac:dyDescent="0.3"/>
  <cols>
    <col min="1" max="1" width="17.21875" customWidth="1"/>
    <col min="2" max="9" width="13.44140625" customWidth="1"/>
  </cols>
  <sheetData>
    <row r="1" spans="1:12" ht="15" thickBot="1" x14ac:dyDescent="0.35">
      <c r="A1" t="s">
        <v>82</v>
      </c>
    </row>
    <row r="2" spans="1:12" ht="18.600000000000001" thickBot="1" x14ac:dyDescent="0.4">
      <c r="C2" s="67" t="s">
        <v>118</v>
      </c>
      <c r="D2" s="66"/>
      <c r="E2" s="66"/>
      <c r="F2" s="66"/>
      <c r="G2" s="66"/>
      <c r="H2" s="66"/>
      <c r="I2" s="68"/>
      <c r="J2" s="33"/>
      <c r="K2" s="33"/>
    </row>
    <row r="3" spans="1:12" x14ac:dyDescent="0.3">
      <c r="A3" s="29" t="s">
        <v>83</v>
      </c>
      <c r="B3" s="29"/>
      <c r="C3" s="63" t="s">
        <v>122</v>
      </c>
      <c r="D3" s="64"/>
      <c r="E3" s="64"/>
      <c r="F3" s="64"/>
      <c r="G3" s="64"/>
      <c r="H3" s="64"/>
      <c r="I3" s="65"/>
      <c r="J3" s="34"/>
      <c r="K3" s="34"/>
    </row>
    <row r="4" spans="1:12" x14ac:dyDescent="0.3">
      <c r="A4" s="26" t="s">
        <v>84</v>
      </c>
      <c r="B4" s="26">
        <v>0.61522145996298516</v>
      </c>
      <c r="C4" s="63"/>
      <c r="D4" s="64"/>
      <c r="E4" s="64"/>
      <c r="F4" s="64"/>
      <c r="G4" s="64"/>
      <c r="H4" s="64"/>
      <c r="I4" s="65"/>
      <c r="J4" s="34"/>
      <c r="K4" s="34"/>
    </row>
    <row r="5" spans="1:12" x14ac:dyDescent="0.3">
      <c r="A5" s="26" t="s">
        <v>85</v>
      </c>
      <c r="B5" s="26">
        <v>0.37849744479898695</v>
      </c>
      <c r="C5" s="63"/>
      <c r="D5" s="64"/>
      <c r="E5" s="64"/>
      <c r="F5" s="64"/>
      <c r="G5" s="64"/>
      <c r="H5" s="64"/>
      <c r="I5" s="65"/>
      <c r="J5" s="34"/>
      <c r="K5" s="34"/>
    </row>
    <row r="6" spans="1:12" x14ac:dyDescent="0.3">
      <c r="A6" s="26" t="s">
        <v>86</v>
      </c>
      <c r="B6" s="26">
        <v>0.30678561150656236</v>
      </c>
      <c r="C6" s="63"/>
      <c r="D6" s="64"/>
      <c r="E6" s="64"/>
      <c r="F6" s="64"/>
      <c r="G6" s="64"/>
      <c r="H6" s="64"/>
      <c r="I6" s="65"/>
      <c r="J6" s="34"/>
      <c r="K6" s="34"/>
    </row>
    <row r="7" spans="1:12" x14ac:dyDescent="0.3">
      <c r="A7" s="26" t="s">
        <v>87</v>
      </c>
      <c r="B7" s="26">
        <v>0.41963363859477121</v>
      </c>
      <c r="C7" s="63" t="s">
        <v>121</v>
      </c>
      <c r="D7" s="64"/>
      <c r="E7" s="64"/>
      <c r="F7" s="64"/>
      <c r="G7" s="64"/>
      <c r="H7" s="64"/>
      <c r="I7" s="65"/>
      <c r="J7" s="34"/>
      <c r="K7" s="34"/>
    </row>
    <row r="8" spans="1:12" ht="15" thickBot="1" x14ac:dyDescent="0.35">
      <c r="A8" s="27" t="s">
        <v>88</v>
      </c>
      <c r="B8" s="27">
        <v>30</v>
      </c>
      <c r="C8" s="63"/>
      <c r="D8" s="64"/>
      <c r="E8" s="64"/>
      <c r="F8" s="64"/>
      <c r="G8" s="64"/>
      <c r="H8" s="64"/>
      <c r="I8" s="65"/>
      <c r="J8" s="34"/>
      <c r="K8" s="34"/>
    </row>
    <row r="9" spans="1:12" x14ac:dyDescent="0.3">
      <c r="C9" s="40" t="s">
        <v>120</v>
      </c>
      <c r="D9" s="41"/>
      <c r="E9" s="41" t="s">
        <v>123</v>
      </c>
      <c r="F9" s="41"/>
      <c r="G9" s="41"/>
      <c r="H9" s="41"/>
      <c r="I9" s="42"/>
      <c r="J9" s="48"/>
      <c r="K9" s="48"/>
      <c r="L9" s="48"/>
    </row>
    <row r="10" spans="1:12" ht="15" thickBot="1" x14ac:dyDescent="0.35">
      <c r="A10" t="s">
        <v>89</v>
      </c>
      <c r="C10" s="43"/>
      <c r="D10" s="44"/>
      <c r="E10" s="44"/>
      <c r="F10" s="46" t="s">
        <v>117</v>
      </c>
      <c r="G10" s="47">
        <f>0.063850411*(2.57)+0.025780498*(52.7)+0.03294048*(31.8)-2.092354242</f>
        <v>0.47788082287000044</v>
      </c>
      <c r="H10" s="44"/>
      <c r="I10" s="45"/>
      <c r="J10" s="48"/>
      <c r="K10" s="48"/>
      <c r="L10" s="48"/>
    </row>
    <row r="11" spans="1:12" x14ac:dyDescent="0.3">
      <c r="A11" s="28"/>
      <c r="B11" s="28" t="s">
        <v>94</v>
      </c>
      <c r="C11" s="28" t="s">
        <v>95</v>
      </c>
      <c r="D11" s="28" t="s">
        <v>96</v>
      </c>
      <c r="E11" s="28" t="s">
        <v>97</v>
      </c>
      <c r="F11" s="28" t="s">
        <v>98</v>
      </c>
    </row>
    <row r="12" spans="1:12" x14ac:dyDescent="0.3">
      <c r="A12" s="26" t="s">
        <v>90</v>
      </c>
      <c r="B12" s="26">
        <v>3</v>
      </c>
      <c r="C12" s="26">
        <v>2.7882645100192036</v>
      </c>
      <c r="D12" s="26">
        <v>0.9294215033397345</v>
      </c>
      <c r="E12" s="26">
        <v>5.2780333094478316</v>
      </c>
      <c r="F12" s="26">
        <v>5.6108462706797443E-3</v>
      </c>
    </row>
    <row r="13" spans="1:12" x14ac:dyDescent="0.3">
      <c r="A13" s="26" t="s">
        <v>91</v>
      </c>
      <c r="B13" s="26">
        <v>26</v>
      </c>
      <c r="C13" s="26">
        <v>4.5784021566474626</v>
      </c>
      <c r="D13" s="26">
        <v>0.17609239064028703</v>
      </c>
      <c r="E13" s="26"/>
      <c r="F13" s="26"/>
      <c r="G13" s="3">
        <v>2.57</v>
      </c>
      <c r="H13" s="3">
        <v>52.7</v>
      </c>
      <c r="I13" s="3">
        <v>31.8</v>
      </c>
    </row>
    <row r="14" spans="1:12" ht="15" thickBot="1" x14ac:dyDescent="0.35">
      <c r="A14" s="27" t="s">
        <v>92</v>
      </c>
      <c r="B14" s="27">
        <v>29</v>
      </c>
      <c r="C14" s="27">
        <v>7.3666666666666663</v>
      </c>
      <c r="D14" s="27"/>
      <c r="E14" s="27"/>
      <c r="F14" s="27"/>
    </row>
    <row r="15" spans="1:12" ht="15" thickBot="1" x14ac:dyDescent="0.35"/>
    <row r="16" spans="1:12" ht="15" thickBot="1" x14ac:dyDescent="0.35">
      <c r="A16" s="28"/>
      <c r="B16" s="35" t="s">
        <v>99</v>
      </c>
      <c r="C16" s="28" t="s">
        <v>87</v>
      </c>
      <c r="D16" s="28" t="s">
        <v>100</v>
      </c>
      <c r="E16" s="35" t="s">
        <v>101</v>
      </c>
      <c r="F16" s="28" t="s">
        <v>102</v>
      </c>
      <c r="G16" s="28" t="s">
        <v>103</v>
      </c>
      <c r="H16" s="28" t="s">
        <v>104</v>
      </c>
      <c r="I16" s="28" t="s">
        <v>105</v>
      </c>
    </row>
    <row r="17" spans="1:9" x14ac:dyDescent="0.3">
      <c r="A17" s="30" t="s">
        <v>93</v>
      </c>
      <c r="B17" s="49">
        <v>-2.0923542422219508</v>
      </c>
      <c r="C17" s="26">
        <v>2.8736726571393807</v>
      </c>
      <c r="D17" s="26">
        <v>-0.72811154639471032</v>
      </c>
      <c r="E17" s="36">
        <v>0.47305236216928104</v>
      </c>
      <c r="F17" s="26">
        <v>-7.9992729859950362</v>
      </c>
      <c r="G17" s="26">
        <v>3.8145645015511342</v>
      </c>
      <c r="H17" s="26">
        <v>-7.9992729859950362</v>
      </c>
      <c r="I17" s="26">
        <v>3.8145645015511342</v>
      </c>
    </row>
    <row r="18" spans="1:9" x14ac:dyDescent="0.3">
      <c r="A18" s="30" t="s">
        <v>110</v>
      </c>
      <c r="B18" s="50">
        <v>6.385041050858721E-2</v>
      </c>
      <c r="C18" s="26">
        <v>1.6709080723560803E-2</v>
      </c>
      <c r="D18" s="26">
        <v>3.8213000203269298</v>
      </c>
      <c r="E18" s="37">
        <v>7.4378198246966259E-4</v>
      </c>
      <c r="F18" s="26">
        <v>2.9504403188647825E-2</v>
      </c>
      <c r="G18" s="26">
        <v>9.8196417828526589E-2</v>
      </c>
      <c r="H18" s="26">
        <v>2.9504403188647825E-2</v>
      </c>
      <c r="I18" s="26">
        <v>9.8196417828526589E-2</v>
      </c>
    </row>
    <row r="19" spans="1:9" x14ac:dyDescent="0.3">
      <c r="A19" s="30" t="s">
        <v>111</v>
      </c>
      <c r="B19" s="50">
        <v>2.5780497842867744E-2</v>
      </c>
      <c r="C19" s="26">
        <v>3.1072993905534557E-2</v>
      </c>
      <c r="D19" s="26">
        <v>0.82967537409634218</v>
      </c>
      <c r="E19" s="37">
        <v>0.41427540770660187</v>
      </c>
      <c r="F19" s="26">
        <v>-3.8090955876729116E-2</v>
      </c>
      <c r="G19" s="26">
        <v>8.965195156246461E-2</v>
      </c>
      <c r="H19" s="26">
        <v>-3.8090955876729116E-2</v>
      </c>
      <c r="I19" s="26">
        <v>8.965195156246461E-2</v>
      </c>
    </row>
    <row r="20" spans="1:9" ht="15" thickBot="1" x14ac:dyDescent="0.35">
      <c r="A20" s="31" t="s">
        <v>112</v>
      </c>
      <c r="B20" s="51">
        <v>3.2940479771434987E-2</v>
      </c>
      <c r="C20" s="27">
        <v>3.9887933512956039E-2</v>
      </c>
      <c r="D20" s="27">
        <v>0.8258256788543723</v>
      </c>
      <c r="E20" s="38">
        <v>0.41641675351202001</v>
      </c>
      <c r="F20" s="27">
        <v>-4.905034181107578E-2</v>
      </c>
      <c r="G20" s="27">
        <v>0.11493130135394575</v>
      </c>
      <c r="H20" s="27">
        <v>-4.905034181107578E-2</v>
      </c>
      <c r="I20" s="27">
        <v>0.11493130135394575</v>
      </c>
    </row>
    <row r="24" spans="1:9" x14ac:dyDescent="0.3">
      <c r="A24" t="s">
        <v>106</v>
      </c>
    </row>
    <row r="25" spans="1:9" ht="15" thickBot="1" x14ac:dyDescent="0.35"/>
    <row r="26" spans="1:9" x14ac:dyDescent="0.3">
      <c r="A26" s="28" t="s">
        <v>107</v>
      </c>
      <c r="B26" s="28" t="s">
        <v>108</v>
      </c>
      <c r="C26" s="28" t="s">
        <v>109</v>
      </c>
      <c r="D26" s="28" t="s">
        <v>113</v>
      </c>
    </row>
    <row r="27" spans="1:9" x14ac:dyDescent="0.3">
      <c r="A27" s="26">
        <v>1</v>
      </c>
      <c r="B27" s="26">
        <v>0.87401048237196011</v>
      </c>
      <c r="C27" s="26">
        <v>0.12598951762803989</v>
      </c>
      <c r="D27" s="26">
        <v>0.31708554435280262</v>
      </c>
    </row>
    <row r="28" spans="1:9" x14ac:dyDescent="0.3">
      <c r="A28" s="26">
        <v>2</v>
      </c>
      <c r="B28" s="26">
        <v>0.8942597365184628</v>
      </c>
      <c r="C28" s="26">
        <v>0.1057402634815372</v>
      </c>
      <c r="D28" s="26">
        <v>0.26612300481250467</v>
      </c>
    </row>
    <row r="29" spans="1:9" x14ac:dyDescent="0.3">
      <c r="A29" s="26">
        <v>3</v>
      </c>
      <c r="B29" s="26">
        <v>0.78050377113819791</v>
      </c>
      <c r="C29" s="26">
        <v>-0.78050377113819791</v>
      </c>
      <c r="D29" s="26">
        <v>-1.9643416992152278</v>
      </c>
    </row>
    <row r="30" spans="1:9" x14ac:dyDescent="0.3">
      <c r="A30" s="26">
        <v>4</v>
      </c>
      <c r="B30" s="26">
        <v>0.76706027561048629</v>
      </c>
      <c r="C30" s="26">
        <v>0.23293972438951371</v>
      </c>
      <c r="D30" s="26">
        <v>0.58625368760839103</v>
      </c>
    </row>
    <row r="31" spans="1:9" x14ac:dyDescent="0.3">
      <c r="A31" s="26">
        <v>5</v>
      </c>
      <c r="B31" s="26">
        <v>0.91575481785573976</v>
      </c>
      <c r="C31" s="26">
        <v>8.4245182144260244E-2</v>
      </c>
      <c r="D31" s="26">
        <v>0.21202501559041298</v>
      </c>
    </row>
    <row r="32" spans="1:9" x14ac:dyDescent="0.3">
      <c r="A32" s="26">
        <v>6</v>
      </c>
      <c r="B32" s="26">
        <v>0.62024656434726499</v>
      </c>
      <c r="C32" s="26">
        <v>-0.62024656434726499</v>
      </c>
      <c r="D32" s="26">
        <v>-1.5610125603436513</v>
      </c>
    </row>
    <row r="33" spans="1:4" x14ac:dyDescent="0.3">
      <c r="A33" s="26">
        <v>7</v>
      </c>
      <c r="B33" s="26">
        <v>0.56784673092844429</v>
      </c>
      <c r="C33" s="26">
        <v>0.43215326907155571</v>
      </c>
      <c r="D33" s="26">
        <v>1.0876266307483702</v>
      </c>
    </row>
    <row r="34" spans="1:4" x14ac:dyDescent="0.3">
      <c r="A34" s="26">
        <v>8</v>
      </c>
      <c r="B34" s="26">
        <v>0.69296389282505855</v>
      </c>
      <c r="C34" s="26">
        <v>0.30703610717494145</v>
      </c>
      <c r="D34" s="26">
        <v>0.7727365975553534</v>
      </c>
    </row>
    <row r="35" spans="1:4" x14ac:dyDescent="0.3">
      <c r="A35" s="26">
        <v>9</v>
      </c>
      <c r="B35" s="26">
        <v>0.477880805835881</v>
      </c>
      <c r="C35" s="26">
        <v>0.522119194164119</v>
      </c>
      <c r="D35" s="26">
        <v>1.3140493908973465</v>
      </c>
    </row>
    <row r="36" spans="1:4" x14ac:dyDescent="0.3">
      <c r="A36" s="26">
        <v>10</v>
      </c>
      <c r="B36" s="26">
        <v>0.68066040153423013</v>
      </c>
      <c r="C36" s="26">
        <v>-0.68066040153423013</v>
      </c>
      <c r="D36" s="26">
        <v>-1.7130597688060722</v>
      </c>
    </row>
    <row r="37" spans="1:4" x14ac:dyDescent="0.3">
      <c r="A37" s="26">
        <v>11</v>
      </c>
      <c r="B37" s="26">
        <v>0.70834180393127966</v>
      </c>
      <c r="C37" s="26">
        <v>0.29165819606872034</v>
      </c>
      <c r="D37" s="26">
        <v>0.73403406574218355</v>
      </c>
    </row>
    <row r="38" spans="1:4" x14ac:dyDescent="0.3">
      <c r="A38" s="26">
        <v>12</v>
      </c>
      <c r="B38" s="26">
        <v>0.52746295955164779</v>
      </c>
      <c r="C38" s="26">
        <v>0.47253704044835221</v>
      </c>
      <c r="D38" s="26">
        <v>1.1892629443965843</v>
      </c>
    </row>
    <row r="39" spans="1:4" x14ac:dyDescent="0.3">
      <c r="A39" s="26">
        <v>13</v>
      </c>
      <c r="B39" s="26">
        <v>0.4530621217863271</v>
      </c>
      <c r="C39" s="26">
        <v>-0.4530621217863271</v>
      </c>
      <c r="D39" s="26">
        <v>-1.1402492224502401</v>
      </c>
    </row>
    <row r="40" spans="1:4" x14ac:dyDescent="0.3">
      <c r="A40" s="26">
        <v>14</v>
      </c>
      <c r="B40" s="26">
        <v>0.62815667124859931</v>
      </c>
      <c r="C40" s="26">
        <v>0.37184332875140069</v>
      </c>
      <c r="D40" s="26">
        <v>0.93584090590132685</v>
      </c>
    </row>
    <row r="41" spans="1:4" x14ac:dyDescent="0.3">
      <c r="A41" s="26">
        <v>15</v>
      </c>
      <c r="B41" s="26">
        <v>0.46597053084018092</v>
      </c>
      <c r="C41" s="26">
        <v>0.53402946915981908</v>
      </c>
      <c r="D41" s="26">
        <v>1.3440247102850496</v>
      </c>
    </row>
    <row r="42" spans="1:4" x14ac:dyDescent="0.3">
      <c r="A42" s="26">
        <v>16</v>
      </c>
      <c r="B42" s="26">
        <v>0.57133528785698129</v>
      </c>
      <c r="C42" s="26">
        <v>0.42866471214301871</v>
      </c>
      <c r="D42" s="26">
        <v>1.0788467656173943</v>
      </c>
    </row>
    <row r="43" spans="1:4" x14ac:dyDescent="0.3">
      <c r="A43" s="26">
        <v>17</v>
      </c>
      <c r="B43" s="26">
        <v>0.3909114511080074</v>
      </c>
      <c r="C43" s="26">
        <v>-0.3909114511080074</v>
      </c>
      <c r="D43" s="26">
        <v>-0.98383081864216937</v>
      </c>
    </row>
    <row r="44" spans="1:4" x14ac:dyDescent="0.3">
      <c r="A44" s="26">
        <v>18</v>
      </c>
      <c r="B44" s="26">
        <v>0.40890113836317599</v>
      </c>
      <c r="C44" s="26">
        <v>-0.40890113836317599</v>
      </c>
      <c r="D44" s="26">
        <v>-1.0291065676364832</v>
      </c>
    </row>
    <row r="45" spans="1:4" x14ac:dyDescent="0.3">
      <c r="A45" s="26">
        <v>19</v>
      </c>
      <c r="B45" s="26">
        <v>0.52789433773621264</v>
      </c>
      <c r="C45" s="26">
        <v>-0.52789433773621264</v>
      </c>
      <c r="D45" s="26">
        <v>-1.3285840488415035</v>
      </c>
    </row>
    <row r="46" spans="1:4" x14ac:dyDescent="0.3">
      <c r="A46" s="26">
        <v>20</v>
      </c>
      <c r="B46" s="26">
        <v>0.33055384797781562</v>
      </c>
      <c r="C46" s="26">
        <v>0.66944615202218438</v>
      </c>
      <c r="D46" s="26">
        <v>1.6848361794314926</v>
      </c>
    </row>
    <row r="47" spans="1:4" x14ac:dyDescent="0.3">
      <c r="A47" s="26">
        <v>21</v>
      </c>
      <c r="B47" s="26">
        <v>0.35181464483734937</v>
      </c>
      <c r="C47" s="26">
        <v>-0.35181464483734937</v>
      </c>
      <c r="D47" s="26">
        <v>-0.88543348898981256</v>
      </c>
    </row>
    <row r="48" spans="1:4" x14ac:dyDescent="0.3">
      <c r="A48" s="26">
        <v>22</v>
      </c>
      <c r="B48" s="26">
        <v>0.24731407839382613</v>
      </c>
      <c r="C48" s="26">
        <v>-0.24731407839382613</v>
      </c>
      <c r="D48" s="26">
        <v>-0.62243050572776526</v>
      </c>
    </row>
    <row r="49" spans="1:4" x14ac:dyDescent="0.3">
      <c r="A49" s="26">
        <v>23</v>
      </c>
      <c r="B49" s="26">
        <v>0.26031133672799855</v>
      </c>
      <c r="C49" s="26">
        <v>-0.26031133672799855</v>
      </c>
      <c r="D49" s="26">
        <v>-0.65514150273429594</v>
      </c>
    </row>
    <row r="50" spans="1:4" x14ac:dyDescent="0.3">
      <c r="A50" s="26">
        <v>24</v>
      </c>
      <c r="B50" s="26">
        <v>0.13504914355180953</v>
      </c>
      <c r="C50" s="26">
        <v>-0.13504914355180953</v>
      </c>
      <c r="D50" s="26">
        <v>-0.33988646042704534</v>
      </c>
    </row>
    <row r="51" spans="1:4" x14ac:dyDescent="0.3">
      <c r="A51" s="26">
        <v>25</v>
      </c>
      <c r="B51" s="26">
        <v>7.6755812317961025E-2</v>
      </c>
      <c r="C51" s="26">
        <v>-7.6755812317961025E-2</v>
      </c>
      <c r="D51" s="26">
        <v>-0.19317605932055407</v>
      </c>
    </row>
    <row r="52" spans="1:4" x14ac:dyDescent="0.3">
      <c r="A52" s="26">
        <v>26</v>
      </c>
      <c r="B52" s="26">
        <v>-3.3061323830701372E-2</v>
      </c>
      <c r="C52" s="26">
        <v>3.3061323830701372E-2</v>
      </c>
      <c r="D52" s="26">
        <v>8.3207460916169929E-2</v>
      </c>
    </row>
    <row r="53" spans="1:4" x14ac:dyDescent="0.3">
      <c r="A53" s="26">
        <v>27</v>
      </c>
      <c r="B53" s="26">
        <v>-4.2181596326318349E-2</v>
      </c>
      <c r="C53" s="26">
        <v>4.2181596326318349E-2</v>
      </c>
      <c r="D53" s="26">
        <v>0.10616100993646546</v>
      </c>
    </row>
    <row r="54" spans="1:4" x14ac:dyDescent="0.3">
      <c r="A54" s="26">
        <v>28</v>
      </c>
      <c r="B54" s="26">
        <v>-3.194680331185884E-2</v>
      </c>
      <c r="C54" s="26">
        <v>3.194680331185884E-2</v>
      </c>
      <c r="D54" s="26">
        <v>8.0402478786998716E-2</v>
      </c>
    </row>
    <row r="55" spans="1:4" x14ac:dyDescent="0.3">
      <c r="A55" s="26">
        <v>29</v>
      </c>
      <c r="B55" s="26">
        <v>-0.11852636674069927</v>
      </c>
      <c r="C55" s="26">
        <v>0.11852636674069927</v>
      </c>
      <c r="D55" s="26">
        <v>0.29830257489429562</v>
      </c>
    </row>
    <row r="56" spans="1:4" ht="15" thickBot="1" x14ac:dyDescent="0.35">
      <c r="A56" s="27">
        <v>30</v>
      </c>
      <c r="B56" s="27">
        <v>-0.12930655498531651</v>
      </c>
      <c r="C56" s="27">
        <v>0.12930655498531651</v>
      </c>
      <c r="D56" s="27">
        <v>0.32543373566166878</v>
      </c>
    </row>
  </sheetData>
  <mergeCells count="3">
    <mergeCell ref="C3:I6"/>
    <mergeCell ref="C7:I8"/>
    <mergeCell ref="C2:I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A0D5-6E64-44A8-ABC5-8BDA3AFD2B9A}">
  <dimension ref="A1:L56"/>
  <sheetViews>
    <sheetView tabSelected="1" workbookViewId="0">
      <selection activeCell="C3" sqref="C3:K8"/>
    </sheetView>
  </sheetViews>
  <sheetFormatPr defaultRowHeight="14.4" x14ac:dyDescent="0.3"/>
  <cols>
    <col min="1" max="1" width="15.21875" customWidth="1"/>
  </cols>
  <sheetData>
    <row r="1" spans="1:12" ht="15" thickBot="1" x14ac:dyDescent="0.35">
      <c r="A1" t="s">
        <v>82</v>
      </c>
    </row>
    <row r="2" spans="1:12" ht="18.600000000000001" thickBot="1" x14ac:dyDescent="0.4">
      <c r="C2" s="52" t="s">
        <v>119</v>
      </c>
      <c r="D2" s="53"/>
      <c r="E2" s="53"/>
      <c r="F2" s="53"/>
      <c r="G2" s="53"/>
      <c r="H2" s="53"/>
      <c r="I2" s="53"/>
      <c r="J2" s="53"/>
      <c r="K2" s="54"/>
      <c r="L2" s="33"/>
    </row>
    <row r="3" spans="1:12" ht="14.4" customHeight="1" x14ac:dyDescent="0.3">
      <c r="A3" s="29" t="s">
        <v>83</v>
      </c>
      <c r="B3" s="29"/>
      <c r="C3" s="69" t="s">
        <v>114</v>
      </c>
      <c r="D3" s="70"/>
      <c r="E3" s="70"/>
      <c r="F3" s="70"/>
      <c r="G3" s="70"/>
      <c r="H3" s="70"/>
      <c r="I3" s="70"/>
      <c r="J3" s="70"/>
      <c r="K3" s="71"/>
      <c r="L3" s="34"/>
    </row>
    <row r="4" spans="1:12" ht="14.4" customHeight="1" x14ac:dyDescent="0.3">
      <c r="A4" s="26" t="s">
        <v>84</v>
      </c>
      <c r="B4" s="26">
        <v>0.8646633842729432</v>
      </c>
      <c r="C4" s="63"/>
      <c r="D4" s="64"/>
      <c r="E4" s="64"/>
      <c r="F4" s="64"/>
      <c r="G4" s="64"/>
      <c r="H4" s="64"/>
      <c r="I4" s="64"/>
      <c r="J4" s="64"/>
      <c r="K4" s="65"/>
      <c r="L4" s="34"/>
    </row>
    <row r="5" spans="1:12" x14ac:dyDescent="0.3">
      <c r="A5" s="26" t="s">
        <v>85</v>
      </c>
      <c r="B5" s="26">
        <v>0.74764276810233943</v>
      </c>
      <c r="C5" s="63"/>
      <c r="D5" s="64"/>
      <c r="E5" s="64"/>
      <c r="F5" s="64"/>
      <c r="G5" s="64"/>
      <c r="H5" s="64"/>
      <c r="I5" s="64"/>
      <c r="J5" s="64"/>
      <c r="K5" s="65"/>
      <c r="L5" s="34"/>
    </row>
    <row r="6" spans="1:12" x14ac:dyDescent="0.3">
      <c r="A6" s="26" t="s">
        <v>86</v>
      </c>
      <c r="B6" s="26">
        <v>0.71852462596030164</v>
      </c>
      <c r="C6" s="63"/>
      <c r="D6" s="64"/>
      <c r="E6" s="64"/>
      <c r="F6" s="64"/>
      <c r="G6" s="64"/>
      <c r="H6" s="64"/>
      <c r="I6" s="64"/>
      <c r="J6" s="64"/>
      <c r="K6" s="65"/>
      <c r="L6" s="34"/>
    </row>
    <row r="7" spans="1:12" ht="14.4" customHeight="1" x14ac:dyDescent="0.3">
      <c r="A7" s="26" t="s">
        <v>87</v>
      </c>
      <c r="B7" s="26">
        <v>1.6970125758294603</v>
      </c>
      <c r="C7" s="63"/>
      <c r="D7" s="64"/>
      <c r="E7" s="64"/>
      <c r="F7" s="64"/>
      <c r="G7" s="64"/>
      <c r="H7" s="64"/>
      <c r="I7" s="64"/>
      <c r="J7" s="64"/>
      <c r="K7" s="65"/>
      <c r="L7" s="34"/>
    </row>
    <row r="8" spans="1:12" ht="15" thickBot="1" x14ac:dyDescent="0.35">
      <c r="A8" s="27" t="s">
        <v>88</v>
      </c>
      <c r="B8" s="27">
        <v>30</v>
      </c>
      <c r="C8" s="72"/>
      <c r="D8" s="73"/>
      <c r="E8" s="73"/>
      <c r="F8" s="73"/>
      <c r="G8" s="73"/>
      <c r="H8" s="73"/>
      <c r="I8" s="73"/>
      <c r="J8" s="73"/>
      <c r="K8" s="74"/>
      <c r="L8" s="34"/>
    </row>
    <row r="9" spans="1:12" x14ac:dyDescent="0.3">
      <c r="C9" s="55" t="s">
        <v>115</v>
      </c>
      <c r="D9" s="56"/>
      <c r="E9" s="56"/>
      <c r="F9" s="56"/>
      <c r="G9" s="56" t="s">
        <v>116</v>
      </c>
      <c r="H9" s="56"/>
      <c r="I9" s="56"/>
      <c r="J9" s="56"/>
      <c r="K9" s="57"/>
    </row>
    <row r="10" spans="1:12" ht="15" thickBot="1" x14ac:dyDescent="0.35">
      <c r="A10" t="s">
        <v>89</v>
      </c>
      <c r="C10" s="58"/>
      <c r="D10" s="59"/>
      <c r="E10" s="59"/>
      <c r="F10" s="60" t="s">
        <v>117</v>
      </c>
      <c r="G10" s="61">
        <f>0.585575*(5.52)+0.121489*(46.9)+0.105018*(39.4)</f>
        <v>13.0679173</v>
      </c>
      <c r="H10" s="59"/>
      <c r="I10" s="59"/>
      <c r="J10" s="59"/>
      <c r="K10" s="62"/>
    </row>
    <row r="11" spans="1:12" x14ac:dyDescent="0.3">
      <c r="A11" s="28"/>
      <c r="B11" s="28" t="s">
        <v>94</v>
      </c>
      <c r="C11" s="39" t="s">
        <v>95</v>
      </c>
      <c r="D11" s="39" t="s">
        <v>96</v>
      </c>
      <c r="E11" s="39" t="s">
        <v>97</v>
      </c>
      <c r="F11" s="39" t="s">
        <v>98</v>
      </c>
    </row>
    <row r="12" spans="1:12" x14ac:dyDescent="0.3">
      <c r="A12" s="26" t="s">
        <v>90</v>
      </c>
      <c r="B12" s="26">
        <v>3</v>
      </c>
      <c r="C12" s="26">
        <v>221.83080292106001</v>
      </c>
      <c r="D12" s="26">
        <v>73.943600973686671</v>
      </c>
      <c r="E12" s="26">
        <v>25.67618375016346</v>
      </c>
      <c r="F12" s="26">
        <v>6.1637040115531308E-8</v>
      </c>
    </row>
    <row r="13" spans="1:12" x14ac:dyDescent="0.3">
      <c r="A13" s="26" t="s">
        <v>91</v>
      </c>
      <c r="B13" s="26">
        <v>26</v>
      </c>
      <c r="C13" s="26">
        <v>74.876143745606825</v>
      </c>
      <c r="D13" s="26">
        <v>2.8798516825233396</v>
      </c>
      <c r="E13" s="26"/>
      <c r="F13" s="26"/>
      <c r="G13" s="3">
        <v>5.52</v>
      </c>
      <c r="H13" s="3">
        <v>46.9</v>
      </c>
      <c r="I13" s="3">
        <v>39.4</v>
      </c>
      <c r="J13" s="3"/>
      <c r="K13" s="3"/>
      <c r="L13" s="3"/>
    </row>
    <row r="14" spans="1:12" ht="15" thickBot="1" x14ac:dyDescent="0.35">
      <c r="A14" s="27" t="s">
        <v>92</v>
      </c>
      <c r="B14" s="27">
        <v>29</v>
      </c>
      <c r="C14" s="27">
        <v>296.70694666666685</v>
      </c>
      <c r="D14" s="27"/>
      <c r="E14" s="27"/>
      <c r="F14" s="27"/>
    </row>
    <row r="15" spans="1:12" ht="15" thickBot="1" x14ac:dyDescent="0.35"/>
    <row r="16" spans="1:12" ht="15" thickBot="1" x14ac:dyDescent="0.35">
      <c r="A16" s="35"/>
      <c r="B16" s="28" t="s">
        <v>99</v>
      </c>
      <c r="C16" s="28" t="s">
        <v>87</v>
      </c>
      <c r="D16" s="28" t="s">
        <v>100</v>
      </c>
      <c r="E16" s="35" t="s">
        <v>101</v>
      </c>
      <c r="F16" s="28" t="s">
        <v>102</v>
      </c>
      <c r="G16" s="28" t="s">
        <v>103</v>
      </c>
      <c r="H16" s="28" t="s">
        <v>104</v>
      </c>
      <c r="I16" s="28" t="s">
        <v>105</v>
      </c>
      <c r="J16" s="32"/>
      <c r="K16" s="32"/>
      <c r="L16" s="32"/>
    </row>
    <row r="17" spans="1:12" x14ac:dyDescent="0.3">
      <c r="A17" s="36" t="s">
        <v>93</v>
      </c>
      <c r="B17" s="26">
        <v>102.72044894397669</v>
      </c>
      <c r="C17" s="26">
        <v>11.621229066176097</v>
      </c>
      <c r="D17" s="26">
        <v>8.8390348696376151</v>
      </c>
      <c r="E17" s="36">
        <v>2.5934497228117887E-9</v>
      </c>
      <c r="F17" s="26">
        <v>78.832670485239504</v>
      </c>
      <c r="G17" s="26">
        <v>126.60822740271388</v>
      </c>
      <c r="H17" s="26">
        <v>78.832670485239504</v>
      </c>
      <c r="I17" s="26">
        <v>126.60822740271388</v>
      </c>
      <c r="J17" s="26"/>
      <c r="K17" s="26"/>
      <c r="L17" s="26"/>
    </row>
    <row r="18" spans="1:12" x14ac:dyDescent="0.3">
      <c r="A18" s="37" t="s">
        <v>110</v>
      </c>
      <c r="B18" s="26">
        <v>0.58557484719561026</v>
      </c>
      <c r="C18" s="26">
        <v>6.7572085530098441E-2</v>
      </c>
      <c r="D18" s="26">
        <v>8.6659282838736615</v>
      </c>
      <c r="E18" s="37">
        <v>3.8246645909747855E-9</v>
      </c>
      <c r="F18" s="26">
        <v>0.44667843615799879</v>
      </c>
      <c r="G18" s="26">
        <v>0.72447125823322178</v>
      </c>
      <c r="H18" s="26">
        <v>0.44667843615799879</v>
      </c>
      <c r="I18" s="26">
        <v>0.72447125823322178</v>
      </c>
      <c r="J18" s="26"/>
      <c r="K18" s="26"/>
      <c r="L18" s="26"/>
    </row>
    <row r="19" spans="1:12" x14ac:dyDescent="0.3">
      <c r="A19" s="37" t="s">
        <v>111</v>
      </c>
      <c r="B19" s="26">
        <v>0.12148874897168431</v>
      </c>
      <c r="C19" s="26">
        <v>0.12566023449155722</v>
      </c>
      <c r="D19" s="26">
        <v>0.96680345586850558</v>
      </c>
      <c r="E19" s="37">
        <v>0.34254992916821891</v>
      </c>
      <c r="F19" s="26">
        <v>-0.13680956229247809</v>
      </c>
      <c r="G19" s="26">
        <v>0.37978706023584674</v>
      </c>
      <c r="H19" s="26">
        <v>-0.13680956229247809</v>
      </c>
      <c r="I19" s="26">
        <v>0.37978706023584674</v>
      </c>
      <c r="J19" s="26"/>
      <c r="K19" s="26"/>
      <c r="L19" s="26"/>
    </row>
    <row r="20" spans="1:12" ht="15" thickBot="1" x14ac:dyDescent="0.35">
      <c r="A20" s="38" t="s">
        <v>112</v>
      </c>
      <c r="B20" s="27">
        <v>0.10501771197421006</v>
      </c>
      <c r="C20" s="27">
        <v>0.16130814732110285</v>
      </c>
      <c r="D20" s="27">
        <v>0.65103786583798484</v>
      </c>
      <c r="E20" s="38">
        <v>0.5207349375572311</v>
      </c>
      <c r="F20" s="27">
        <v>-0.22655593353725834</v>
      </c>
      <c r="G20" s="27">
        <v>0.43659135748567846</v>
      </c>
      <c r="H20" s="27">
        <v>-0.22655593353725834</v>
      </c>
      <c r="I20" s="27">
        <v>0.43659135748567846</v>
      </c>
      <c r="J20" s="26"/>
      <c r="K20" s="26"/>
      <c r="L20" s="26"/>
    </row>
    <row r="24" spans="1:12" x14ac:dyDescent="0.3">
      <c r="A24" t="s">
        <v>106</v>
      </c>
    </row>
    <row r="25" spans="1:12" ht="15" thickBot="1" x14ac:dyDescent="0.35"/>
    <row r="26" spans="1:12" x14ac:dyDescent="0.3">
      <c r="A26" s="28" t="s">
        <v>107</v>
      </c>
      <c r="B26" s="28" t="s">
        <v>108</v>
      </c>
      <c r="C26" s="28" t="s">
        <v>109</v>
      </c>
      <c r="D26" s="28" t="s">
        <v>113</v>
      </c>
    </row>
    <row r="27" spans="1:12" x14ac:dyDescent="0.3">
      <c r="A27" s="26">
        <v>1</v>
      </c>
      <c r="B27" s="26">
        <v>116.83987266250854</v>
      </c>
      <c r="C27" s="26">
        <v>-1.4698726625085357</v>
      </c>
      <c r="D27" s="26">
        <v>-0.9147596022827551</v>
      </c>
    </row>
    <row r="28" spans="1:12" x14ac:dyDescent="0.3">
      <c r="A28" s="26">
        <v>2</v>
      </c>
      <c r="B28" s="26">
        <v>117.16860196095206</v>
      </c>
      <c r="C28" s="26">
        <v>-1.5186019609520542</v>
      </c>
      <c r="D28" s="26">
        <v>-0.94508576236497366</v>
      </c>
    </row>
    <row r="29" spans="1:12" x14ac:dyDescent="0.3">
      <c r="A29" s="26">
        <v>3</v>
      </c>
      <c r="B29" s="26">
        <v>115.84920569793678</v>
      </c>
      <c r="C29" s="26">
        <v>1.8307943020632251</v>
      </c>
      <c r="D29" s="26">
        <v>1.1393753420508728</v>
      </c>
    </row>
    <row r="30" spans="1:12" x14ac:dyDescent="0.3">
      <c r="A30" s="26">
        <v>4</v>
      </c>
      <c r="B30" s="26">
        <v>115.78834227905233</v>
      </c>
      <c r="C30" s="26">
        <v>-2.4583422790523315</v>
      </c>
      <c r="D30" s="26">
        <v>-1.5299231442422541</v>
      </c>
    </row>
    <row r="31" spans="1:12" x14ac:dyDescent="0.3">
      <c r="A31" s="26">
        <v>5</v>
      </c>
      <c r="B31" s="26">
        <v>116.78277199162953</v>
      </c>
      <c r="C31" s="26">
        <v>-1.2827719916295308</v>
      </c>
      <c r="D31" s="26">
        <v>-0.79831949175779238</v>
      </c>
    </row>
    <row r="32" spans="1:12" x14ac:dyDescent="0.3">
      <c r="A32" s="26">
        <v>6</v>
      </c>
      <c r="B32" s="26">
        <v>114.91001333590337</v>
      </c>
      <c r="C32" s="26">
        <v>-8.0013335903373672E-2</v>
      </c>
      <c r="D32" s="26">
        <v>-4.9795447724956615E-2</v>
      </c>
    </row>
    <row r="33" spans="1:4" x14ac:dyDescent="0.3">
      <c r="A33" s="26">
        <v>7</v>
      </c>
      <c r="B33" s="26">
        <v>114.27176532471154</v>
      </c>
      <c r="C33" s="26">
        <v>-0.45176532471154474</v>
      </c>
      <c r="D33" s="26">
        <v>-0.28115134004396969</v>
      </c>
    </row>
    <row r="34" spans="1:4" x14ac:dyDescent="0.3">
      <c r="A34" s="26">
        <v>8</v>
      </c>
      <c r="B34" s="26">
        <v>114.83460628931213</v>
      </c>
      <c r="C34" s="26">
        <v>1.0253937106878652</v>
      </c>
      <c r="D34" s="26">
        <v>0.63814285883191124</v>
      </c>
    </row>
    <row r="35" spans="1:4" x14ac:dyDescent="0.3">
      <c r="A35" s="26">
        <v>9</v>
      </c>
      <c r="B35" s="26">
        <v>113.96739661285704</v>
      </c>
      <c r="C35" s="26">
        <v>0.42260338714295642</v>
      </c>
      <c r="D35" s="26">
        <v>0.26300271867529279</v>
      </c>
    </row>
    <row r="36" spans="1:4" x14ac:dyDescent="0.3">
      <c r="A36" s="26">
        <v>10</v>
      </c>
      <c r="B36" s="26">
        <v>114.71038704601339</v>
      </c>
      <c r="C36" s="26">
        <v>-0.78038704601338793</v>
      </c>
      <c r="D36" s="26">
        <v>-0.48566556957356527</v>
      </c>
    </row>
    <row r="37" spans="1:4" x14ac:dyDescent="0.3">
      <c r="A37" s="26">
        <v>11</v>
      </c>
      <c r="B37" s="26">
        <v>114.565026760912</v>
      </c>
      <c r="C37" s="26">
        <v>0.5849732390880007</v>
      </c>
      <c r="D37" s="26">
        <v>0.36405186733724093</v>
      </c>
    </row>
    <row r="38" spans="1:4" x14ac:dyDescent="0.3">
      <c r="A38" s="26">
        <v>12</v>
      </c>
      <c r="B38" s="26">
        <v>113.87845942196624</v>
      </c>
      <c r="C38" s="26">
        <v>1.3315405780337528</v>
      </c>
      <c r="D38" s="26">
        <v>0.82867010228406934</v>
      </c>
    </row>
    <row r="39" spans="1:4" x14ac:dyDescent="0.3">
      <c r="A39" s="26">
        <v>13</v>
      </c>
      <c r="B39" s="26">
        <v>113.65436688544281</v>
      </c>
      <c r="C39" s="26">
        <v>-0.73436688544281026</v>
      </c>
      <c r="D39" s="26">
        <v>-0.45702541260331092</v>
      </c>
    </row>
    <row r="40" spans="1:4" x14ac:dyDescent="0.3">
      <c r="A40" s="26">
        <v>14</v>
      </c>
      <c r="B40" s="26">
        <v>114.10399595453913</v>
      </c>
      <c r="C40" s="26">
        <v>3.1860040454608765</v>
      </c>
      <c r="D40" s="26">
        <v>1.9827756974016897</v>
      </c>
    </row>
    <row r="41" spans="1:4" x14ac:dyDescent="0.3">
      <c r="A41" s="26">
        <v>15</v>
      </c>
      <c r="B41" s="26">
        <v>113.41809385495405</v>
      </c>
      <c r="C41" s="26">
        <v>1.2719061450459463</v>
      </c>
      <c r="D41" s="26">
        <v>0.79155724782143544</v>
      </c>
    </row>
    <row r="42" spans="1:4" x14ac:dyDescent="0.3">
      <c r="A42" s="26">
        <v>16</v>
      </c>
      <c r="B42" s="26">
        <v>113.50568165569879</v>
      </c>
      <c r="C42" s="26">
        <v>1.4343183443012038</v>
      </c>
      <c r="D42" s="26">
        <v>0.89263275088103744</v>
      </c>
    </row>
    <row r="43" spans="1:4" x14ac:dyDescent="0.3">
      <c r="A43" s="26">
        <v>17</v>
      </c>
      <c r="B43" s="26">
        <v>112.56699321675995</v>
      </c>
      <c r="C43" s="26">
        <v>-1.0969932167599552</v>
      </c>
      <c r="D43" s="26">
        <v>-0.68270204914052512</v>
      </c>
    </row>
    <row r="44" spans="1:4" x14ac:dyDescent="0.3">
      <c r="A44" s="26">
        <v>18</v>
      </c>
      <c r="B44" s="26">
        <v>112.81580900013871</v>
      </c>
      <c r="C44" s="26">
        <v>-1.9558090001387143</v>
      </c>
      <c r="D44" s="26">
        <v>-1.2171769084095976</v>
      </c>
    </row>
    <row r="45" spans="1:4" x14ac:dyDescent="0.3">
      <c r="A45" s="26">
        <v>19</v>
      </c>
      <c r="B45" s="26">
        <v>113.46709428667657</v>
      </c>
      <c r="C45" s="26">
        <v>-0.42709428667656368</v>
      </c>
      <c r="D45" s="26">
        <v>-0.26579758218696825</v>
      </c>
    </row>
    <row r="46" spans="1:4" x14ac:dyDescent="0.3">
      <c r="A46" s="26">
        <v>20</v>
      </c>
      <c r="B46" s="26">
        <v>112.58679267062642</v>
      </c>
      <c r="C46" s="26">
        <v>1.4832073293735704</v>
      </c>
      <c r="D46" s="26">
        <v>0.92305829023659092</v>
      </c>
    </row>
    <row r="47" spans="1:4" x14ac:dyDescent="0.3">
      <c r="A47" s="26">
        <v>21</v>
      </c>
      <c r="B47" s="26">
        <v>112.39250279792142</v>
      </c>
      <c r="C47" s="26">
        <v>0.4474972020785799</v>
      </c>
      <c r="D47" s="26">
        <v>0.27849511936457988</v>
      </c>
    </row>
    <row r="48" spans="1:4" x14ac:dyDescent="0.3">
      <c r="A48" s="26">
        <v>22</v>
      </c>
      <c r="B48" s="26">
        <v>111.13682854688692</v>
      </c>
      <c r="C48" s="26">
        <v>1.3171453113088205E-2</v>
      </c>
      <c r="D48" s="26">
        <v>8.1971136129926868E-3</v>
      </c>
    </row>
    <row r="49" spans="1:4" x14ac:dyDescent="0.3">
      <c r="A49" s="26">
        <v>23</v>
      </c>
      <c r="B49" s="26">
        <v>111.10164326537416</v>
      </c>
      <c r="C49" s="26">
        <v>2.4983567346258297</v>
      </c>
      <c r="D49" s="26">
        <v>1.5548257146482547</v>
      </c>
    </row>
    <row r="50" spans="1:4" x14ac:dyDescent="0.3">
      <c r="A50" s="26">
        <v>24</v>
      </c>
      <c r="B50" s="26">
        <v>110.76091199207984</v>
      </c>
      <c r="C50" s="26">
        <v>0.95908800792015825</v>
      </c>
      <c r="D50" s="26">
        <v>0.59687821064847446</v>
      </c>
    </row>
    <row r="51" spans="1:4" x14ac:dyDescent="0.3">
      <c r="A51" s="26">
        <v>25</v>
      </c>
      <c r="B51" s="26">
        <v>109.78779093631935</v>
      </c>
      <c r="C51" s="26">
        <v>0.90220906368064391</v>
      </c>
      <c r="D51" s="26">
        <v>0.56148020527159781</v>
      </c>
    </row>
    <row r="52" spans="1:4" x14ac:dyDescent="0.3">
      <c r="A52" s="26">
        <v>26</v>
      </c>
      <c r="B52" s="26">
        <v>108.59997732467015</v>
      </c>
      <c r="C52" s="26">
        <v>-1.6399773246701557</v>
      </c>
      <c r="D52" s="26">
        <v>-1.0206224277331211</v>
      </c>
    </row>
    <row r="53" spans="1:4" x14ac:dyDescent="0.3">
      <c r="A53" s="26">
        <v>27</v>
      </c>
      <c r="B53" s="26">
        <v>108.35041223867904</v>
      </c>
      <c r="C53" s="26">
        <v>-3.1004122386790414</v>
      </c>
      <c r="D53" s="26">
        <v>-1.9295085477175862</v>
      </c>
    </row>
    <row r="54" spans="1:4" x14ac:dyDescent="0.3">
      <c r="A54" s="26">
        <v>28</v>
      </c>
      <c r="B54" s="26">
        <v>108.30303840080292</v>
      </c>
      <c r="C54" s="26">
        <v>-3.0530384008029188</v>
      </c>
      <c r="D54" s="26">
        <v>-1.9000259440883633</v>
      </c>
    </row>
    <row r="55" spans="1:4" x14ac:dyDescent="0.3">
      <c r="A55" s="26">
        <v>29</v>
      </c>
      <c r="B55" s="26">
        <v>107.7322977142948</v>
      </c>
      <c r="C55" s="26">
        <v>1.5477022857051992</v>
      </c>
      <c r="D55" s="26">
        <v>0.96319603965392986</v>
      </c>
    </row>
    <row r="56" spans="1:4" ht="15" thickBot="1" x14ac:dyDescent="0.35">
      <c r="A56" s="27">
        <v>30</v>
      </c>
      <c r="B56" s="27">
        <v>107.68931987438089</v>
      </c>
      <c r="C56" s="27">
        <v>1.1106801256191119</v>
      </c>
      <c r="D56" s="27">
        <v>0.6912199511492032</v>
      </c>
    </row>
  </sheetData>
  <mergeCells count="2">
    <mergeCell ref="C2:K2"/>
    <mergeCell ref="C3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 2021-2022 Season</vt:lpstr>
      <vt:lpstr>Expected Points</vt:lpstr>
      <vt:lpstr>Logistic Regression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2022-05-12T18:44:56Z</dcterms:created>
  <dcterms:modified xsi:type="dcterms:W3CDTF">2022-05-14T02:19:39Z</dcterms:modified>
</cp:coreProperties>
</file>