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SAS spring 2022\final\"/>
    </mc:Choice>
  </mc:AlternateContent>
  <xr:revisionPtr revIDLastSave="0" documentId="13_ncr:1_{75007EC0-86E6-4289-8AEC-C49DA42A96C3}" xr6:coauthVersionLast="47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2021-22 NBA" sheetId="2" r:id="rId1"/>
    <sheet name="2020-21 NBA" sheetId="3" r:id="rId2"/>
    <sheet name="Regression" sheetId="9" r:id="rId3"/>
    <sheet name="SAS code for Regresssion" sheetId="4" r:id="rId4"/>
    <sheet name="Logistic Regression" sheetId="7" r:id="rId5"/>
    <sheet name="SAS code for LogisticRegression" sheetId="5" r:id="rId6"/>
    <sheet name="Decision Tree" sheetId="8" r:id="rId7"/>
    <sheet name="SAS code for DecisionTre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9" l="1"/>
  <c r="G18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30" i="9"/>
  <c r="M5" i="7"/>
  <c r="M6" i="7" s="1"/>
</calcChain>
</file>

<file path=xl/sharedStrings.xml><?xml version="1.0" encoding="utf-8"?>
<sst xmlns="http://schemas.openxmlformats.org/spreadsheetml/2006/main" count="731" uniqueCount="339">
  <si>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</si>
  <si>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</si>
  <si>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</si>
  <si>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</si>
  <si>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</si>
  <si>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</si>
  <si>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</si>
  <si>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</si>
  <si>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</si>
  <si>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</si>
  <si>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</si>
  <si>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</si>
  <si>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</si>
  <si>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</si>
  <si>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</si>
  <si>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</si>
  <si>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</si>
  <si>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</si>
  <si>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</si>
  <si>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</si>
  <si>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</si>
  <si>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</si>
  <si>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</si>
  <si>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</si>
  <si>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</si>
  <si>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</si>
  <si>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</si>
  <si>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</si>
  <si>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</si>
  <si>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PTS▼</t>
  </si>
  <si>
    <t>Joel Embiid</t>
  </si>
  <si>
    <t>C</t>
  </si>
  <si>
    <t>PHI</t>
  </si>
  <si>
    <t>LeBron James</t>
  </si>
  <si>
    <t>SF</t>
  </si>
  <si>
    <t>LAL</t>
  </si>
  <si>
    <t>Giannis Antetokounmpo</t>
  </si>
  <si>
    <t>MIL</t>
  </si>
  <si>
    <t>Kevin Durant</t>
  </si>
  <si>
    <t>BRK</t>
  </si>
  <si>
    <t>PG</t>
  </si>
  <si>
    <t>DAL</t>
  </si>
  <si>
    <t>ATL</t>
  </si>
  <si>
    <t>CHI</t>
  </si>
  <si>
    <t>Ja Morant</t>
  </si>
  <si>
    <t>MEM</t>
  </si>
  <si>
    <t>Nikola Jokić</t>
  </si>
  <si>
    <t>DEN</t>
  </si>
  <si>
    <t>BOS</t>
  </si>
  <si>
    <t>SG</t>
  </si>
  <si>
    <t>PHO</t>
  </si>
  <si>
    <t>UTA</t>
  </si>
  <si>
    <t>Stephen Curry</t>
  </si>
  <si>
    <t>GSW</t>
  </si>
  <si>
    <t>Karl-Anthony Towns</t>
  </si>
  <si>
    <t>MIN</t>
  </si>
  <si>
    <t>Shai Gilgeous-Alexander</t>
  </si>
  <si>
    <t>OKC</t>
  </si>
  <si>
    <t>Zach LaVine</t>
  </si>
  <si>
    <t>Paul George</t>
  </si>
  <si>
    <t>LAC</t>
  </si>
  <si>
    <t>Damian Lillard</t>
  </si>
  <si>
    <t>POR</t>
  </si>
  <si>
    <t>De'Aaron Fox</t>
  </si>
  <si>
    <t>SAC</t>
  </si>
  <si>
    <t>Bradley Beal</t>
  </si>
  <si>
    <t>WAS</t>
  </si>
  <si>
    <t>Anthony Davis</t>
  </si>
  <si>
    <t>Pascal Siakam</t>
  </si>
  <si>
    <t>TOR</t>
  </si>
  <si>
    <t>Brandon Ingram</t>
  </si>
  <si>
    <t>NOP</t>
  </si>
  <si>
    <t>TOT</t>
  </si>
  <si>
    <t>CLE</t>
  </si>
  <si>
    <t>Jimmy Butler</t>
  </si>
  <si>
    <t>MIA</t>
  </si>
  <si>
    <t>Anthony Edwards</t>
  </si>
  <si>
    <t>Dejounte Murray</t>
  </si>
  <si>
    <t>SAS</t>
  </si>
  <si>
    <t>Tyler Herro</t>
  </si>
  <si>
    <t>Klay Thompson</t>
  </si>
  <si>
    <t>Fred VanVleet</t>
  </si>
  <si>
    <t>Miles Bridges</t>
  </si>
  <si>
    <t>CHO</t>
  </si>
  <si>
    <t>LaMelo Ball</t>
  </si>
  <si>
    <t>Khris Middleton</t>
  </si>
  <si>
    <t>Julius Randle</t>
  </si>
  <si>
    <t>NYK</t>
  </si>
  <si>
    <t>Terry Rozier</t>
  </si>
  <si>
    <t>DET</t>
  </si>
  <si>
    <t>Bam Adebayo</t>
  </si>
  <si>
    <t>Malcolm Brogdon</t>
  </si>
  <si>
    <t>IND</t>
  </si>
  <si>
    <t>Norman Powell</t>
  </si>
  <si>
    <t>SF-SG</t>
  </si>
  <si>
    <t>Domantas Sabonis</t>
  </si>
  <si>
    <t>C-PF</t>
  </si>
  <si>
    <t>Jrue Holiday</t>
  </si>
  <si>
    <t>D'Angelo Russell</t>
  </si>
  <si>
    <t>Christian Wood</t>
  </si>
  <si>
    <t>HOU</t>
  </si>
  <si>
    <t>Nikola Vučević</t>
  </si>
  <si>
    <t>Tyrese Maxey</t>
  </si>
  <si>
    <t>Cade Cunningham</t>
  </si>
  <si>
    <t>Jalen Green</t>
  </si>
  <si>
    <t>Anfernee Simons</t>
  </si>
  <si>
    <t>Deandre Ayton</t>
  </si>
  <si>
    <t>Tobias Harris</t>
  </si>
  <si>
    <t>Andrew Wiggins</t>
  </si>
  <si>
    <t>Luguentz Dort</t>
  </si>
  <si>
    <t>Kyle Kuzma</t>
  </si>
  <si>
    <t>OG Anunoby</t>
  </si>
  <si>
    <t>Keldon Johnson</t>
  </si>
  <si>
    <t>Harrison Barnes</t>
  </si>
  <si>
    <t>Cole Anthony</t>
  </si>
  <si>
    <t>ORL</t>
  </si>
  <si>
    <t>Jalen Brunson</t>
  </si>
  <si>
    <t>Jaren Jackson Jr.</t>
  </si>
  <si>
    <t>John Collins</t>
  </si>
  <si>
    <t>Jordan Clarkson</t>
  </si>
  <si>
    <t>Collin Sexton</t>
  </si>
  <si>
    <t>Gordon Hayward</t>
  </si>
  <si>
    <t>Rudy Gobert</t>
  </si>
  <si>
    <t>Buddy Hield</t>
  </si>
  <si>
    <t>Kevin Porter Jr.</t>
  </si>
  <si>
    <t>Marcus Morris</t>
  </si>
  <si>
    <t>Tyrese Haliburton</t>
  </si>
  <si>
    <t>SG-PG</t>
  </si>
  <si>
    <t>Bogdan Bogdanović</t>
  </si>
  <si>
    <t>SG-SF</t>
  </si>
  <si>
    <t>Chris Paul</t>
  </si>
  <si>
    <t>Mikal Bridges</t>
  </si>
  <si>
    <t>Mike Conley</t>
  </si>
  <si>
    <t>Eric Gordon</t>
  </si>
  <si>
    <t>Carmelo Anthony</t>
  </si>
  <si>
    <t>Montrezl Harrell</t>
  </si>
  <si>
    <t>Lonzo Ball</t>
  </si>
  <si>
    <t>LaMarcus Aldridge</t>
  </si>
  <si>
    <t>Marcus Smart</t>
  </si>
  <si>
    <t>Marvin Bagley III</t>
  </si>
  <si>
    <t>Joe Harris</t>
  </si>
  <si>
    <t>Markelle Fultz</t>
  </si>
  <si>
    <t>Richaun Holmes</t>
  </si>
  <si>
    <t>P.J. Washington</t>
  </si>
  <si>
    <t>Al Horford</t>
  </si>
  <si>
    <t>Shake Milton</t>
  </si>
  <si>
    <t>Goran Dragić</t>
  </si>
  <si>
    <t>Thomas Bryant</t>
  </si>
  <si>
    <t>Josh Jackson</t>
  </si>
  <si>
    <t>POS</t>
  </si>
  <si>
    <t>L or R</t>
  </si>
  <si>
    <t>Height</t>
  </si>
  <si>
    <t>Starter</t>
  </si>
  <si>
    <t>17 Shots</t>
  </si>
  <si>
    <t>High %</t>
  </si>
  <si>
    <t>Jamal Murray</t>
  </si>
  <si>
    <t>John Wall</t>
  </si>
  <si>
    <t>Khyri Thomas</t>
  </si>
  <si>
    <t>Elijah Bryant</t>
  </si>
  <si>
    <t>Kendrick Nunn</t>
  </si>
  <si>
    <t>Shots</t>
  </si>
  <si>
    <t>POS__</t>
  </si>
  <si>
    <t>libname final "C:\Users\student\Documents\SAS spring 2022\final";</t>
  </si>
  <si>
    <t>proc import out = final.regression</t>
  </si>
  <si>
    <t>datafile = "C:\Users\student\Documents\SAS spring 2022\final\finalproject.xlsx"</t>
  </si>
  <si>
    <t>dbms = xlsx;</t>
  </si>
  <si>
    <t>sheet = "2021-22 NBA";</t>
  </si>
  <si>
    <t>getnames = yes;</t>
  </si>
  <si>
    <t>run;</t>
  </si>
  <si>
    <t>proc print data = final.regression;</t>
  </si>
  <si>
    <t>proc sort data = final.regression;</t>
  </si>
  <si>
    <t>by High__;</t>
  </si>
  <si>
    <t>proc logistic data = final.regression;</t>
  </si>
  <si>
    <t>model High__(event='1') = POS_1 L_or_R Height Starter Shots/selection = forward slentry=.30;</t>
  </si>
  <si>
    <t>Analysis of Maximum Likelihood Estimates</t>
  </si>
  <si>
    <t>Prediction</t>
  </si>
  <si>
    <t>Parameter</t>
  </si>
  <si>
    <t>DF</t>
  </si>
  <si>
    <t>Estimate</t>
  </si>
  <si>
    <t>Standard</t>
  </si>
  <si>
    <t>Wald</t>
  </si>
  <si>
    <t>Pr &gt; ChiSq</t>
  </si>
  <si>
    <t>Error</t>
  </si>
  <si>
    <t>Chi-Square</t>
  </si>
  <si>
    <t>Intercept</t>
  </si>
  <si>
    <t>1/(1+exp(-regr))</t>
  </si>
  <si>
    <t>Equation</t>
  </si>
  <si>
    <t>Odds Ratio Estimates</t>
  </si>
  <si>
    <t>Effect</t>
  </si>
  <si>
    <t>Point Estimate</t>
  </si>
  <si>
    <t>95% Wald</t>
  </si>
  <si>
    <t>Confidence Limits</t>
  </si>
  <si>
    <t>Summary of Forward Selection</t>
  </si>
  <si>
    <t>Step</t>
  </si>
  <si>
    <t>Entered</t>
  </si>
  <si>
    <t>Number</t>
  </si>
  <si>
    <t>In</t>
  </si>
  <si>
    <t>Score</t>
  </si>
  <si>
    <t>Variable</t>
  </si>
  <si>
    <t>Label</t>
  </si>
  <si>
    <t>POS_1</t>
  </si>
  <si>
    <t>&lt;0.001</t>
  </si>
  <si>
    <t>&gt;999.999</t>
  </si>
  <si>
    <t>Position</t>
  </si>
  <si>
    <t>Y = mx1 + mx2 + mx3 + b</t>
  </si>
  <si>
    <t>P- Value</t>
  </si>
  <si>
    <t>Example 1: An NBA Player that is a Starting Small Forward and takes more than 17 shots has 72.6% chance of having a good field %</t>
  </si>
  <si>
    <t>Example 2: An NBA Player that is a Starting Shooting Guard but does not take more than 17 shots has a 37.8% chance of having a good field goal %</t>
  </si>
  <si>
    <t>The SAS System</t>
  </si>
  <si>
    <t>The HPSPLIT Procedure</t>
  </si>
  <si>
    <t>Model-Based Confusion Matrix</t>
  </si>
  <si>
    <t>Actual</t>
  </si>
  <si>
    <t>Predicted</t>
  </si>
  <si>
    <t>Rate</t>
  </si>
  <si>
    <t>Model-Based Fit Statistics for Selected Tree</t>
  </si>
  <si>
    <t>N</t>
  </si>
  <si>
    <t>Leaves</t>
  </si>
  <si>
    <t>ASE</t>
  </si>
  <si>
    <t>Mis-</t>
  </si>
  <si>
    <t>class</t>
  </si>
  <si>
    <t>Sensitivity</t>
  </si>
  <si>
    <t>Specificity</t>
  </si>
  <si>
    <t>Entropy</t>
  </si>
  <si>
    <t>Gini</t>
  </si>
  <si>
    <t>RSS</t>
  </si>
  <si>
    <t>AUC</t>
  </si>
  <si>
    <t>Variable Importance</t>
  </si>
  <si>
    <t>Training</t>
  </si>
  <si>
    <t>Count</t>
  </si>
  <si>
    <t>Relative</t>
  </si>
  <si>
    <t>Importance</t>
  </si>
  <si>
    <t>L_or_R</t>
  </si>
  <si>
    <t>proc hpsplit data = final.regression seed=15536;</t>
  </si>
  <si>
    <t>class High__ POS_1 L_or_R Starter Shots;</t>
  </si>
  <si>
    <t>model High__(event='1') = POS_1 L_or_R Starter Shots;</t>
  </si>
  <si>
    <t>grow gini;</t>
  </si>
  <si>
    <t>prune costcomplexity(leaves=6);</t>
  </si>
  <si>
    <t>Node 0</t>
  </si>
  <si>
    <t>Total number in the starting branch is everyone</t>
  </si>
  <si>
    <t>2 &gt; 50%</t>
  </si>
  <si>
    <t>breakdown of pass/fail in this branch - more pass than fail</t>
  </si>
  <si>
    <t>Node 1</t>
  </si>
  <si>
    <t>Total number in that branch</t>
  </si>
  <si>
    <t>Node 2</t>
  </si>
  <si>
    <t>This would be the decision if there was no branching below - but there is more branching so no decision</t>
  </si>
  <si>
    <t>Node 3</t>
  </si>
  <si>
    <t>Node 4</t>
  </si>
  <si>
    <t>N = 50</t>
  </si>
  <si>
    <t>This would be the decision if there was no branching below - at the bottom you can see that "2" is "high %", so its red</t>
  </si>
  <si>
    <t>1 = .4200</t>
  </si>
  <si>
    <t>2 = .5800</t>
  </si>
  <si>
    <t>Position is Center</t>
  </si>
  <si>
    <t>N = 8</t>
  </si>
  <si>
    <t>1 = 0</t>
  </si>
  <si>
    <t>2 = 1</t>
  </si>
  <si>
    <t>8 out of 8 Shoot a high %</t>
  </si>
  <si>
    <t>0 out of 18 have shoot a low% - prediction is "High %" because it's colored red in the "mini-picture"</t>
  </si>
  <si>
    <t>N = 42</t>
  </si>
  <si>
    <t>Position is Point Guard, Shooting Guard, Small Forward or Power Forward</t>
  </si>
  <si>
    <t>1 = 50%</t>
  </si>
  <si>
    <t>1 = .50</t>
  </si>
  <si>
    <t>2 = .50</t>
  </si>
  <si>
    <t>21 out of 42 fail - no prediction</t>
  </si>
  <si>
    <t>21 out of 42 have a high %</t>
  </si>
  <si>
    <t>Player is a Starter</t>
  </si>
  <si>
    <t>N = 39</t>
  </si>
  <si>
    <t>1 = .5385</t>
  </si>
  <si>
    <t>2 = .4615</t>
  </si>
  <si>
    <t>21 out of 39 shoot a high %</t>
  </si>
  <si>
    <t>18 out of 39 don’t shoot a high %</t>
  </si>
  <si>
    <t>Player is not a Starter</t>
  </si>
  <si>
    <t>N = 3</t>
  </si>
  <si>
    <t>This is a decision branch since there is no branching below - red color means high %</t>
  </si>
  <si>
    <t>3 out of the 3 players shoot a high %</t>
  </si>
  <si>
    <t>Node 5</t>
  </si>
  <si>
    <t>N = 14</t>
  </si>
  <si>
    <t>1 = .3571</t>
  </si>
  <si>
    <t>2 = .6429</t>
  </si>
  <si>
    <t>Player takes 17 or more shots</t>
  </si>
  <si>
    <t>Node 6</t>
  </si>
  <si>
    <t>This is a decision branch since there is no branching below - blue color means low %</t>
  </si>
  <si>
    <t>1 = .64</t>
  </si>
  <si>
    <t>2 = .36</t>
  </si>
  <si>
    <t>16 out of 25 shoot a low %</t>
  </si>
  <si>
    <t>9 out of 25 shoot a high %</t>
  </si>
  <si>
    <t>N = 25</t>
  </si>
  <si>
    <t>This is not a decision because there is more branching below</t>
  </si>
  <si>
    <t>5 out of 14 shoot a low %</t>
  </si>
  <si>
    <t>9 out of 14 shoot a high %</t>
  </si>
  <si>
    <t>Player does takes 16 or less shots</t>
  </si>
  <si>
    <t>The position of the player is around twice as important as the variable of whether the player is a starter and whether he takes more than 17 shots per game or not. As for whether the player is left-handed or right-handed, this varible is also significant but not as important as the others with 0.7454.</t>
  </si>
  <si>
    <t>proc import out = final.regression2</t>
  </si>
  <si>
    <t>proc print data= final.regression2;</t>
  </si>
  <si>
    <t>var fga fg_ POS__ height L_or_R starter shots;</t>
  </si>
  <si>
    <t>proc reg data = final.regression2;</t>
  </si>
  <si>
    <t>model FG_ = FGA POS__ Height L_or_R Starter Shots/p r</t>
  </si>
  <si>
    <t>selection = forward;</t>
  </si>
  <si>
    <t>Analysis of Variance</t>
  </si>
  <si>
    <t>Source</t>
  </si>
  <si>
    <t>Sum of</t>
  </si>
  <si>
    <t>Squares</t>
  </si>
  <si>
    <t>Mean</t>
  </si>
  <si>
    <t>Square</t>
  </si>
  <si>
    <t>F Value</t>
  </si>
  <si>
    <t>Pr &gt; F</t>
  </si>
  <si>
    <t>Model</t>
  </si>
  <si>
    <t>&lt;.0001</t>
  </si>
  <si>
    <t>Corrected Total</t>
  </si>
  <si>
    <t>Type II SS</t>
  </si>
  <si>
    <t>Vars In</t>
  </si>
  <si>
    <t>Partial</t>
  </si>
  <si>
    <t>R-Square</t>
  </si>
  <si>
    <t>C(p)</t>
  </si>
  <si>
    <t xml:space="preserve">Example 1 : Lamelo Ball </t>
  </si>
  <si>
    <t>actually fg% is .429</t>
  </si>
  <si>
    <t>Example 2 : Giannis Antetokounmpo</t>
  </si>
  <si>
    <t>actually fg% is .55</t>
  </si>
  <si>
    <t>Y = -0.012(16.7) + 0.00725(1) + 0.00295(201)+0.06443(0) + 0.0291</t>
  </si>
  <si>
    <t>Y = -0.012(18.6) + 0.00725(4) + 0.00295(211)+0.06443(1) + 0.0291</t>
  </si>
  <si>
    <t>X2 - Position</t>
  </si>
  <si>
    <t>X1 - Field Goal Attempts</t>
  </si>
  <si>
    <t>X3 - Height</t>
  </si>
  <si>
    <t>X4 - Shots</t>
  </si>
  <si>
    <t>Y - FG%</t>
  </si>
  <si>
    <t>_17_Shots</t>
  </si>
  <si>
    <t>1st Regression</t>
  </si>
  <si>
    <t>2nd Regression</t>
  </si>
  <si>
    <t>proc import out = final.regression3</t>
  </si>
  <si>
    <t>sheet = "2020-21 NBA";</t>
  </si>
  <si>
    <t>proc print data= final.regression3;</t>
  </si>
  <si>
    <t>var fga fg_ POS_1 height L_or_R starter _17_shots;</t>
  </si>
  <si>
    <t>proc reg data = final.regression3;</t>
  </si>
  <si>
    <t>model FG_ = FGA POS_1 Height L_or_R Starter _17_Shots/p r</t>
  </si>
  <si>
    <t>Second Regression</t>
  </si>
  <si>
    <t>Equation 1    Y = -0.012(FGA) + 0.00725(POS) + 0.00295(Height) + 0.06443(Shots) + 0.0291</t>
  </si>
  <si>
    <t>Equation 2    Y = -0.004(FGA) + 0.0194(POS) + 0.00012(Height) - 0.028(Starter) + 0.0431(Shots) +0.2666</t>
  </si>
  <si>
    <t>Test of 1st Equation of Last Season's Stats</t>
  </si>
  <si>
    <t>The variables that impacted having a high field goal percentage which I decided to be abover 45% was the x-variables Position, whether the player is a starter or not and whether the player takes a high # of shots which is 17 or more. The P-Value for all three variables was very low indicating that they are good indicators for whether a player shoots well from the field.</t>
  </si>
  <si>
    <r>
      <rPr>
        <b/>
        <sz val="14"/>
        <color theme="1"/>
        <rFont val="Calibri"/>
        <family val="2"/>
        <scheme val="minor"/>
      </rPr>
      <t>This is a decision branch</t>
    </r>
    <r>
      <rPr>
        <sz val="14"/>
        <color theme="1"/>
        <rFont val="Calibri"/>
        <family val="2"/>
        <scheme val="minor"/>
      </rPr>
      <t xml:space="preserve"> since there was no branching below - red color shows "high %", as does the fact that this is "2"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</si>
</sst>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1C1C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20" fillId="0" borderId="0" xfId="0" applyFont="1"/>
    <xf numFmtId="0" fontId="16" fillId="0" borderId="0" xfId="0" applyFont="1"/>
    <xf numFmtId="0" fontId="21" fillId="35" borderId="0" xfId="0" applyFont="1" applyFill="1" applyAlignment="1">
      <alignment horizontal="center" vertical="top" wrapText="1"/>
    </xf>
    <xf numFmtId="0" fontId="21" fillId="35" borderId="12" xfId="0" applyFont="1" applyFill="1" applyBorder="1" applyAlignment="1">
      <alignment horizontal="center" vertical="top" wrapText="1"/>
    </xf>
    <xf numFmtId="0" fontId="22" fillId="35" borderId="0" xfId="0" applyFont="1" applyFill="1" applyAlignment="1">
      <alignment vertical="top" wrapText="1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13" xfId="0" applyBorder="1"/>
    <xf numFmtId="0" fontId="0" fillId="0" borderId="13" xfId="0" applyFill="1" applyBorder="1"/>
    <xf numFmtId="0" fontId="23" fillId="0" borderId="0" xfId="0" applyFont="1"/>
    <xf numFmtId="0" fontId="23" fillId="36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/>
    <xf numFmtId="0" fontId="21" fillId="0" borderId="0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35" borderId="0" xfId="0" applyFont="1" applyFill="1" applyAlignment="1">
      <alignment horizontal="center" vertical="top" wrapText="1"/>
    </xf>
    <xf numFmtId="0" fontId="21" fillId="34" borderId="22" xfId="0" applyFont="1" applyFill="1" applyBorder="1" applyAlignment="1">
      <alignment horizontal="center" vertical="top" wrapText="1"/>
    </xf>
    <xf numFmtId="0" fontId="21" fillId="34" borderId="23" xfId="0" applyFont="1" applyFill="1" applyBorder="1" applyAlignment="1">
      <alignment horizontal="center" vertical="top" wrapText="1"/>
    </xf>
    <xf numFmtId="0" fontId="21" fillId="35" borderId="12" xfId="0" applyFont="1" applyFill="1" applyBorder="1" applyAlignment="1">
      <alignment horizontal="center" vertical="top" wrapText="1"/>
    </xf>
    <xf numFmtId="0" fontId="25" fillId="34" borderId="22" xfId="0" applyFont="1" applyFill="1" applyBorder="1" applyAlignment="1">
      <alignment horizontal="center" vertical="top" wrapText="1"/>
    </xf>
    <xf numFmtId="0" fontId="25" fillId="34" borderId="23" xfId="0" applyFont="1" applyFill="1" applyBorder="1" applyAlignment="1">
      <alignment horizontal="center" vertical="top" wrapText="1"/>
    </xf>
    <xf numFmtId="0" fontId="25" fillId="34" borderId="0" xfId="0" applyFont="1" applyFill="1" applyBorder="1" applyAlignment="1">
      <alignment horizontal="center" vertical="top" wrapText="1"/>
    </xf>
    <xf numFmtId="0" fontId="28" fillId="37" borderId="25" xfId="42" applyFont="1" applyFill="1" applyBorder="1" applyAlignment="1">
      <alignment horizontal="center" wrapText="1"/>
    </xf>
    <xf numFmtId="0" fontId="19" fillId="37" borderId="25" xfId="43" applyFont="1" applyFill="1" applyBorder="1" applyAlignment="1">
      <alignment horizontal="center" vertical="center" wrapText="1"/>
    </xf>
    <xf numFmtId="0" fontId="28" fillId="37" borderId="26" xfId="42" applyFont="1" applyFill="1" applyBorder="1" applyAlignment="1">
      <alignment horizontal="center" wrapText="1"/>
    </xf>
    <xf numFmtId="0" fontId="28" fillId="37" borderId="24" xfId="42" applyFont="1" applyFill="1" applyBorder="1" applyAlignment="1">
      <alignment horizontal="center"/>
    </xf>
    <xf numFmtId="0" fontId="28" fillId="37" borderId="25" xfId="42" applyFont="1" applyFill="1" applyBorder="1" applyAlignment="1">
      <alignment horizontal="center"/>
    </xf>
    <xf numFmtId="0" fontId="21" fillId="37" borderId="24" xfId="0" applyFont="1" applyFill="1" applyBorder="1" applyAlignment="1">
      <alignment horizontal="center" vertical="top" wrapText="1"/>
    </xf>
    <xf numFmtId="0" fontId="21" fillId="37" borderId="25" xfId="0" applyFont="1" applyFill="1" applyBorder="1" applyAlignment="1">
      <alignment horizontal="center" vertical="top" wrapText="1"/>
    </xf>
    <xf numFmtId="0" fontId="21" fillId="37" borderId="26" xfId="0" applyFont="1" applyFill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center" vertical="top" wrapText="1"/>
    </xf>
    <xf numFmtId="0" fontId="21" fillId="0" borderId="14" xfId="0" applyFont="1" applyBorder="1" applyAlignment="1">
      <alignment horizontal="center" vertical="top" wrapText="1"/>
    </xf>
    <xf numFmtId="0" fontId="21" fillId="0" borderId="15" xfId="0" applyFont="1" applyBorder="1" applyAlignment="1">
      <alignment horizontal="center" vertical="top" wrapText="1"/>
    </xf>
    <xf numFmtId="0" fontId="21" fillId="0" borderId="14" xfId="0" applyFont="1" applyBorder="1" applyAlignment="1">
      <alignment horizontal="center" vertical="top" wrapText="1"/>
    </xf>
    <xf numFmtId="0" fontId="22" fillId="0" borderId="0" xfId="0" applyFont="1" applyBorder="1" applyAlignment="1">
      <alignment vertical="top" wrapText="1"/>
    </xf>
    <xf numFmtId="0" fontId="22" fillId="0" borderId="15" xfId="0" applyFont="1" applyBorder="1" applyAlignment="1">
      <alignment vertical="top" wrapText="1"/>
    </xf>
    <xf numFmtId="0" fontId="21" fillId="0" borderId="17" xfId="0" applyFont="1" applyBorder="1" applyAlignment="1">
      <alignment horizontal="center" vertical="top" wrapText="1"/>
    </xf>
    <xf numFmtId="0" fontId="22" fillId="0" borderId="18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0" fontId="18" fillId="0" borderId="19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0" fillId="0" borderId="0" xfId="0" applyBorder="1"/>
    <xf numFmtId="0" fontId="18" fillId="0" borderId="17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0" fillId="0" borderId="21" xfId="0" applyBorder="1"/>
    <xf numFmtId="0" fontId="22" fillId="0" borderId="0" xfId="0" applyFont="1" applyBorder="1" applyAlignment="1">
      <alignment vertical="top"/>
    </xf>
    <xf numFmtId="0" fontId="30" fillId="37" borderId="24" xfId="0" applyFont="1" applyFill="1" applyBorder="1" applyAlignment="1">
      <alignment horizontal="center" vertical="center"/>
    </xf>
    <xf numFmtId="0" fontId="30" fillId="37" borderId="25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/>
    </xf>
    <xf numFmtId="0" fontId="24" fillId="0" borderId="0" xfId="0" applyFont="1" applyBorder="1"/>
    <xf numFmtId="0" fontId="34" fillId="0" borderId="19" xfId="0" applyFont="1" applyBorder="1" applyAlignment="1">
      <alignment horizontal="center" vertical="top" wrapText="1"/>
    </xf>
    <xf numFmtId="0" fontId="34" fillId="0" borderId="10" xfId="0" applyFont="1" applyBorder="1" applyAlignment="1">
      <alignment horizontal="center" vertical="top" wrapText="1"/>
    </xf>
    <xf numFmtId="0" fontId="34" fillId="0" borderId="20" xfId="0" applyFont="1" applyBorder="1" applyAlignment="1">
      <alignment horizontal="center" vertical="top" wrapText="1"/>
    </xf>
    <xf numFmtId="0" fontId="34" fillId="0" borderId="14" xfId="0" applyFont="1" applyBorder="1" applyAlignment="1">
      <alignment horizontal="center" vertical="top" wrapText="1"/>
    </xf>
    <xf numFmtId="0" fontId="34" fillId="0" borderId="0" xfId="0" applyFont="1" applyBorder="1" applyAlignment="1">
      <alignment horizontal="center" vertical="top" wrapText="1"/>
    </xf>
    <xf numFmtId="0" fontId="34" fillId="0" borderId="15" xfId="0" applyFont="1" applyBorder="1" applyAlignment="1">
      <alignment horizontal="center" vertical="top" wrapText="1"/>
    </xf>
    <xf numFmtId="0" fontId="34" fillId="0" borderId="17" xfId="0" applyFont="1" applyBorder="1" applyAlignment="1">
      <alignment horizontal="center" vertical="top" wrapText="1"/>
    </xf>
    <xf numFmtId="0" fontId="34" fillId="0" borderId="18" xfId="0" applyFont="1" applyBorder="1" applyAlignment="1">
      <alignment horizontal="center" vertical="top" wrapText="1"/>
    </xf>
    <xf numFmtId="0" fontId="34" fillId="0" borderId="21" xfId="0" applyFont="1" applyBorder="1" applyAlignment="1">
      <alignment horizontal="center" vertical="top" wrapText="1"/>
    </xf>
    <xf numFmtId="0" fontId="16" fillId="0" borderId="0" xfId="0" applyFont="1" applyBorder="1"/>
    <xf numFmtId="0" fontId="0" fillId="0" borderId="0" xfId="0" applyFont="1" applyBorder="1"/>
    <xf numFmtId="0" fontId="0" fillId="37" borderId="10" xfId="0" applyFill="1" applyBorder="1"/>
    <xf numFmtId="0" fontId="0" fillId="37" borderId="20" xfId="0" applyFill="1" applyBorder="1"/>
    <xf numFmtId="0" fontId="0" fillId="37" borderId="0" xfId="0" applyFill="1" applyBorder="1"/>
    <xf numFmtId="0" fontId="0" fillId="37" borderId="15" xfId="0" applyFill="1" applyBorder="1"/>
    <xf numFmtId="0" fontId="0" fillId="37" borderId="18" xfId="0" applyFill="1" applyBorder="1"/>
    <xf numFmtId="0" fontId="0" fillId="37" borderId="21" xfId="0" applyFill="1" applyBorder="1"/>
    <xf numFmtId="0" fontId="25" fillId="37" borderId="24" xfId="0" applyFont="1" applyFill="1" applyBorder="1" applyAlignment="1">
      <alignment horizontal="center" vertical="top" wrapText="1"/>
    </xf>
    <xf numFmtId="0" fontId="25" fillId="37" borderId="25" xfId="0" applyFont="1" applyFill="1" applyBorder="1" applyAlignment="1">
      <alignment horizontal="center" vertical="top" wrapText="1"/>
    </xf>
    <xf numFmtId="0" fontId="25" fillId="37" borderId="26" xfId="0" applyFont="1" applyFill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top" wrapText="1"/>
    </xf>
    <xf numFmtId="0" fontId="22" fillId="0" borderId="17" xfId="0" applyFont="1" applyBorder="1" applyAlignment="1">
      <alignment vertical="top" wrapText="1"/>
    </xf>
    <xf numFmtId="0" fontId="21" fillId="0" borderId="20" xfId="0" applyFont="1" applyBorder="1" applyAlignment="1">
      <alignment horizontal="center" vertical="top" wrapText="1"/>
    </xf>
    <xf numFmtId="0" fontId="21" fillId="0" borderId="15" xfId="0" applyFont="1" applyBorder="1" applyAlignment="1">
      <alignment horizontal="center" vertical="top" wrapText="1"/>
    </xf>
    <xf numFmtId="0" fontId="35" fillId="0" borderId="0" xfId="0" applyFont="1"/>
    <xf numFmtId="0" fontId="36" fillId="0" borderId="0" xfId="0" applyFont="1"/>
    <xf numFmtId="0" fontId="33" fillId="0" borderId="0" xfId="0" applyFont="1" applyBorder="1"/>
    <xf numFmtId="0" fontId="26" fillId="0" borderId="0" xfId="0" applyFont="1" applyBorder="1"/>
    <xf numFmtId="0" fontId="19" fillId="0" borderId="0" xfId="0" applyFont="1" applyBorder="1"/>
    <xf numFmtId="0" fontId="22" fillId="38" borderId="15" xfId="0" applyFont="1" applyFill="1" applyBorder="1" applyAlignment="1">
      <alignment vertical="top" wrapText="1"/>
    </xf>
    <xf numFmtId="0" fontId="21" fillId="38" borderId="14" xfId="0" applyFont="1" applyFill="1" applyBorder="1" applyAlignment="1">
      <alignment horizontal="center" vertical="top" wrapText="1"/>
    </xf>
    <xf numFmtId="0" fontId="33" fillId="39" borderId="19" xfId="0" applyFont="1" applyFill="1" applyBorder="1"/>
    <xf numFmtId="0" fontId="0" fillId="39" borderId="10" xfId="0" applyFill="1" applyBorder="1"/>
    <xf numFmtId="0" fontId="0" fillId="39" borderId="20" xfId="0" applyFill="1" applyBorder="1"/>
    <xf numFmtId="0" fontId="0" fillId="39" borderId="14" xfId="0" applyFill="1" applyBorder="1"/>
    <xf numFmtId="0" fontId="0" fillId="39" borderId="0" xfId="0" applyFill="1" applyBorder="1"/>
    <xf numFmtId="0" fontId="0" fillId="39" borderId="15" xfId="0" applyFill="1" applyBorder="1"/>
    <xf numFmtId="0" fontId="26" fillId="39" borderId="14" xfId="0" applyFont="1" applyFill="1" applyBorder="1"/>
    <xf numFmtId="0" fontId="16" fillId="39" borderId="0" xfId="0" applyFont="1" applyFill="1" applyBorder="1"/>
    <xf numFmtId="0" fontId="24" fillId="39" borderId="0" xfId="0" applyFont="1" applyFill="1" applyBorder="1"/>
    <xf numFmtId="0" fontId="24" fillId="39" borderId="15" xfId="0" applyFont="1" applyFill="1" applyBorder="1"/>
    <xf numFmtId="0" fontId="26" fillId="39" borderId="17" xfId="0" applyFont="1" applyFill="1" applyBorder="1"/>
    <xf numFmtId="0" fontId="0" fillId="39" borderId="18" xfId="0" applyFill="1" applyBorder="1"/>
    <xf numFmtId="0" fontId="16" fillId="39" borderId="18" xfId="0" applyFont="1" applyFill="1" applyBorder="1"/>
    <xf numFmtId="0" fontId="19" fillId="39" borderId="18" xfId="0" applyFont="1" applyFill="1" applyBorder="1"/>
    <xf numFmtId="0" fontId="24" fillId="39" borderId="18" xfId="0" applyFont="1" applyFill="1" applyBorder="1"/>
    <xf numFmtId="0" fontId="24" fillId="39" borderId="21" xfId="0" applyFont="1" applyFill="1" applyBorder="1"/>
    <xf numFmtId="0" fontId="0" fillId="39" borderId="21" xfId="0" applyFill="1" applyBorder="1"/>
    <xf numFmtId="0" fontId="32" fillId="40" borderId="0" xfId="0" applyFont="1" applyFill="1" applyBorder="1" applyAlignment="1">
      <alignment horizontal="center"/>
    </xf>
    <xf numFmtId="0" fontId="0" fillId="39" borderId="11" xfId="0" applyFill="1" applyBorder="1"/>
    <xf numFmtId="0" fontId="0" fillId="39" borderId="16" xfId="0" applyFill="1" applyBorder="1"/>
    <xf numFmtId="0" fontId="0" fillId="39" borderId="13" xfId="0" applyFill="1" applyBorder="1"/>
    <xf numFmtId="0" fontId="32" fillId="38" borderId="24" xfId="0" applyFont="1" applyFill="1" applyBorder="1" applyAlignment="1">
      <alignment horizontal="center"/>
    </xf>
    <xf numFmtId="0" fontId="32" fillId="38" borderId="25" xfId="0" applyFont="1" applyFill="1" applyBorder="1" applyAlignment="1">
      <alignment horizontal="center"/>
    </xf>
    <xf numFmtId="0" fontId="32" fillId="38" borderId="26" xfId="0" applyFont="1" applyFill="1" applyBorder="1" applyAlignment="1">
      <alignment horizontal="center"/>
    </xf>
    <xf numFmtId="0" fontId="0" fillId="39" borderId="19" xfId="0" applyFill="1" applyBorder="1"/>
    <xf numFmtId="0" fontId="31" fillId="39" borderId="0" xfId="0" applyFont="1" applyFill="1" applyBorder="1" applyAlignment="1">
      <alignment horizontal="center"/>
    </xf>
    <xf numFmtId="0" fontId="21" fillId="38" borderId="17" xfId="0" applyFont="1" applyFill="1" applyBorder="1" applyAlignment="1">
      <alignment horizontal="center" vertical="top" wrapText="1"/>
    </xf>
    <xf numFmtId="0" fontId="22" fillId="38" borderId="21" xfId="0" applyFont="1" applyFill="1" applyBorder="1" applyAlignment="1">
      <alignment vertical="top" wrapText="1"/>
    </xf>
    <xf numFmtId="0" fontId="22" fillId="38" borderId="11" xfId="0" applyFont="1" applyFill="1" applyBorder="1" applyAlignment="1">
      <alignment vertical="top" wrapText="1"/>
    </xf>
    <xf numFmtId="0" fontId="22" fillId="38" borderId="16" xfId="0" applyFont="1" applyFill="1" applyBorder="1" applyAlignment="1">
      <alignment vertical="top" wrapText="1"/>
    </xf>
    <xf numFmtId="0" fontId="22" fillId="38" borderId="16" xfId="0" applyFont="1" applyFill="1" applyBorder="1" applyAlignment="1">
      <alignment vertical="top"/>
    </xf>
    <xf numFmtId="0" fontId="0" fillId="38" borderId="0" xfId="0" applyFill="1"/>
    <xf numFmtId="0" fontId="22" fillId="38" borderId="13" xfId="0" applyFont="1" applyFill="1" applyBorder="1" applyAlignment="1">
      <alignment vertical="top" wrapText="1"/>
    </xf>
    <xf numFmtId="0" fontId="26" fillId="39" borderId="19" xfId="0" applyFont="1" applyFill="1" applyBorder="1" applyAlignment="1">
      <alignment horizontal="center" vertical="top" wrapText="1"/>
    </xf>
    <xf numFmtId="0" fontId="26" fillId="39" borderId="10" xfId="0" applyFont="1" applyFill="1" applyBorder="1" applyAlignment="1">
      <alignment horizontal="center" vertical="top" wrapText="1"/>
    </xf>
    <xf numFmtId="0" fontId="26" fillId="39" borderId="20" xfId="0" applyFont="1" applyFill="1" applyBorder="1" applyAlignment="1">
      <alignment horizontal="center" vertical="top" wrapText="1"/>
    </xf>
    <xf numFmtId="0" fontId="26" fillId="39" borderId="14" xfId="0" applyFont="1" applyFill="1" applyBorder="1" applyAlignment="1">
      <alignment horizontal="center" vertical="top" wrapText="1"/>
    </xf>
    <xf numFmtId="0" fontId="26" fillId="39" borderId="0" xfId="0" applyFont="1" applyFill="1" applyBorder="1" applyAlignment="1">
      <alignment horizontal="center" vertical="top" wrapText="1"/>
    </xf>
    <xf numFmtId="0" fontId="26" fillId="39" borderId="15" xfId="0" applyFont="1" applyFill="1" applyBorder="1" applyAlignment="1">
      <alignment horizontal="center" vertical="top" wrapText="1"/>
    </xf>
    <xf numFmtId="0" fontId="26" fillId="39" borderId="17" xfId="0" applyFont="1" applyFill="1" applyBorder="1" applyAlignment="1">
      <alignment horizontal="center" vertical="top" wrapText="1"/>
    </xf>
    <xf numFmtId="0" fontId="26" fillId="39" borderId="18" xfId="0" applyFont="1" applyFill="1" applyBorder="1" applyAlignment="1">
      <alignment horizontal="center" vertical="top" wrapText="1"/>
    </xf>
    <xf numFmtId="0" fontId="26" fillId="39" borderId="21" xfId="0" applyFont="1" applyFill="1" applyBorder="1" applyAlignment="1">
      <alignment horizontal="center" vertical="top" wrapText="1"/>
    </xf>
    <xf numFmtId="0" fontId="37" fillId="0" borderId="0" xfId="0" applyFont="1" applyFill="1" applyBorder="1" applyAlignment="1">
      <alignment vertical="top" wrapText="1"/>
    </xf>
    <xf numFmtId="0" fontId="38" fillId="39" borderId="19" xfId="0" applyFont="1" applyFill="1" applyBorder="1" applyAlignment="1">
      <alignment horizontal="center" vertical="top" wrapText="1"/>
    </xf>
    <xf numFmtId="0" fontId="38" fillId="39" borderId="10" xfId="0" applyFont="1" applyFill="1" applyBorder="1" applyAlignment="1">
      <alignment horizontal="center" vertical="top" wrapText="1"/>
    </xf>
    <xf numFmtId="0" fontId="38" fillId="39" borderId="20" xfId="0" applyFont="1" applyFill="1" applyBorder="1" applyAlignment="1">
      <alignment horizontal="center" vertical="top" wrapText="1"/>
    </xf>
    <xf numFmtId="0" fontId="38" fillId="39" borderId="17" xfId="0" applyFont="1" applyFill="1" applyBorder="1" applyAlignment="1">
      <alignment horizontal="center" vertical="top" wrapText="1"/>
    </xf>
    <xf numFmtId="0" fontId="38" fillId="39" borderId="18" xfId="0" applyFont="1" applyFill="1" applyBorder="1" applyAlignment="1">
      <alignment horizontal="center" vertical="top" wrapText="1"/>
    </xf>
    <xf numFmtId="0" fontId="38" fillId="39" borderId="21" xfId="0" applyFont="1" applyFill="1" applyBorder="1" applyAlignment="1">
      <alignment horizontal="center" vertical="top" wrapText="1"/>
    </xf>
    <xf numFmtId="0" fontId="0" fillId="41" borderId="20" xfId="0" applyFill="1" applyBorder="1"/>
    <xf numFmtId="0" fontId="0" fillId="41" borderId="15" xfId="0" applyFill="1" applyBorder="1"/>
    <xf numFmtId="0" fontId="0" fillId="41" borderId="21" xfId="0" applyFill="1" applyBorder="1"/>
    <xf numFmtId="0" fontId="0" fillId="42" borderId="15" xfId="0" applyFont="1" applyFill="1" applyBorder="1"/>
    <xf numFmtId="0" fontId="0" fillId="42" borderId="21" xfId="0" applyFont="1" applyFill="1" applyBorder="1"/>
    <xf numFmtId="0" fontId="0" fillId="41" borderId="19" xfId="0" applyFill="1" applyBorder="1"/>
    <xf numFmtId="0" fontId="0" fillId="41" borderId="14" xfId="0" applyFill="1" applyBorder="1"/>
    <xf numFmtId="0" fontId="0" fillId="41" borderId="17" xfId="0" applyFill="1" applyBorder="1"/>
    <xf numFmtId="0" fontId="0" fillId="42" borderId="19" xfId="0" applyFont="1" applyFill="1" applyBorder="1"/>
    <xf numFmtId="0" fontId="0" fillId="42" borderId="20" xfId="0" applyFont="1" applyFill="1" applyBorder="1"/>
    <xf numFmtId="0" fontId="0" fillId="42" borderId="14" xfId="0" applyFont="1" applyFill="1" applyBorder="1"/>
    <xf numFmtId="0" fontId="0" fillId="42" borderId="17" xfId="0" applyFont="1" applyFill="1" applyBorder="1"/>
    <xf numFmtId="0" fontId="26" fillId="37" borderId="19" xfId="0" applyFont="1" applyFill="1" applyBorder="1"/>
    <xf numFmtId="0" fontId="29" fillId="37" borderId="10" xfId="0" applyFont="1" applyFill="1" applyBorder="1"/>
    <xf numFmtId="0" fontId="29" fillId="37" borderId="14" xfId="0" applyFont="1" applyFill="1" applyBorder="1"/>
    <xf numFmtId="0" fontId="29" fillId="37" borderId="0" xfId="0" applyFont="1" applyFill="1" applyBorder="1"/>
    <xf numFmtId="0" fontId="29" fillId="37" borderId="14" xfId="0" applyFont="1" applyFill="1" applyBorder="1" applyAlignment="1">
      <alignment horizontal="left"/>
    </xf>
    <xf numFmtId="0" fontId="26" fillId="37" borderId="0" xfId="0" applyFont="1" applyFill="1" applyBorder="1"/>
    <xf numFmtId="0" fontId="29" fillId="37" borderId="17" xfId="0" applyFont="1" applyFill="1" applyBorder="1"/>
    <xf numFmtId="0" fontId="29" fillId="37" borderId="18" xfId="0" applyFont="1" applyFill="1" applyBorder="1"/>
    <xf numFmtId="0" fontId="26" fillId="37" borderId="14" xfId="0" applyFont="1" applyFill="1" applyBorder="1"/>
    <xf numFmtId="0" fontId="29" fillId="37" borderId="0" xfId="0" applyFont="1" applyFill="1" applyBorder="1" applyAlignment="1">
      <alignment horizontal="left" wrapText="1"/>
    </xf>
    <xf numFmtId="0" fontId="29" fillId="37" borderId="15" xfId="0" applyFont="1" applyFill="1" applyBorder="1" applyAlignment="1">
      <alignment horizontal="left" wrapText="1"/>
    </xf>
    <xf numFmtId="0" fontId="34" fillId="0" borderId="0" xfId="0" applyFont="1" applyBorder="1" applyAlignment="1">
      <alignment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50808A4-B3E8-49FD-86DF-8C5E966E12DD}"/>
    <cellStyle name="Normal 3" xfId="43" xr:uid="{116F823C-6A61-4CE2-AC71-0B18CC56BA5F}"/>
    <cellStyle name="Normal 4" xfId="44" xr:uid="{7B23C80F-2E94-4BEC-8463-1C7061FB329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215085</xdr:colOff>
      <xdr:row>0</xdr:row>
      <xdr:rowOff>0</xdr:rowOff>
    </xdr:from>
    <xdr:to>
      <xdr:col>25</xdr:col>
      <xdr:colOff>58726</xdr:colOff>
      <xdr:row>29</xdr:row>
      <xdr:rowOff>72896</xdr:rowOff>
    </xdr:to>
    <xdr:pic>
      <xdr:nvPicPr>
        <xdr:cNvPr id="2" name="Picture 1" descr="Tree Overview Plot for High__">
          <a:extLst>
            <a:ext uri="{FF2B5EF4-FFF2-40B4-BE49-F238E27FC236}">
              <a16:creationId xmlns:a16="http://schemas.microsoft.com/office/drawing/2014/main" id="{4E76B6DD-02AA-43BE-8E90-9B70ADFA8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366" y="0"/>
          <a:ext cx="5915829" cy="5845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340178</xdr:colOff>
      <xdr:row>32</xdr:row>
      <xdr:rowOff>190499</xdr:rowOff>
    </xdr:from>
    <xdr:to>
      <xdr:col>20</xdr:col>
      <xdr:colOff>457201</xdr:colOff>
      <xdr:row>68</xdr:row>
      <xdr:rowOff>217715</xdr:rowOff>
    </xdr:to>
    <xdr:pic>
      <xdr:nvPicPr>
        <xdr:cNvPr id="3" name="Picture 2" descr="Subtree Detail Plot for High__ starting at node 0 down to depth 3">
          <a:extLst>
            <a:ext uri="{FF2B5EF4-FFF2-40B4-BE49-F238E27FC236}">
              <a16:creationId xmlns:a16="http://schemas.microsoft.com/office/drawing/2014/main" id="{C3D99854-4C3A-4F16-A8AE-C51E79535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6517820"/>
          <a:ext cx="9914166" cy="8313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277091</xdr:colOff>
      <xdr:row>1</xdr:row>
      <xdr:rowOff>59375</xdr:rowOff>
    </xdr:from>
    <xdr:to>
      <xdr:col>36</xdr:col>
      <xdr:colOff>277090</xdr:colOff>
      <xdr:row>29</xdr:row>
      <xdr:rowOff>70554</xdr:rowOff>
    </xdr:to>
    <xdr:pic>
      <xdr:nvPicPr>
        <xdr:cNvPr id="4" name="Picture 3" descr="Receiver Operating Characteristic (ROC) Curve for High__">
          <a:extLst>
            <a:ext uri="{FF2B5EF4-FFF2-40B4-BE49-F238E27FC236}">
              <a16:creationId xmlns:a16="http://schemas.microsoft.com/office/drawing/2014/main" id="{EFD10CD9-52B3-401F-9851-6235FB731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3313" y="398042"/>
          <a:ext cx="6067777" cy="5599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1"/>
  <sheetViews>
    <sheetView zoomScale="46" zoomScaleNormal="46" workbookViewId="0">
      <selection activeCell="P54" sqref="P54"/>
    </sheetView>
  </sheetViews>
  <sheetFormatPr defaultRowHeight="14.4" x14ac:dyDescent="0.3"/>
  <cols>
    <col min="2" max="2" width="21.6640625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161</v>
      </c>
      <c r="AF1" s="3" t="s">
        <v>150</v>
      </c>
      <c r="AG1" s="3" t="s">
        <v>151</v>
      </c>
      <c r="AH1" s="3" t="s">
        <v>152</v>
      </c>
      <c r="AI1" s="3" t="s">
        <v>160</v>
      </c>
      <c r="AJ1" s="3" t="s">
        <v>154</v>
      </c>
    </row>
    <row r="2" spans="1:36" ht="17.399999999999999" customHeight="1" x14ac:dyDescent="0.3">
      <c r="A2" s="1">
        <v>1</v>
      </c>
      <c r="B2" s="2" t="s">
        <v>30</v>
      </c>
      <c r="C2" s="2" t="s">
        <v>31</v>
      </c>
      <c r="D2" s="2">
        <v>27</v>
      </c>
      <c r="E2" s="2" t="s">
        <v>32</v>
      </c>
      <c r="F2" s="2">
        <v>68</v>
      </c>
      <c r="G2" s="2">
        <v>68</v>
      </c>
      <c r="H2" s="2">
        <v>33.799999999999997</v>
      </c>
      <c r="I2" s="2">
        <v>9.8000000000000007</v>
      </c>
      <c r="J2" s="2">
        <v>19.600000000000001</v>
      </c>
      <c r="K2" s="2">
        <v>0.499</v>
      </c>
      <c r="L2" s="2">
        <v>1.4</v>
      </c>
      <c r="M2" s="2">
        <v>3.7</v>
      </c>
      <c r="N2" s="2">
        <v>0.371</v>
      </c>
      <c r="O2" s="2">
        <v>8.4</v>
      </c>
      <c r="P2" s="2">
        <v>15.9</v>
      </c>
      <c r="Q2" s="2">
        <v>0.52900000000000003</v>
      </c>
      <c r="R2" s="2">
        <v>0.53400000000000003</v>
      </c>
      <c r="S2" s="2">
        <v>9.6</v>
      </c>
      <c r="T2" s="2">
        <v>11.8</v>
      </c>
      <c r="U2" s="2">
        <v>0.81399999999999995</v>
      </c>
      <c r="V2" s="2">
        <v>2.1</v>
      </c>
      <c r="W2" s="2">
        <v>9.6</v>
      </c>
      <c r="X2" s="2">
        <v>11.7</v>
      </c>
      <c r="Y2" s="2">
        <v>4.2</v>
      </c>
      <c r="Z2" s="2">
        <v>1.1000000000000001</v>
      </c>
      <c r="AA2" s="2">
        <v>1.5</v>
      </c>
      <c r="AB2" s="2">
        <v>3.1</v>
      </c>
      <c r="AC2" s="2">
        <v>2.7</v>
      </c>
      <c r="AD2" s="2">
        <v>30.6</v>
      </c>
      <c r="AE2" s="2">
        <v>5</v>
      </c>
      <c r="AF2" s="2">
        <v>1</v>
      </c>
      <c r="AG2" s="2">
        <v>213</v>
      </c>
      <c r="AH2" s="2">
        <v>1</v>
      </c>
      <c r="AI2" s="2">
        <v>1</v>
      </c>
      <c r="AJ2" s="2">
        <v>1</v>
      </c>
    </row>
    <row r="3" spans="1:36" ht="17.399999999999999" customHeight="1" x14ac:dyDescent="0.3">
      <c r="A3" s="1">
        <v>2</v>
      </c>
      <c r="B3" s="2" t="s">
        <v>33</v>
      </c>
      <c r="C3" s="2" t="s">
        <v>34</v>
      </c>
      <c r="D3" s="2">
        <v>37</v>
      </c>
      <c r="E3" s="2" t="s">
        <v>35</v>
      </c>
      <c r="F3" s="2">
        <v>56</v>
      </c>
      <c r="G3" s="2">
        <v>56</v>
      </c>
      <c r="H3" s="2">
        <v>37.200000000000003</v>
      </c>
      <c r="I3" s="2">
        <v>11.4</v>
      </c>
      <c r="J3" s="2">
        <v>21.8</v>
      </c>
      <c r="K3" s="2">
        <v>0.52400000000000002</v>
      </c>
      <c r="L3" s="2">
        <v>2.9</v>
      </c>
      <c r="M3" s="2">
        <v>8</v>
      </c>
      <c r="N3" s="2">
        <v>0.35899999999999999</v>
      </c>
      <c r="O3" s="2">
        <v>8.6</v>
      </c>
      <c r="P3" s="2">
        <v>13.8</v>
      </c>
      <c r="Q3" s="2">
        <v>0.62</v>
      </c>
      <c r="R3" s="2">
        <v>0.59</v>
      </c>
      <c r="S3" s="2">
        <v>4.5</v>
      </c>
      <c r="T3" s="2">
        <v>6</v>
      </c>
      <c r="U3" s="2">
        <v>0.75600000000000001</v>
      </c>
      <c r="V3" s="2">
        <v>1.1000000000000001</v>
      </c>
      <c r="W3" s="2">
        <v>7.1</v>
      </c>
      <c r="X3" s="2">
        <v>8.1999999999999993</v>
      </c>
      <c r="Y3" s="2">
        <v>6.2</v>
      </c>
      <c r="Z3" s="2">
        <v>1.3</v>
      </c>
      <c r="AA3" s="2">
        <v>1.1000000000000001</v>
      </c>
      <c r="AB3" s="2">
        <v>3.5</v>
      </c>
      <c r="AC3" s="2">
        <v>2.2000000000000002</v>
      </c>
      <c r="AD3" s="2">
        <v>30.3</v>
      </c>
      <c r="AE3" s="2">
        <v>3</v>
      </c>
      <c r="AF3" s="2">
        <v>1</v>
      </c>
      <c r="AG3" s="2">
        <v>206</v>
      </c>
      <c r="AH3" s="2">
        <v>1</v>
      </c>
      <c r="AI3" s="2">
        <v>1</v>
      </c>
      <c r="AJ3" s="2">
        <v>1</v>
      </c>
    </row>
    <row r="4" spans="1:36" ht="17.399999999999999" customHeight="1" x14ac:dyDescent="0.3">
      <c r="A4" s="1">
        <v>3</v>
      </c>
      <c r="B4" s="2" t="s">
        <v>36</v>
      </c>
      <c r="C4" s="2" t="s">
        <v>28</v>
      </c>
      <c r="D4" s="2">
        <v>27</v>
      </c>
      <c r="E4" s="2" t="s">
        <v>37</v>
      </c>
      <c r="F4" s="2">
        <v>67</v>
      </c>
      <c r="G4" s="2">
        <v>67</v>
      </c>
      <c r="H4" s="2">
        <v>32.9</v>
      </c>
      <c r="I4" s="2">
        <v>10.3</v>
      </c>
      <c r="J4" s="2">
        <v>18.600000000000001</v>
      </c>
      <c r="K4" s="2">
        <v>0.55300000000000005</v>
      </c>
      <c r="L4" s="2">
        <v>1.1000000000000001</v>
      </c>
      <c r="M4" s="2">
        <v>3.6</v>
      </c>
      <c r="N4" s="2">
        <v>0.29299999999999998</v>
      </c>
      <c r="O4" s="2">
        <v>9.1999999999999993</v>
      </c>
      <c r="P4" s="2">
        <v>15</v>
      </c>
      <c r="Q4" s="2">
        <v>0.61599999999999999</v>
      </c>
      <c r="R4" s="2">
        <v>0.58199999999999996</v>
      </c>
      <c r="S4" s="2">
        <v>8.3000000000000007</v>
      </c>
      <c r="T4" s="2">
        <v>11.4</v>
      </c>
      <c r="U4" s="2">
        <v>0.72199999999999998</v>
      </c>
      <c r="V4" s="2">
        <v>2</v>
      </c>
      <c r="W4" s="2">
        <v>9.6</v>
      </c>
      <c r="X4" s="2">
        <v>11.6</v>
      </c>
      <c r="Y4" s="2">
        <v>5.8</v>
      </c>
      <c r="Z4" s="2">
        <v>1.1000000000000001</v>
      </c>
      <c r="AA4" s="2">
        <v>1.4</v>
      </c>
      <c r="AB4" s="2">
        <v>3.3</v>
      </c>
      <c r="AC4" s="2">
        <v>3.2</v>
      </c>
      <c r="AD4" s="2">
        <v>29.9</v>
      </c>
      <c r="AE4" s="2">
        <v>4</v>
      </c>
      <c r="AF4" s="2">
        <v>1</v>
      </c>
      <c r="AG4" s="2">
        <v>211</v>
      </c>
      <c r="AH4" s="2">
        <v>1</v>
      </c>
      <c r="AI4" s="2">
        <v>1</v>
      </c>
      <c r="AJ4" s="2">
        <v>1</v>
      </c>
    </row>
    <row r="5" spans="1:36" ht="17.399999999999999" customHeight="1" x14ac:dyDescent="0.3">
      <c r="A5" s="1">
        <v>4</v>
      </c>
      <c r="B5" s="2" t="s">
        <v>38</v>
      </c>
      <c r="C5" s="2" t="s">
        <v>28</v>
      </c>
      <c r="D5" s="2">
        <v>33</v>
      </c>
      <c r="E5" s="2" t="s">
        <v>39</v>
      </c>
      <c r="F5" s="2">
        <v>55</v>
      </c>
      <c r="G5" s="2">
        <v>55</v>
      </c>
      <c r="H5" s="2">
        <v>37.200000000000003</v>
      </c>
      <c r="I5" s="2">
        <v>10.5</v>
      </c>
      <c r="J5" s="2">
        <v>20.3</v>
      </c>
      <c r="K5" s="2">
        <v>0.51800000000000002</v>
      </c>
      <c r="L5" s="2">
        <v>2.1</v>
      </c>
      <c r="M5" s="2">
        <v>5.5</v>
      </c>
      <c r="N5" s="2">
        <v>0.38300000000000001</v>
      </c>
      <c r="O5" s="2">
        <v>8.4</v>
      </c>
      <c r="P5" s="2">
        <v>14.8</v>
      </c>
      <c r="Q5" s="2">
        <v>0.56799999999999995</v>
      </c>
      <c r="R5" s="2">
        <v>0.56999999999999995</v>
      </c>
      <c r="S5" s="2">
        <v>6.8</v>
      </c>
      <c r="T5" s="2">
        <v>7.4</v>
      </c>
      <c r="U5" s="2">
        <v>0.91</v>
      </c>
      <c r="V5" s="2">
        <v>0.5</v>
      </c>
      <c r="W5" s="2">
        <v>6.9</v>
      </c>
      <c r="X5" s="2">
        <v>7.4</v>
      </c>
      <c r="Y5" s="2">
        <v>6.4</v>
      </c>
      <c r="Z5" s="2">
        <v>0.9</v>
      </c>
      <c r="AA5" s="2">
        <v>0.9</v>
      </c>
      <c r="AB5" s="2">
        <v>3.5</v>
      </c>
      <c r="AC5" s="2">
        <v>2.1</v>
      </c>
      <c r="AD5" s="2">
        <v>29.9</v>
      </c>
      <c r="AE5" s="2">
        <v>4</v>
      </c>
      <c r="AF5" s="2">
        <v>1</v>
      </c>
      <c r="AG5" s="2">
        <v>208</v>
      </c>
      <c r="AH5" s="2">
        <v>1</v>
      </c>
      <c r="AI5" s="2">
        <v>1</v>
      </c>
      <c r="AJ5" s="2">
        <v>1</v>
      </c>
    </row>
    <row r="6" spans="1:36" ht="17.399999999999999" customHeight="1" x14ac:dyDescent="0.3">
      <c r="A6" s="1">
        <v>9</v>
      </c>
      <c r="B6" s="2" t="s">
        <v>44</v>
      </c>
      <c r="C6" s="2" t="s">
        <v>40</v>
      </c>
      <c r="D6" s="2">
        <v>22</v>
      </c>
      <c r="E6" s="2" t="s">
        <v>45</v>
      </c>
      <c r="F6" s="2">
        <v>57</v>
      </c>
      <c r="G6" s="2">
        <v>57</v>
      </c>
      <c r="H6" s="2">
        <v>33.1</v>
      </c>
      <c r="I6" s="2">
        <v>10.199999999999999</v>
      </c>
      <c r="J6" s="2">
        <v>20.6</v>
      </c>
      <c r="K6" s="2">
        <v>0.49299999999999999</v>
      </c>
      <c r="L6" s="2">
        <v>1.5</v>
      </c>
      <c r="M6" s="2">
        <v>4.5</v>
      </c>
      <c r="N6" s="2">
        <v>0.34399999999999997</v>
      </c>
      <c r="O6" s="2">
        <v>8.6</v>
      </c>
      <c r="P6" s="2">
        <v>16.2</v>
      </c>
      <c r="Q6" s="2">
        <v>0.53400000000000003</v>
      </c>
      <c r="R6" s="2">
        <v>0.53</v>
      </c>
      <c r="S6" s="2">
        <v>5.5</v>
      </c>
      <c r="T6" s="2">
        <v>7.3</v>
      </c>
      <c r="U6" s="2">
        <v>0.76100000000000001</v>
      </c>
      <c r="V6" s="2">
        <v>1.4</v>
      </c>
      <c r="W6" s="2">
        <v>4.4000000000000004</v>
      </c>
      <c r="X6" s="2">
        <v>5.7</v>
      </c>
      <c r="Y6" s="2">
        <v>6.7</v>
      </c>
      <c r="Z6" s="2">
        <v>1.2</v>
      </c>
      <c r="AA6" s="2">
        <v>0.4</v>
      </c>
      <c r="AB6" s="2">
        <v>3.4</v>
      </c>
      <c r="AC6" s="2">
        <v>1.5</v>
      </c>
      <c r="AD6" s="2">
        <v>27.4</v>
      </c>
      <c r="AE6" s="2">
        <v>1</v>
      </c>
      <c r="AF6" s="2">
        <v>1</v>
      </c>
      <c r="AG6" s="2">
        <v>190</v>
      </c>
      <c r="AH6" s="2">
        <v>1</v>
      </c>
      <c r="AI6" s="2">
        <v>1</v>
      </c>
      <c r="AJ6" s="2">
        <v>1</v>
      </c>
    </row>
    <row r="7" spans="1:36" ht="17.399999999999999" customHeight="1" x14ac:dyDescent="0.3">
      <c r="A7" s="1">
        <v>10</v>
      </c>
      <c r="B7" s="2" t="s">
        <v>46</v>
      </c>
      <c r="C7" s="2" t="s">
        <v>31</v>
      </c>
      <c r="D7" s="2">
        <v>26</v>
      </c>
      <c r="E7" s="2" t="s">
        <v>47</v>
      </c>
      <c r="F7" s="2">
        <v>74</v>
      </c>
      <c r="G7" s="2">
        <v>74</v>
      </c>
      <c r="H7" s="2">
        <v>33.5</v>
      </c>
      <c r="I7" s="2">
        <v>10.3</v>
      </c>
      <c r="J7" s="2">
        <v>17.7</v>
      </c>
      <c r="K7" s="2">
        <v>0.58299999999999996</v>
      </c>
      <c r="L7" s="2">
        <v>1.3</v>
      </c>
      <c r="M7" s="2">
        <v>3.9</v>
      </c>
      <c r="N7" s="2">
        <v>0.33700000000000002</v>
      </c>
      <c r="O7" s="2">
        <v>9</v>
      </c>
      <c r="P7" s="2">
        <v>13.8</v>
      </c>
      <c r="Q7" s="2">
        <v>0.65200000000000002</v>
      </c>
      <c r="R7" s="2">
        <v>0.62</v>
      </c>
      <c r="S7" s="2">
        <v>5.0999999999999996</v>
      </c>
      <c r="T7" s="2">
        <v>6.3</v>
      </c>
      <c r="U7" s="2">
        <v>0.81</v>
      </c>
      <c r="V7" s="2">
        <v>2.8</v>
      </c>
      <c r="W7" s="2">
        <v>11</v>
      </c>
      <c r="X7" s="2">
        <v>13.8</v>
      </c>
      <c r="Y7" s="2">
        <v>7.9</v>
      </c>
      <c r="Z7" s="2">
        <v>1.5</v>
      </c>
      <c r="AA7" s="2">
        <v>0.9</v>
      </c>
      <c r="AB7" s="2">
        <v>3.8</v>
      </c>
      <c r="AC7" s="2">
        <v>2.6</v>
      </c>
      <c r="AD7" s="2">
        <v>27.1</v>
      </c>
      <c r="AE7" s="2">
        <v>5</v>
      </c>
      <c r="AF7" s="2">
        <v>1</v>
      </c>
      <c r="AG7" s="2">
        <v>211</v>
      </c>
      <c r="AH7" s="2">
        <v>1</v>
      </c>
      <c r="AI7" s="2">
        <v>1</v>
      </c>
      <c r="AJ7" s="2">
        <v>1</v>
      </c>
    </row>
    <row r="8" spans="1:36" ht="17.399999999999999" customHeight="1" x14ac:dyDescent="0.3">
      <c r="A8" s="1">
        <v>15</v>
      </c>
      <c r="B8" s="2" t="s">
        <v>54</v>
      </c>
      <c r="C8" s="2" t="s">
        <v>31</v>
      </c>
      <c r="D8" s="2">
        <v>26</v>
      </c>
      <c r="E8" s="2" t="s">
        <v>55</v>
      </c>
      <c r="F8" s="2">
        <v>74</v>
      </c>
      <c r="G8" s="2">
        <v>74</v>
      </c>
      <c r="H8" s="2">
        <v>33.5</v>
      </c>
      <c r="I8" s="2">
        <v>8.6999999999999993</v>
      </c>
      <c r="J8" s="2">
        <v>16.399999999999999</v>
      </c>
      <c r="K8" s="2">
        <v>0.52900000000000003</v>
      </c>
      <c r="L8" s="2">
        <v>2</v>
      </c>
      <c r="M8" s="2">
        <v>4.9000000000000004</v>
      </c>
      <c r="N8" s="2">
        <v>0.41</v>
      </c>
      <c r="O8" s="2">
        <v>6.6</v>
      </c>
      <c r="P8" s="2">
        <v>11.5</v>
      </c>
      <c r="Q8" s="2">
        <v>0.57999999999999996</v>
      </c>
      <c r="R8" s="2">
        <v>0.59099999999999997</v>
      </c>
      <c r="S8" s="2">
        <v>5.2</v>
      </c>
      <c r="T8" s="2">
        <v>6.3</v>
      </c>
      <c r="U8" s="2">
        <v>0.82199999999999995</v>
      </c>
      <c r="V8" s="2">
        <v>2.6</v>
      </c>
      <c r="W8" s="2">
        <v>7.2</v>
      </c>
      <c r="X8" s="2">
        <v>9.8000000000000007</v>
      </c>
      <c r="Y8" s="2">
        <v>3.6</v>
      </c>
      <c r="Z8" s="2">
        <v>1</v>
      </c>
      <c r="AA8" s="2">
        <v>1.1000000000000001</v>
      </c>
      <c r="AB8" s="2">
        <v>3.1</v>
      </c>
      <c r="AC8" s="2">
        <v>3.6</v>
      </c>
      <c r="AD8" s="2">
        <v>24.6</v>
      </c>
      <c r="AE8" s="2">
        <v>5</v>
      </c>
      <c r="AF8" s="2">
        <v>1</v>
      </c>
      <c r="AG8" s="2">
        <v>211</v>
      </c>
      <c r="AH8" s="2">
        <v>1</v>
      </c>
      <c r="AI8" s="2">
        <v>0</v>
      </c>
      <c r="AJ8" s="2">
        <v>1</v>
      </c>
    </row>
    <row r="9" spans="1:36" ht="17.399999999999999" customHeight="1" x14ac:dyDescent="0.3">
      <c r="A9" s="1">
        <v>16</v>
      </c>
      <c r="B9" s="2" t="s">
        <v>56</v>
      </c>
      <c r="C9" s="2" t="s">
        <v>40</v>
      </c>
      <c r="D9" s="2">
        <v>23</v>
      </c>
      <c r="E9" s="2" t="s">
        <v>57</v>
      </c>
      <c r="F9" s="2">
        <v>56</v>
      </c>
      <c r="G9" s="2">
        <v>56</v>
      </c>
      <c r="H9" s="2">
        <v>34.700000000000003</v>
      </c>
      <c r="I9" s="2">
        <v>8.5</v>
      </c>
      <c r="J9" s="2">
        <v>18.8</v>
      </c>
      <c r="K9" s="2">
        <v>0.45300000000000001</v>
      </c>
      <c r="L9" s="2">
        <v>1.6</v>
      </c>
      <c r="M9" s="2">
        <v>5.3</v>
      </c>
      <c r="N9" s="2">
        <v>0.3</v>
      </c>
      <c r="O9" s="2">
        <v>6.9</v>
      </c>
      <c r="P9" s="2">
        <v>13.5</v>
      </c>
      <c r="Q9" s="2">
        <v>0.51400000000000001</v>
      </c>
      <c r="R9" s="2">
        <v>0.496</v>
      </c>
      <c r="S9" s="2">
        <v>5.9</v>
      </c>
      <c r="T9" s="2">
        <v>7.2</v>
      </c>
      <c r="U9" s="2">
        <v>0.81</v>
      </c>
      <c r="V9" s="2">
        <v>0.7</v>
      </c>
      <c r="W9" s="2">
        <v>4.3</v>
      </c>
      <c r="X9" s="2">
        <v>5</v>
      </c>
      <c r="Y9" s="2">
        <v>5.9</v>
      </c>
      <c r="Z9" s="2">
        <v>1.3</v>
      </c>
      <c r="AA9" s="2">
        <v>0.8</v>
      </c>
      <c r="AB9" s="2">
        <v>2.8</v>
      </c>
      <c r="AC9" s="2">
        <v>2.5</v>
      </c>
      <c r="AD9" s="2">
        <v>24.5</v>
      </c>
      <c r="AE9" s="2">
        <v>1</v>
      </c>
      <c r="AF9" s="2">
        <v>1</v>
      </c>
      <c r="AG9" s="2">
        <v>198</v>
      </c>
      <c r="AH9" s="2">
        <v>1</v>
      </c>
      <c r="AI9" s="2">
        <v>1</v>
      </c>
      <c r="AJ9" s="2">
        <v>1</v>
      </c>
    </row>
    <row r="10" spans="1:36" ht="17.399999999999999" customHeight="1" x14ac:dyDescent="0.3">
      <c r="A10" s="1">
        <v>17</v>
      </c>
      <c r="B10" s="2" t="s">
        <v>58</v>
      </c>
      <c r="C10" s="2" t="s">
        <v>34</v>
      </c>
      <c r="D10" s="2">
        <v>26</v>
      </c>
      <c r="E10" s="2" t="s">
        <v>43</v>
      </c>
      <c r="F10" s="2">
        <v>67</v>
      </c>
      <c r="G10" s="2">
        <v>67</v>
      </c>
      <c r="H10" s="2">
        <v>34.700000000000003</v>
      </c>
      <c r="I10" s="2">
        <v>8.4</v>
      </c>
      <c r="J10" s="2">
        <v>17.7</v>
      </c>
      <c r="K10" s="2">
        <v>0.47599999999999998</v>
      </c>
      <c r="L10" s="2">
        <v>2.8</v>
      </c>
      <c r="M10" s="2">
        <v>7.1</v>
      </c>
      <c r="N10" s="2">
        <v>0.38900000000000001</v>
      </c>
      <c r="O10" s="2">
        <v>5.7</v>
      </c>
      <c r="P10" s="2">
        <v>10.6</v>
      </c>
      <c r="Q10" s="2">
        <v>0.53400000000000003</v>
      </c>
      <c r="R10" s="2">
        <v>0.55400000000000005</v>
      </c>
      <c r="S10" s="2">
        <v>4.8</v>
      </c>
      <c r="T10" s="2">
        <v>5.6</v>
      </c>
      <c r="U10" s="2">
        <v>0.85299999999999998</v>
      </c>
      <c r="V10" s="2">
        <v>0.3</v>
      </c>
      <c r="W10" s="2">
        <v>4.3</v>
      </c>
      <c r="X10" s="2">
        <v>4.5999999999999996</v>
      </c>
      <c r="Y10" s="2">
        <v>4.5</v>
      </c>
      <c r="Z10" s="2">
        <v>0.6</v>
      </c>
      <c r="AA10" s="2">
        <v>0.3</v>
      </c>
      <c r="AB10" s="2">
        <v>2.6</v>
      </c>
      <c r="AC10" s="2">
        <v>1.8</v>
      </c>
      <c r="AD10" s="2">
        <v>24.4</v>
      </c>
      <c r="AE10" s="2">
        <v>3</v>
      </c>
      <c r="AF10" s="2">
        <v>1</v>
      </c>
      <c r="AG10" s="2">
        <v>196</v>
      </c>
      <c r="AH10" s="2">
        <v>1</v>
      </c>
      <c r="AI10" s="2">
        <v>1</v>
      </c>
      <c r="AJ10" s="2">
        <v>1</v>
      </c>
    </row>
    <row r="11" spans="1:36" ht="17.399999999999999" customHeight="1" x14ac:dyDescent="0.3">
      <c r="A11" s="1">
        <v>18</v>
      </c>
      <c r="B11" s="2" t="s">
        <v>59</v>
      </c>
      <c r="C11" s="2" t="s">
        <v>34</v>
      </c>
      <c r="D11" s="2">
        <v>31</v>
      </c>
      <c r="E11" s="2" t="s">
        <v>60</v>
      </c>
      <c r="F11" s="2">
        <v>31</v>
      </c>
      <c r="G11" s="2">
        <v>31</v>
      </c>
      <c r="H11" s="2">
        <v>34.700000000000003</v>
      </c>
      <c r="I11" s="2">
        <v>8.6</v>
      </c>
      <c r="J11" s="2">
        <v>20.5</v>
      </c>
      <c r="K11" s="2">
        <v>0.42099999999999999</v>
      </c>
      <c r="L11" s="2">
        <v>2.9</v>
      </c>
      <c r="M11" s="2">
        <v>8.3000000000000007</v>
      </c>
      <c r="N11" s="2">
        <v>0.35399999999999998</v>
      </c>
      <c r="O11" s="2">
        <v>5.7</v>
      </c>
      <c r="P11" s="2">
        <v>12.2</v>
      </c>
      <c r="Q11" s="2">
        <v>0.46700000000000003</v>
      </c>
      <c r="R11" s="2">
        <v>0.49299999999999999</v>
      </c>
      <c r="S11" s="2">
        <v>4.0999999999999996</v>
      </c>
      <c r="T11" s="2">
        <v>4.8</v>
      </c>
      <c r="U11" s="2">
        <v>0.85799999999999998</v>
      </c>
      <c r="V11" s="2">
        <v>0.4</v>
      </c>
      <c r="W11" s="2">
        <v>6.5</v>
      </c>
      <c r="X11" s="2">
        <v>6.9</v>
      </c>
      <c r="Y11" s="2">
        <v>5.7</v>
      </c>
      <c r="Z11" s="2">
        <v>2.2000000000000002</v>
      </c>
      <c r="AA11" s="2">
        <v>0.4</v>
      </c>
      <c r="AB11" s="2">
        <v>4.0999999999999996</v>
      </c>
      <c r="AC11" s="2">
        <v>2.4</v>
      </c>
      <c r="AD11" s="2">
        <v>24.3</v>
      </c>
      <c r="AE11" s="2">
        <v>3</v>
      </c>
      <c r="AF11" s="2">
        <v>1</v>
      </c>
      <c r="AG11" s="2">
        <v>203</v>
      </c>
      <c r="AH11" s="2">
        <v>1</v>
      </c>
      <c r="AI11" s="2">
        <v>1</v>
      </c>
      <c r="AJ11" s="2">
        <v>0</v>
      </c>
    </row>
    <row r="12" spans="1:36" ht="17.399999999999999" customHeight="1" x14ac:dyDescent="0.3">
      <c r="A12" s="1">
        <v>21</v>
      </c>
      <c r="B12" s="2" t="s">
        <v>63</v>
      </c>
      <c r="C12" s="2" t="s">
        <v>40</v>
      </c>
      <c r="D12" s="2">
        <v>24</v>
      </c>
      <c r="E12" s="2" t="s">
        <v>64</v>
      </c>
      <c r="F12" s="2">
        <v>59</v>
      </c>
      <c r="G12" s="2">
        <v>59</v>
      </c>
      <c r="H12" s="2">
        <v>35.299999999999997</v>
      </c>
      <c r="I12" s="2">
        <v>8.6999999999999993</v>
      </c>
      <c r="J12" s="2">
        <v>18.5</v>
      </c>
      <c r="K12" s="2">
        <v>0.47299999999999998</v>
      </c>
      <c r="L12" s="2">
        <v>1.3</v>
      </c>
      <c r="M12" s="2">
        <v>4.2</v>
      </c>
      <c r="N12" s="2">
        <v>0.29699999999999999</v>
      </c>
      <c r="O12" s="2">
        <v>7.5</v>
      </c>
      <c r="P12" s="2">
        <v>14.3</v>
      </c>
      <c r="Q12" s="2">
        <v>0.52400000000000002</v>
      </c>
      <c r="R12" s="2">
        <v>0.50600000000000001</v>
      </c>
      <c r="S12" s="2">
        <v>4.4000000000000004</v>
      </c>
      <c r="T12" s="2">
        <v>5.9</v>
      </c>
      <c r="U12" s="2">
        <v>0.75</v>
      </c>
      <c r="V12" s="2">
        <v>0.4</v>
      </c>
      <c r="W12" s="2">
        <v>3.5</v>
      </c>
      <c r="X12" s="2">
        <v>3.9</v>
      </c>
      <c r="Y12" s="2">
        <v>5.6</v>
      </c>
      <c r="Z12" s="2">
        <v>1.2</v>
      </c>
      <c r="AA12" s="2">
        <v>0.4</v>
      </c>
      <c r="AB12" s="2">
        <v>2.8</v>
      </c>
      <c r="AC12" s="2">
        <v>2.9</v>
      </c>
      <c r="AD12" s="2">
        <v>23.2</v>
      </c>
      <c r="AE12" s="2">
        <v>1</v>
      </c>
      <c r="AF12" s="2">
        <v>0</v>
      </c>
      <c r="AG12" s="2">
        <v>190</v>
      </c>
      <c r="AH12" s="2">
        <v>1</v>
      </c>
      <c r="AI12" s="2">
        <v>1</v>
      </c>
      <c r="AJ12" s="2">
        <v>1</v>
      </c>
    </row>
    <row r="13" spans="1:36" ht="17.399999999999999" customHeight="1" x14ac:dyDescent="0.3">
      <c r="A13" s="1">
        <v>22</v>
      </c>
      <c r="B13" s="2" t="s">
        <v>65</v>
      </c>
      <c r="C13" s="2" t="s">
        <v>49</v>
      </c>
      <c r="D13" s="2">
        <v>28</v>
      </c>
      <c r="E13" s="2" t="s">
        <v>66</v>
      </c>
      <c r="F13" s="2">
        <v>40</v>
      </c>
      <c r="G13" s="2">
        <v>40</v>
      </c>
      <c r="H13" s="2">
        <v>36</v>
      </c>
      <c r="I13" s="2">
        <v>8.6999999999999993</v>
      </c>
      <c r="J13" s="2">
        <v>19.3</v>
      </c>
      <c r="K13" s="2">
        <v>0.45100000000000001</v>
      </c>
      <c r="L13" s="2">
        <v>1.6</v>
      </c>
      <c r="M13" s="2">
        <v>5.3</v>
      </c>
      <c r="N13" s="2">
        <v>0.3</v>
      </c>
      <c r="O13" s="2">
        <v>7.1</v>
      </c>
      <c r="P13" s="2">
        <v>14</v>
      </c>
      <c r="Q13" s="2">
        <v>0.50800000000000001</v>
      </c>
      <c r="R13" s="2">
        <v>0.49199999999999999</v>
      </c>
      <c r="S13" s="2">
        <v>4.2</v>
      </c>
      <c r="T13" s="2">
        <v>5.0999999999999996</v>
      </c>
      <c r="U13" s="2">
        <v>0.83299999999999996</v>
      </c>
      <c r="V13" s="2">
        <v>1</v>
      </c>
      <c r="W13" s="2">
        <v>3.8</v>
      </c>
      <c r="X13" s="2">
        <v>4.7</v>
      </c>
      <c r="Y13" s="2">
        <v>6.6</v>
      </c>
      <c r="Z13" s="2">
        <v>0.9</v>
      </c>
      <c r="AA13" s="2">
        <v>0.4</v>
      </c>
      <c r="AB13" s="2">
        <v>3.4</v>
      </c>
      <c r="AC13" s="2">
        <v>2.4</v>
      </c>
      <c r="AD13" s="2">
        <v>23.2</v>
      </c>
      <c r="AE13" s="2">
        <v>2</v>
      </c>
      <c r="AF13" s="2">
        <v>1</v>
      </c>
      <c r="AG13" s="2">
        <v>193</v>
      </c>
      <c r="AH13" s="2">
        <v>1</v>
      </c>
      <c r="AI13" s="2">
        <v>1</v>
      </c>
      <c r="AJ13" s="2">
        <v>1</v>
      </c>
    </row>
    <row r="14" spans="1:36" ht="17.399999999999999" customHeight="1" x14ac:dyDescent="0.3">
      <c r="A14" s="1">
        <v>23</v>
      </c>
      <c r="B14" s="2" t="s">
        <v>67</v>
      </c>
      <c r="C14" s="2" t="s">
        <v>31</v>
      </c>
      <c r="D14" s="2">
        <v>28</v>
      </c>
      <c r="E14" s="2" t="s">
        <v>35</v>
      </c>
      <c r="F14" s="2">
        <v>40</v>
      </c>
      <c r="G14" s="2">
        <v>40</v>
      </c>
      <c r="H14" s="2">
        <v>35.1</v>
      </c>
      <c r="I14" s="2">
        <v>9.3000000000000007</v>
      </c>
      <c r="J14" s="2">
        <v>17.399999999999999</v>
      </c>
      <c r="K14" s="2">
        <v>0.53200000000000003</v>
      </c>
      <c r="L14" s="2">
        <v>0.3</v>
      </c>
      <c r="M14" s="2">
        <v>1.8</v>
      </c>
      <c r="N14" s="2">
        <v>0.186</v>
      </c>
      <c r="O14" s="2">
        <v>8.9</v>
      </c>
      <c r="P14" s="2">
        <v>15.6</v>
      </c>
      <c r="Q14" s="2">
        <v>0.57099999999999995</v>
      </c>
      <c r="R14" s="2">
        <v>0.54200000000000004</v>
      </c>
      <c r="S14" s="2">
        <v>4.4000000000000004</v>
      </c>
      <c r="T14" s="2">
        <v>6.1</v>
      </c>
      <c r="U14" s="2">
        <v>0.71299999999999997</v>
      </c>
      <c r="V14" s="2">
        <v>2.7</v>
      </c>
      <c r="W14" s="2">
        <v>7.2</v>
      </c>
      <c r="X14" s="2">
        <v>9.9</v>
      </c>
      <c r="Y14" s="2">
        <v>3.1</v>
      </c>
      <c r="Z14" s="2">
        <v>1.2</v>
      </c>
      <c r="AA14" s="2">
        <v>2.2999999999999998</v>
      </c>
      <c r="AB14" s="2">
        <v>2.1</v>
      </c>
      <c r="AC14" s="2">
        <v>2.4</v>
      </c>
      <c r="AD14" s="2">
        <v>23.2</v>
      </c>
      <c r="AE14" s="2">
        <v>5</v>
      </c>
      <c r="AF14" s="2">
        <v>1</v>
      </c>
      <c r="AG14" s="2">
        <v>208</v>
      </c>
      <c r="AH14" s="2">
        <v>1</v>
      </c>
      <c r="AI14" s="2">
        <v>1</v>
      </c>
      <c r="AJ14" s="2">
        <v>1</v>
      </c>
    </row>
    <row r="15" spans="1:36" ht="17.399999999999999" customHeight="1" x14ac:dyDescent="0.3">
      <c r="A15" s="1">
        <v>24</v>
      </c>
      <c r="B15" s="2" t="s">
        <v>68</v>
      </c>
      <c r="C15" s="2" t="s">
        <v>28</v>
      </c>
      <c r="D15" s="2">
        <v>27</v>
      </c>
      <c r="E15" s="2" t="s">
        <v>69</v>
      </c>
      <c r="F15" s="2">
        <v>68</v>
      </c>
      <c r="G15" s="2">
        <v>68</v>
      </c>
      <c r="H15" s="2">
        <v>37.9</v>
      </c>
      <c r="I15" s="2">
        <v>8.8000000000000007</v>
      </c>
      <c r="J15" s="2">
        <v>17.8</v>
      </c>
      <c r="K15" s="2">
        <v>0.49399999999999999</v>
      </c>
      <c r="L15" s="2">
        <v>1.1000000000000001</v>
      </c>
      <c r="M15" s="2">
        <v>3.2</v>
      </c>
      <c r="N15" s="2">
        <v>0.34399999999999997</v>
      </c>
      <c r="O15" s="2">
        <v>7.7</v>
      </c>
      <c r="P15" s="2">
        <v>14.5</v>
      </c>
      <c r="Q15" s="2">
        <v>0.52700000000000002</v>
      </c>
      <c r="R15" s="2">
        <v>0.52500000000000002</v>
      </c>
      <c r="S15" s="2">
        <v>4.2</v>
      </c>
      <c r="T15" s="2">
        <v>5.6</v>
      </c>
      <c r="U15" s="2">
        <v>0.749</v>
      </c>
      <c r="V15" s="2">
        <v>1.9</v>
      </c>
      <c r="W15" s="2">
        <v>6.6</v>
      </c>
      <c r="X15" s="2">
        <v>8.5</v>
      </c>
      <c r="Y15" s="2">
        <v>5.3</v>
      </c>
      <c r="Z15" s="2">
        <v>1.3</v>
      </c>
      <c r="AA15" s="2">
        <v>0.6</v>
      </c>
      <c r="AB15" s="2">
        <v>2.7</v>
      </c>
      <c r="AC15" s="2">
        <v>3.3</v>
      </c>
      <c r="AD15" s="2">
        <v>22.8</v>
      </c>
      <c r="AE15" s="2">
        <v>4</v>
      </c>
      <c r="AF15" s="2">
        <v>1</v>
      </c>
      <c r="AG15" s="2">
        <v>206</v>
      </c>
      <c r="AH15" s="2">
        <v>1</v>
      </c>
      <c r="AI15" s="2">
        <v>1</v>
      </c>
      <c r="AJ15" s="2">
        <v>0</v>
      </c>
    </row>
    <row r="16" spans="1:36" ht="17.399999999999999" customHeight="1" x14ac:dyDescent="0.3">
      <c r="A16" s="1">
        <v>29</v>
      </c>
      <c r="B16" s="2" t="s">
        <v>74</v>
      </c>
      <c r="C16" s="2" t="s">
        <v>34</v>
      </c>
      <c r="D16" s="2">
        <v>32</v>
      </c>
      <c r="E16" s="2" t="s">
        <v>75</v>
      </c>
      <c r="F16" s="2">
        <v>57</v>
      </c>
      <c r="G16" s="2">
        <v>57</v>
      </c>
      <c r="H16" s="2">
        <v>33.9</v>
      </c>
      <c r="I16" s="2">
        <v>7</v>
      </c>
      <c r="J16" s="2">
        <v>14.5</v>
      </c>
      <c r="K16" s="2">
        <v>0.48</v>
      </c>
      <c r="L16" s="2">
        <v>0.5</v>
      </c>
      <c r="M16" s="2">
        <v>2</v>
      </c>
      <c r="N16" s="2">
        <v>0.23300000000000001</v>
      </c>
      <c r="O16" s="2">
        <v>6.5</v>
      </c>
      <c r="P16" s="2">
        <v>12.5</v>
      </c>
      <c r="Q16" s="2">
        <v>0.52</v>
      </c>
      <c r="R16" s="2">
        <v>0.496</v>
      </c>
      <c r="S16" s="2">
        <v>6.9</v>
      </c>
      <c r="T16" s="2">
        <v>8</v>
      </c>
      <c r="U16" s="2">
        <v>0.87</v>
      </c>
      <c r="V16" s="2">
        <v>1.8</v>
      </c>
      <c r="W16" s="2">
        <v>4.0999999999999996</v>
      </c>
      <c r="X16" s="2">
        <v>5.9</v>
      </c>
      <c r="Y16" s="2">
        <v>5.5</v>
      </c>
      <c r="Z16" s="2">
        <v>1.6</v>
      </c>
      <c r="AA16" s="2">
        <v>0.5</v>
      </c>
      <c r="AB16" s="2">
        <v>2.1</v>
      </c>
      <c r="AC16" s="2">
        <v>1.5</v>
      </c>
      <c r="AD16" s="2">
        <v>21.4</v>
      </c>
      <c r="AE16" s="2">
        <v>3</v>
      </c>
      <c r="AF16" s="2">
        <v>1</v>
      </c>
      <c r="AG16" s="2">
        <v>201</v>
      </c>
      <c r="AH16" s="2">
        <v>1</v>
      </c>
      <c r="AI16" s="2">
        <v>0</v>
      </c>
      <c r="AJ16" s="2">
        <v>1</v>
      </c>
    </row>
    <row r="17" spans="1:36" ht="17.399999999999999" customHeight="1" x14ac:dyDescent="0.3">
      <c r="A17" s="1">
        <v>30</v>
      </c>
      <c r="B17" s="2" t="s">
        <v>76</v>
      </c>
      <c r="C17" s="2" t="s">
        <v>49</v>
      </c>
      <c r="D17" s="2">
        <v>20</v>
      </c>
      <c r="E17" s="2" t="s">
        <v>55</v>
      </c>
      <c r="F17" s="2">
        <v>72</v>
      </c>
      <c r="G17" s="2">
        <v>72</v>
      </c>
      <c r="H17" s="2">
        <v>34.299999999999997</v>
      </c>
      <c r="I17" s="2">
        <v>7.6</v>
      </c>
      <c r="J17" s="2">
        <v>17.3</v>
      </c>
      <c r="K17" s="2">
        <v>0.441</v>
      </c>
      <c r="L17" s="2">
        <v>3</v>
      </c>
      <c r="M17" s="2">
        <v>8.4</v>
      </c>
      <c r="N17" s="2">
        <v>0.35699999999999998</v>
      </c>
      <c r="O17" s="2">
        <v>4.5999999999999996</v>
      </c>
      <c r="P17" s="2">
        <v>8.9</v>
      </c>
      <c r="Q17" s="2">
        <v>0.51900000000000002</v>
      </c>
      <c r="R17" s="2">
        <v>0.52700000000000002</v>
      </c>
      <c r="S17" s="2">
        <v>3.1</v>
      </c>
      <c r="T17" s="2">
        <v>3.9</v>
      </c>
      <c r="U17" s="2">
        <v>0.78600000000000003</v>
      </c>
      <c r="V17" s="2">
        <v>0.9</v>
      </c>
      <c r="W17" s="2">
        <v>3.9</v>
      </c>
      <c r="X17" s="2">
        <v>4.8</v>
      </c>
      <c r="Y17" s="2">
        <v>3.8</v>
      </c>
      <c r="Z17" s="2">
        <v>1.5</v>
      </c>
      <c r="AA17" s="2">
        <v>0.6</v>
      </c>
      <c r="AB17" s="2">
        <v>2.6</v>
      </c>
      <c r="AC17" s="2">
        <v>2.2999999999999998</v>
      </c>
      <c r="AD17" s="2">
        <v>21.3</v>
      </c>
      <c r="AE17" s="2">
        <v>2</v>
      </c>
      <c r="AF17" s="2">
        <v>1</v>
      </c>
      <c r="AG17" s="2">
        <v>193</v>
      </c>
      <c r="AH17" s="2">
        <v>1</v>
      </c>
      <c r="AI17" s="2">
        <v>1</v>
      </c>
      <c r="AJ17" s="2">
        <v>0</v>
      </c>
    </row>
    <row r="18" spans="1:36" ht="17.399999999999999" customHeight="1" x14ac:dyDescent="0.3">
      <c r="A18" s="1">
        <v>31</v>
      </c>
      <c r="B18" s="2" t="s">
        <v>77</v>
      </c>
      <c r="C18" s="2" t="s">
        <v>40</v>
      </c>
      <c r="D18" s="2">
        <v>25</v>
      </c>
      <c r="E18" s="2" t="s">
        <v>78</v>
      </c>
      <c r="F18" s="2">
        <v>68</v>
      </c>
      <c r="G18" s="2">
        <v>68</v>
      </c>
      <c r="H18" s="2">
        <v>34.799999999999997</v>
      </c>
      <c r="I18" s="2">
        <v>8.4</v>
      </c>
      <c r="J18" s="2">
        <v>18.3</v>
      </c>
      <c r="K18" s="2">
        <v>0.46200000000000002</v>
      </c>
      <c r="L18" s="2">
        <v>1.4</v>
      </c>
      <c r="M18" s="2">
        <v>4.3</v>
      </c>
      <c r="N18" s="2">
        <v>0.32700000000000001</v>
      </c>
      <c r="O18" s="2">
        <v>7</v>
      </c>
      <c r="P18" s="2">
        <v>13.9</v>
      </c>
      <c r="Q18" s="2">
        <v>0.504</v>
      </c>
      <c r="R18" s="2">
        <v>0.5</v>
      </c>
      <c r="S18" s="2">
        <v>2.9</v>
      </c>
      <c r="T18" s="2">
        <v>3.6</v>
      </c>
      <c r="U18" s="2">
        <v>0.79400000000000004</v>
      </c>
      <c r="V18" s="2">
        <v>1.2</v>
      </c>
      <c r="W18" s="2">
        <v>7.1</v>
      </c>
      <c r="X18" s="2">
        <v>8.3000000000000007</v>
      </c>
      <c r="Y18" s="2">
        <v>9.1999999999999993</v>
      </c>
      <c r="Z18" s="2">
        <v>2</v>
      </c>
      <c r="AA18" s="2">
        <v>0.3</v>
      </c>
      <c r="AB18" s="2">
        <v>2.6</v>
      </c>
      <c r="AC18" s="2">
        <v>2</v>
      </c>
      <c r="AD18" s="2">
        <v>21.1</v>
      </c>
      <c r="AE18" s="2">
        <v>1</v>
      </c>
      <c r="AF18" s="2">
        <v>1</v>
      </c>
      <c r="AG18" s="2">
        <v>193</v>
      </c>
      <c r="AH18" s="2">
        <v>1</v>
      </c>
      <c r="AI18" s="2">
        <v>1</v>
      </c>
      <c r="AJ18" s="2">
        <v>1</v>
      </c>
    </row>
    <row r="19" spans="1:36" ht="17.399999999999999" customHeight="1" x14ac:dyDescent="0.3">
      <c r="A19" s="1">
        <v>32</v>
      </c>
      <c r="B19" s="2" t="s">
        <v>79</v>
      </c>
      <c r="C19" s="2" t="s">
        <v>49</v>
      </c>
      <c r="D19" s="2">
        <v>22</v>
      </c>
      <c r="E19" s="2" t="s">
        <v>75</v>
      </c>
      <c r="F19" s="2">
        <v>66</v>
      </c>
      <c r="G19" s="2">
        <v>10</v>
      </c>
      <c r="H19" s="2">
        <v>32.6</v>
      </c>
      <c r="I19" s="2">
        <v>7.6</v>
      </c>
      <c r="J19" s="2">
        <v>17</v>
      </c>
      <c r="K19" s="2">
        <v>0.44700000000000001</v>
      </c>
      <c r="L19" s="2">
        <v>2.7</v>
      </c>
      <c r="M19" s="2">
        <v>6.7</v>
      </c>
      <c r="N19" s="2">
        <v>0.39900000000000002</v>
      </c>
      <c r="O19" s="2">
        <v>4.9000000000000004</v>
      </c>
      <c r="P19" s="2">
        <v>10.3</v>
      </c>
      <c r="Q19" s="2">
        <v>0.47699999999999998</v>
      </c>
      <c r="R19" s="2">
        <v>0.52500000000000002</v>
      </c>
      <c r="S19" s="2">
        <v>2.9</v>
      </c>
      <c r="T19" s="2">
        <v>3.3</v>
      </c>
      <c r="U19" s="2">
        <v>0.86799999999999999</v>
      </c>
      <c r="V19" s="2">
        <v>0.5</v>
      </c>
      <c r="W19" s="2">
        <v>4.5</v>
      </c>
      <c r="X19" s="2">
        <v>5</v>
      </c>
      <c r="Y19" s="2">
        <v>4</v>
      </c>
      <c r="Z19" s="2">
        <v>0.7</v>
      </c>
      <c r="AA19" s="2">
        <v>0.1</v>
      </c>
      <c r="AB19" s="2">
        <v>2.6</v>
      </c>
      <c r="AC19" s="2">
        <v>1.4</v>
      </c>
      <c r="AD19" s="2">
        <v>20.7</v>
      </c>
      <c r="AE19" s="2">
        <v>2</v>
      </c>
      <c r="AF19" s="2">
        <v>1</v>
      </c>
      <c r="AG19" s="2">
        <v>196</v>
      </c>
      <c r="AH19" s="2">
        <v>1</v>
      </c>
      <c r="AI19" s="2">
        <v>0</v>
      </c>
      <c r="AJ19" s="2">
        <v>0</v>
      </c>
    </row>
    <row r="20" spans="1:36" ht="17.399999999999999" customHeight="1" x14ac:dyDescent="0.3">
      <c r="A20" s="1">
        <v>33</v>
      </c>
      <c r="B20" s="2" t="s">
        <v>80</v>
      </c>
      <c r="C20" s="2" t="s">
        <v>49</v>
      </c>
      <c r="D20" s="2">
        <v>31</v>
      </c>
      <c r="E20" s="2" t="s">
        <v>53</v>
      </c>
      <c r="F20" s="2">
        <v>32</v>
      </c>
      <c r="G20" s="2">
        <v>32</v>
      </c>
      <c r="H20" s="2">
        <v>29.4</v>
      </c>
      <c r="I20" s="2">
        <v>7.7</v>
      </c>
      <c r="J20" s="2">
        <v>17.899999999999999</v>
      </c>
      <c r="K20" s="2">
        <v>0.42899999999999999</v>
      </c>
      <c r="L20" s="2">
        <v>3.6</v>
      </c>
      <c r="M20" s="2">
        <v>9.3000000000000007</v>
      </c>
      <c r="N20" s="2">
        <v>0.38500000000000001</v>
      </c>
      <c r="O20" s="2">
        <v>4.0999999999999996</v>
      </c>
      <c r="P20" s="2">
        <v>8.6999999999999993</v>
      </c>
      <c r="Q20" s="2">
        <v>0.47699999999999998</v>
      </c>
      <c r="R20" s="2">
        <v>0.52900000000000003</v>
      </c>
      <c r="S20" s="2">
        <v>1.4</v>
      </c>
      <c r="T20" s="2">
        <v>1.6</v>
      </c>
      <c r="U20" s="2">
        <v>0.90200000000000002</v>
      </c>
      <c r="V20" s="2">
        <v>0.5</v>
      </c>
      <c r="W20" s="2">
        <v>3.4</v>
      </c>
      <c r="X20" s="2">
        <v>3.9</v>
      </c>
      <c r="Y20" s="2">
        <v>2.8</v>
      </c>
      <c r="Z20" s="2">
        <v>0.5</v>
      </c>
      <c r="AA20" s="2">
        <v>0.5</v>
      </c>
      <c r="AB20" s="2">
        <v>1.3</v>
      </c>
      <c r="AC20" s="2">
        <v>1.7</v>
      </c>
      <c r="AD20" s="2">
        <v>20.399999999999999</v>
      </c>
      <c r="AE20" s="2">
        <v>2</v>
      </c>
      <c r="AF20" s="2">
        <v>1</v>
      </c>
      <c r="AG20" s="2">
        <v>198</v>
      </c>
      <c r="AH20" s="2">
        <v>1</v>
      </c>
      <c r="AI20" s="2">
        <v>1</v>
      </c>
      <c r="AJ20" s="2">
        <v>0</v>
      </c>
    </row>
    <row r="21" spans="1:36" ht="17.399999999999999" customHeight="1" x14ac:dyDescent="0.3">
      <c r="A21" s="1">
        <v>34</v>
      </c>
      <c r="B21" s="2" t="s">
        <v>81</v>
      </c>
      <c r="C21" s="2" t="s">
        <v>40</v>
      </c>
      <c r="D21" s="2">
        <v>27</v>
      </c>
      <c r="E21" s="2" t="s">
        <v>69</v>
      </c>
      <c r="F21" s="2">
        <v>65</v>
      </c>
      <c r="G21" s="2">
        <v>65</v>
      </c>
      <c r="H21" s="2">
        <v>37.9</v>
      </c>
      <c r="I21" s="2">
        <v>6.8</v>
      </c>
      <c r="J21" s="2">
        <v>16.899999999999999</v>
      </c>
      <c r="K21" s="2">
        <v>0.40300000000000002</v>
      </c>
      <c r="L21" s="2">
        <v>3.7</v>
      </c>
      <c r="M21" s="2">
        <v>9.9</v>
      </c>
      <c r="N21" s="2">
        <v>0.377</v>
      </c>
      <c r="O21" s="2">
        <v>3.1</v>
      </c>
      <c r="P21" s="2">
        <v>7</v>
      </c>
      <c r="Q21" s="2">
        <v>0.44</v>
      </c>
      <c r="R21" s="2">
        <v>0.51300000000000001</v>
      </c>
      <c r="S21" s="2">
        <v>3</v>
      </c>
      <c r="T21" s="2">
        <v>3.4</v>
      </c>
      <c r="U21" s="2">
        <v>0.874</v>
      </c>
      <c r="V21" s="2">
        <v>0.7</v>
      </c>
      <c r="W21" s="2">
        <v>3.8</v>
      </c>
      <c r="X21" s="2">
        <v>4.4000000000000004</v>
      </c>
      <c r="Y21" s="2">
        <v>6.7</v>
      </c>
      <c r="Z21" s="2">
        <v>1.7</v>
      </c>
      <c r="AA21" s="2">
        <v>0.5</v>
      </c>
      <c r="AB21" s="2">
        <v>2.6</v>
      </c>
      <c r="AC21" s="2">
        <v>2.5</v>
      </c>
      <c r="AD21" s="2">
        <v>20.3</v>
      </c>
      <c r="AE21" s="2">
        <v>1</v>
      </c>
      <c r="AF21" s="2">
        <v>1</v>
      </c>
      <c r="AG21" s="2">
        <v>185</v>
      </c>
      <c r="AH21" s="2">
        <v>1</v>
      </c>
      <c r="AI21" s="2">
        <v>0</v>
      </c>
      <c r="AJ21" s="2">
        <v>0</v>
      </c>
    </row>
    <row r="22" spans="1:36" ht="17.399999999999999" customHeight="1" x14ac:dyDescent="0.3">
      <c r="A22" s="1">
        <v>35</v>
      </c>
      <c r="B22" s="2" t="s">
        <v>82</v>
      </c>
      <c r="C22" s="2" t="s">
        <v>28</v>
      </c>
      <c r="D22" s="2">
        <v>23</v>
      </c>
      <c r="E22" s="2" t="s">
        <v>83</v>
      </c>
      <c r="F22" s="2">
        <v>80</v>
      </c>
      <c r="G22" s="2">
        <v>80</v>
      </c>
      <c r="H22" s="2">
        <v>35.5</v>
      </c>
      <c r="I22" s="2">
        <v>7.5</v>
      </c>
      <c r="J22" s="2">
        <v>15.2</v>
      </c>
      <c r="K22" s="2">
        <v>0.49099999999999999</v>
      </c>
      <c r="L22" s="2">
        <v>1.9</v>
      </c>
      <c r="M22" s="2">
        <v>5.8</v>
      </c>
      <c r="N22" s="2">
        <v>0.33100000000000002</v>
      </c>
      <c r="O22" s="2">
        <v>5.5</v>
      </c>
      <c r="P22" s="2">
        <v>9.4</v>
      </c>
      <c r="Q22" s="2">
        <v>0.59</v>
      </c>
      <c r="R22" s="2">
        <v>0.55400000000000005</v>
      </c>
      <c r="S22" s="2">
        <v>3.3</v>
      </c>
      <c r="T22" s="2">
        <v>4.2</v>
      </c>
      <c r="U22" s="2">
        <v>0.80200000000000005</v>
      </c>
      <c r="V22" s="2">
        <v>1.1000000000000001</v>
      </c>
      <c r="W22" s="2">
        <v>5.9</v>
      </c>
      <c r="X22" s="2">
        <v>7</v>
      </c>
      <c r="Y22" s="2">
        <v>3.8</v>
      </c>
      <c r="Z22" s="2">
        <v>0.9</v>
      </c>
      <c r="AA22" s="2">
        <v>0.8</v>
      </c>
      <c r="AB22" s="2">
        <v>1.9</v>
      </c>
      <c r="AC22" s="2">
        <v>2.4</v>
      </c>
      <c r="AD22" s="2">
        <v>20.2</v>
      </c>
      <c r="AE22" s="2">
        <v>4</v>
      </c>
      <c r="AF22" s="2">
        <v>0</v>
      </c>
      <c r="AG22" s="2">
        <v>198</v>
      </c>
      <c r="AH22" s="2">
        <v>1</v>
      </c>
      <c r="AI22" s="2">
        <v>0</v>
      </c>
      <c r="AJ22" s="2">
        <v>0</v>
      </c>
    </row>
    <row r="23" spans="1:36" ht="17.399999999999999" customHeight="1" x14ac:dyDescent="0.3">
      <c r="A23" s="1">
        <v>37</v>
      </c>
      <c r="B23" s="2" t="s">
        <v>84</v>
      </c>
      <c r="C23" s="2" t="s">
        <v>40</v>
      </c>
      <c r="D23" s="2">
        <v>20</v>
      </c>
      <c r="E23" s="2" t="s">
        <v>83</v>
      </c>
      <c r="F23" s="2">
        <v>75</v>
      </c>
      <c r="G23" s="2">
        <v>75</v>
      </c>
      <c r="H23" s="2">
        <v>32.299999999999997</v>
      </c>
      <c r="I23" s="2">
        <v>7.2</v>
      </c>
      <c r="J23" s="2">
        <v>16.7</v>
      </c>
      <c r="K23" s="2">
        <v>0.42899999999999999</v>
      </c>
      <c r="L23" s="2">
        <v>2.9</v>
      </c>
      <c r="M23" s="2">
        <v>7.5</v>
      </c>
      <c r="N23" s="2">
        <v>0.38900000000000001</v>
      </c>
      <c r="O23" s="2">
        <v>4.2</v>
      </c>
      <c r="P23" s="2">
        <v>9.1999999999999993</v>
      </c>
      <c r="Q23" s="2">
        <v>0.46200000000000002</v>
      </c>
      <c r="R23" s="2">
        <v>0.51700000000000002</v>
      </c>
      <c r="S23" s="2">
        <v>2.8</v>
      </c>
      <c r="T23" s="2">
        <v>3.2</v>
      </c>
      <c r="U23" s="2">
        <v>0.872</v>
      </c>
      <c r="V23" s="2">
        <v>1.4</v>
      </c>
      <c r="W23" s="2">
        <v>5.2</v>
      </c>
      <c r="X23" s="2">
        <v>6.7</v>
      </c>
      <c r="Y23" s="2">
        <v>7.6</v>
      </c>
      <c r="Z23" s="2">
        <v>1.6</v>
      </c>
      <c r="AA23" s="2">
        <v>0.4</v>
      </c>
      <c r="AB23" s="2">
        <v>3.3</v>
      </c>
      <c r="AC23" s="2">
        <v>3.2</v>
      </c>
      <c r="AD23" s="2">
        <v>20.100000000000001</v>
      </c>
      <c r="AE23" s="2">
        <v>1</v>
      </c>
      <c r="AF23" s="2">
        <v>1</v>
      </c>
      <c r="AG23" s="2">
        <v>201</v>
      </c>
      <c r="AH23" s="2">
        <v>1</v>
      </c>
      <c r="AI23" s="2">
        <v>0</v>
      </c>
      <c r="AJ23" s="2">
        <v>0</v>
      </c>
    </row>
    <row r="24" spans="1:36" ht="17.399999999999999" customHeight="1" x14ac:dyDescent="0.3">
      <c r="A24" s="1">
        <v>38</v>
      </c>
      <c r="B24" s="2" t="s">
        <v>85</v>
      </c>
      <c r="C24" s="2" t="s">
        <v>34</v>
      </c>
      <c r="D24" s="2">
        <v>30</v>
      </c>
      <c r="E24" s="2" t="s">
        <v>37</v>
      </c>
      <c r="F24" s="2">
        <v>66</v>
      </c>
      <c r="G24" s="2">
        <v>66</v>
      </c>
      <c r="H24" s="2">
        <v>32.4</v>
      </c>
      <c r="I24" s="2">
        <v>6.8</v>
      </c>
      <c r="J24" s="2">
        <v>15.5</v>
      </c>
      <c r="K24" s="2">
        <v>0.443</v>
      </c>
      <c r="L24" s="2">
        <v>2.5</v>
      </c>
      <c r="M24" s="2">
        <v>6.6</v>
      </c>
      <c r="N24" s="2">
        <v>0.373</v>
      </c>
      <c r="O24" s="2">
        <v>4.4000000000000004</v>
      </c>
      <c r="P24" s="2">
        <v>8.9</v>
      </c>
      <c r="Q24" s="2">
        <v>0.49399999999999999</v>
      </c>
      <c r="R24" s="2">
        <v>0.52200000000000002</v>
      </c>
      <c r="S24" s="2">
        <v>3.9</v>
      </c>
      <c r="T24" s="2">
        <v>4.4000000000000004</v>
      </c>
      <c r="U24" s="2">
        <v>0.89</v>
      </c>
      <c r="V24" s="2">
        <v>0.6</v>
      </c>
      <c r="W24" s="2">
        <v>4.8</v>
      </c>
      <c r="X24" s="2">
        <v>5.4</v>
      </c>
      <c r="Y24" s="2">
        <v>5.4</v>
      </c>
      <c r="Z24" s="2">
        <v>1.2</v>
      </c>
      <c r="AA24" s="2">
        <v>0.3</v>
      </c>
      <c r="AB24" s="2">
        <v>2.9</v>
      </c>
      <c r="AC24" s="2">
        <v>2.4</v>
      </c>
      <c r="AD24" s="2">
        <v>20.100000000000001</v>
      </c>
      <c r="AE24" s="2">
        <v>3</v>
      </c>
      <c r="AF24" s="2">
        <v>1</v>
      </c>
      <c r="AG24" s="2">
        <v>201</v>
      </c>
      <c r="AH24" s="2">
        <v>1</v>
      </c>
      <c r="AI24" s="2">
        <v>0</v>
      </c>
      <c r="AJ24" s="2">
        <v>0</v>
      </c>
    </row>
    <row r="25" spans="1:36" ht="17.399999999999999" customHeight="1" x14ac:dyDescent="0.3">
      <c r="A25" s="1">
        <v>39</v>
      </c>
      <c r="B25" s="2" t="s">
        <v>86</v>
      </c>
      <c r="C25" s="2" t="s">
        <v>28</v>
      </c>
      <c r="D25" s="2">
        <v>27</v>
      </c>
      <c r="E25" s="2" t="s">
        <v>87</v>
      </c>
      <c r="F25" s="2">
        <v>72</v>
      </c>
      <c r="G25" s="2">
        <v>72</v>
      </c>
      <c r="H25" s="2">
        <v>35.299999999999997</v>
      </c>
      <c r="I25" s="2">
        <v>7.1</v>
      </c>
      <c r="J25" s="2">
        <v>17.3</v>
      </c>
      <c r="K25" s="2">
        <v>0.41099999999999998</v>
      </c>
      <c r="L25" s="2">
        <v>1.7</v>
      </c>
      <c r="M25" s="2">
        <v>5.4</v>
      </c>
      <c r="N25" s="2">
        <v>0.308</v>
      </c>
      <c r="O25" s="2">
        <v>5.4</v>
      </c>
      <c r="P25" s="2">
        <v>11.9</v>
      </c>
      <c r="Q25" s="2">
        <v>0.45800000000000002</v>
      </c>
      <c r="R25" s="2">
        <v>0.45900000000000002</v>
      </c>
      <c r="S25" s="2">
        <v>4.2</v>
      </c>
      <c r="T25" s="2">
        <v>5.6</v>
      </c>
      <c r="U25" s="2">
        <v>0.75600000000000001</v>
      </c>
      <c r="V25" s="2">
        <v>1.7</v>
      </c>
      <c r="W25" s="2">
        <v>8.1999999999999993</v>
      </c>
      <c r="X25" s="2">
        <v>9.9</v>
      </c>
      <c r="Y25" s="2">
        <v>5.0999999999999996</v>
      </c>
      <c r="Z25" s="2">
        <v>0.7</v>
      </c>
      <c r="AA25" s="2">
        <v>0.5</v>
      </c>
      <c r="AB25" s="2">
        <v>3.4</v>
      </c>
      <c r="AC25" s="2">
        <v>2.8</v>
      </c>
      <c r="AD25" s="2">
        <v>20.100000000000001</v>
      </c>
      <c r="AE25" s="2">
        <v>4</v>
      </c>
      <c r="AF25" s="2">
        <v>0</v>
      </c>
      <c r="AG25" s="2">
        <v>203</v>
      </c>
      <c r="AH25" s="2">
        <v>1</v>
      </c>
      <c r="AI25" s="2">
        <v>1</v>
      </c>
      <c r="AJ25" s="2">
        <v>0</v>
      </c>
    </row>
    <row r="26" spans="1:36" ht="17.399999999999999" customHeight="1" x14ac:dyDescent="0.3">
      <c r="A26" s="1">
        <v>45</v>
      </c>
      <c r="B26" s="2" t="s">
        <v>93</v>
      </c>
      <c r="C26" s="2" t="s">
        <v>94</v>
      </c>
      <c r="D26" s="2">
        <v>28</v>
      </c>
      <c r="E26" s="2" t="s">
        <v>72</v>
      </c>
      <c r="F26" s="2">
        <v>45</v>
      </c>
      <c r="G26" s="2">
        <v>41</v>
      </c>
      <c r="H26" s="2">
        <v>32.4</v>
      </c>
      <c r="I26" s="2">
        <v>6.2</v>
      </c>
      <c r="J26" s="2">
        <v>13.4</v>
      </c>
      <c r="K26" s="2">
        <v>0.46100000000000002</v>
      </c>
      <c r="L26" s="2">
        <v>2.4</v>
      </c>
      <c r="M26" s="2">
        <v>5.6</v>
      </c>
      <c r="N26" s="2">
        <v>0.41899999999999998</v>
      </c>
      <c r="O26" s="2">
        <v>3.8</v>
      </c>
      <c r="P26" s="2">
        <v>7.8</v>
      </c>
      <c r="Q26" s="2">
        <v>0.49099999999999999</v>
      </c>
      <c r="R26" s="2">
        <v>0.54900000000000004</v>
      </c>
      <c r="S26" s="2">
        <v>4.2</v>
      </c>
      <c r="T26" s="2">
        <v>5.2</v>
      </c>
      <c r="U26" s="2">
        <v>0.81100000000000005</v>
      </c>
      <c r="V26" s="2">
        <v>0.4</v>
      </c>
      <c r="W26" s="2">
        <v>2.8</v>
      </c>
      <c r="X26" s="2">
        <v>3.2</v>
      </c>
      <c r="Y26" s="2">
        <v>2.1</v>
      </c>
      <c r="Z26" s="2">
        <v>0.9</v>
      </c>
      <c r="AA26" s="2">
        <v>0.5</v>
      </c>
      <c r="AB26" s="2">
        <v>1.5</v>
      </c>
      <c r="AC26" s="2">
        <v>2.4</v>
      </c>
      <c r="AD26" s="2">
        <v>19</v>
      </c>
      <c r="AE26" s="2">
        <v>3</v>
      </c>
      <c r="AF26" s="2">
        <v>1</v>
      </c>
      <c r="AG26" s="2">
        <v>190</v>
      </c>
      <c r="AH26" s="2">
        <v>0</v>
      </c>
      <c r="AI26" s="2">
        <v>0</v>
      </c>
      <c r="AJ26" s="2">
        <v>1</v>
      </c>
    </row>
    <row r="27" spans="1:36" ht="17.399999999999999" customHeight="1" x14ac:dyDescent="0.3">
      <c r="A27" s="1">
        <v>46</v>
      </c>
      <c r="B27" s="2" t="s">
        <v>95</v>
      </c>
      <c r="C27" s="2" t="s">
        <v>96</v>
      </c>
      <c r="D27" s="2">
        <v>25</v>
      </c>
      <c r="E27" s="2" t="s">
        <v>72</v>
      </c>
      <c r="F27" s="2">
        <v>62</v>
      </c>
      <c r="G27" s="2">
        <v>61</v>
      </c>
      <c r="H27" s="2">
        <v>34.5</v>
      </c>
      <c r="I27" s="2">
        <v>7.1</v>
      </c>
      <c r="J27" s="2">
        <v>12.5</v>
      </c>
      <c r="K27" s="2">
        <v>0.57299999999999995</v>
      </c>
      <c r="L27" s="2">
        <v>0.6</v>
      </c>
      <c r="M27" s="2">
        <v>2</v>
      </c>
      <c r="N27" s="2">
        <v>0.312</v>
      </c>
      <c r="O27" s="2">
        <v>6.5</v>
      </c>
      <c r="P27" s="2">
        <v>10.5</v>
      </c>
      <c r="Q27" s="2">
        <v>0.623</v>
      </c>
      <c r="R27" s="2">
        <v>0.59799999999999998</v>
      </c>
      <c r="S27" s="2">
        <v>4</v>
      </c>
      <c r="T27" s="2">
        <v>5.4</v>
      </c>
      <c r="U27" s="2">
        <v>0.74099999999999999</v>
      </c>
      <c r="V27" s="2">
        <v>3.2</v>
      </c>
      <c r="W27" s="2">
        <v>8.9</v>
      </c>
      <c r="X27" s="2">
        <v>12.1</v>
      </c>
      <c r="Y27" s="2">
        <v>5.2</v>
      </c>
      <c r="Z27" s="2">
        <v>1</v>
      </c>
      <c r="AA27" s="2">
        <v>0.4</v>
      </c>
      <c r="AB27" s="2">
        <v>3.1</v>
      </c>
      <c r="AC27" s="2">
        <v>3.3</v>
      </c>
      <c r="AD27" s="2">
        <v>18.899999999999999</v>
      </c>
      <c r="AE27" s="2">
        <v>5</v>
      </c>
      <c r="AF27" s="2">
        <v>0</v>
      </c>
      <c r="AG27" s="2">
        <v>211</v>
      </c>
      <c r="AH27" s="2">
        <v>1</v>
      </c>
      <c r="AI27" s="2">
        <v>0</v>
      </c>
      <c r="AJ27" s="2">
        <v>1</v>
      </c>
    </row>
    <row r="28" spans="1:36" ht="17.399999999999999" customHeight="1" x14ac:dyDescent="0.3">
      <c r="A28" s="1">
        <v>57</v>
      </c>
      <c r="B28" s="2" t="s">
        <v>101</v>
      </c>
      <c r="C28" s="2" t="s">
        <v>31</v>
      </c>
      <c r="D28" s="2">
        <v>31</v>
      </c>
      <c r="E28" s="2" t="s">
        <v>43</v>
      </c>
      <c r="F28" s="2">
        <v>73</v>
      </c>
      <c r="G28" s="2">
        <v>73</v>
      </c>
      <c r="H28" s="2">
        <v>33.1</v>
      </c>
      <c r="I28" s="2">
        <v>7.5</v>
      </c>
      <c r="J28" s="2">
        <v>15.8</v>
      </c>
      <c r="K28" s="2">
        <v>0.47299999999999998</v>
      </c>
      <c r="L28" s="2">
        <v>1.4</v>
      </c>
      <c r="M28" s="2">
        <v>4.5</v>
      </c>
      <c r="N28" s="2">
        <v>0.314</v>
      </c>
      <c r="O28" s="2">
        <v>6.1</v>
      </c>
      <c r="P28" s="2">
        <v>11.3</v>
      </c>
      <c r="Q28" s="2">
        <v>0.53700000000000003</v>
      </c>
      <c r="R28" s="2">
        <v>0.51800000000000002</v>
      </c>
      <c r="S28" s="2">
        <v>1.3</v>
      </c>
      <c r="T28" s="2">
        <v>1.7</v>
      </c>
      <c r="U28" s="2">
        <v>0.76</v>
      </c>
      <c r="V28" s="2">
        <v>1.9</v>
      </c>
      <c r="W28" s="2">
        <v>9.1</v>
      </c>
      <c r="X28" s="2">
        <v>11</v>
      </c>
      <c r="Y28" s="2">
        <v>3.2</v>
      </c>
      <c r="Z28" s="2">
        <v>1</v>
      </c>
      <c r="AA28" s="2">
        <v>1</v>
      </c>
      <c r="AB28" s="2">
        <v>1.9</v>
      </c>
      <c r="AC28" s="2">
        <v>2.5</v>
      </c>
      <c r="AD28" s="2">
        <v>17.600000000000001</v>
      </c>
      <c r="AE28" s="2">
        <v>5</v>
      </c>
      <c r="AF28" s="2">
        <v>1</v>
      </c>
      <c r="AG28" s="2">
        <v>208</v>
      </c>
      <c r="AH28" s="2">
        <v>1</v>
      </c>
      <c r="AI28" s="2">
        <v>0</v>
      </c>
      <c r="AJ28" s="2">
        <v>1</v>
      </c>
    </row>
    <row r="29" spans="1:36" ht="17.399999999999999" customHeight="1" x14ac:dyDescent="0.3">
      <c r="A29" s="1">
        <v>58</v>
      </c>
      <c r="B29" s="2" t="s">
        <v>102</v>
      </c>
      <c r="C29" s="2" t="s">
        <v>40</v>
      </c>
      <c r="D29" s="2">
        <v>21</v>
      </c>
      <c r="E29" s="2" t="s">
        <v>32</v>
      </c>
      <c r="F29" s="2">
        <v>75</v>
      </c>
      <c r="G29" s="2">
        <v>74</v>
      </c>
      <c r="H29" s="2">
        <v>35.299999999999997</v>
      </c>
      <c r="I29" s="2">
        <v>6.4</v>
      </c>
      <c r="J29" s="2">
        <v>13.3</v>
      </c>
      <c r="K29" s="2">
        <v>0.48499999999999999</v>
      </c>
      <c r="L29" s="2">
        <v>1.8</v>
      </c>
      <c r="M29" s="2">
        <v>4.0999999999999996</v>
      </c>
      <c r="N29" s="2">
        <v>0.42699999999999999</v>
      </c>
      <c r="O29" s="2">
        <v>4.7</v>
      </c>
      <c r="P29" s="2">
        <v>9.1</v>
      </c>
      <c r="Q29" s="2">
        <v>0.51200000000000001</v>
      </c>
      <c r="R29" s="2">
        <v>0.55200000000000005</v>
      </c>
      <c r="S29" s="2">
        <v>2.8</v>
      </c>
      <c r="T29" s="2">
        <v>3.3</v>
      </c>
      <c r="U29" s="2">
        <v>0.86599999999999999</v>
      </c>
      <c r="V29" s="2">
        <v>0.3</v>
      </c>
      <c r="W29" s="2">
        <v>2.9</v>
      </c>
      <c r="X29" s="2">
        <v>3.2</v>
      </c>
      <c r="Y29" s="2">
        <v>4.3</v>
      </c>
      <c r="Z29" s="2">
        <v>0.7</v>
      </c>
      <c r="AA29" s="2">
        <v>0.4</v>
      </c>
      <c r="AB29" s="2">
        <v>1.2</v>
      </c>
      <c r="AC29" s="2">
        <v>2.1</v>
      </c>
      <c r="AD29" s="2">
        <v>17.5</v>
      </c>
      <c r="AE29" s="2">
        <v>1</v>
      </c>
      <c r="AF29" s="2">
        <v>1</v>
      </c>
      <c r="AG29" s="2">
        <v>188</v>
      </c>
      <c r="AH29" s="2">
        <v>1</v>
      </c>
      <c r="AI29" s="2">
        <v>0</v>
      </c>
      <c r="AJ29" s="2">
        <v>1</v>
      </c>
    </row>
    <row r="30" spans="1:36" ht="17.399999999999999" customHeight="1" x14ac:dyDescent="0.3">
      <c r="A30" s="1">
        <v>59</v>
      </c>
      <c r="B30" s="2" t="s">
        <v>103</v>
      </c>
      <c r="C30" s="2" t="s">
        <v>40</v>
      </c>
      <c r="D30" s="2">
        <v>20</v>
      </c>
      <c r="E30" s="2" t="s">
        <v>89</v>
      </c>
      <c r="F30" s="2">
        <v>64</v>
      </c>
      <c r="G30" s="2">
        <v>64</v>
      </c>
      <c r="H30" s="2">
        <v>32.6</v>
      </c>
      <c r="I30" s="2">
        <v>6.7</v>
      </c>
      <c r="J30" s="2">
        <v>16.100000000000001</v>
      </c>
      <c r="K30" s="2">
        <v>0.41599999999999998</v>
      </c>
      <c r="L30" s="2">
        <v>1.8</v>
      </c>
      <c r="M30" s="2">
        <v>5.7</v>
      </c>
      <c r="N30" s="2">
        <v>0.314</v>
      </c>
      <c r="O30" s="2">
        <v>4.9000000000000004</v>
      </c>
      <c r="P30" s="2">
        <v>10.4</v>
      </c>
      <c r="Q30" s="2">
        <v>0.47199999999999998</v>
      </c>
      <c r="R30" s="2">
        <v>0.47099999999999997</v>
      </c>
      <c r="S30" s="2">
        <v>2.2000000000000002</v>
      </c>
      <c r="T30" s="2">
        <v>2.6</v>
      </c>
      <c r="U30" s="2">
        <v>0.84499999999999997</v>
      </c>
      <c r="V30" s="2">
        <v>0.9</v>
      </c>
      <c r="W30" s="2">
        <v>4.5999999999999996</v>
      </c>
      <c r="X30" s="2">
        <v>5.5</v>
      </c>
      <c r="Y30" s="2">
        <v>5.6</v>
      </c>
      <c r="Z30" s="2">
        <v>1.2</v>
      </c>
      <c r="AA30" s="2">
        <v>0.7</v>
      </c>
      <c r="AB30" s="2">
        <v>3.7</v>
      </c>
      <c r="AC30" s="2">
        <v>3.1</v>
      </c>
      <c r="AD30" s="2">
        <v>17.399999999999999</v>
      </c>
      <c r="AE30" s="2">
        <v>1</v>
      </c>
      <c r="AF30" s="2">
        <v>1</v>
      </c>
      <c r="AG30" s="2">
        <v>198</v>
      </c>
      <c r="AH30" s="2">
        <v>1</v>
      </c>
      <c r="AI30" s="2">
        <v>0</v>
      </c>
      <c r="AJ30" s="2">
        <v>0</v>
      </c>
    </row>
    <row r="31" spans="1:36" ht="17.399999999999999" customHeight="1" x14ac:dyDescent="0.3">
      <c r="A31" s="1">
        <v>60</v>
      </c>
      <c r="B31" s="2" t="s">
        <v>104</v>
      </c>
      <c r="C31" s="2" t="s">
        <v>49</v>
      </c>
      <c r="D31" s="2">
        <v>19</v>
      </c>
      <c r="E31" s="2" t="s">
        <v>100</v>
      </c>
      <c r="F31" s="2">
        <v>67</v>
      </c>
      <c r="G31" s="2">
        <v>67</v>
      </c>
      <c r="H31" s="2">
        <v>31.9</v>
      </c>
      <c r="I31" s="2">
        <v>6.1</v>
      </c>
      <c r="J31" s="2">
        <v>14.2</v>
      </c>
      <c r="K31" s="2">
        <v>0.42599999999999999</v>
      </c>
      <c r="L31" s="2">
        <v>2.2999999999999998</v>
      </c>
      <c r="M31" s="2">
        <v>6.8</v>
      </c>
      <c r="N31" s="2">
        <v>0.34300000000000003</v>
      </c>
      <c r="O31" s="2">
        <v>3.7</v>
      </c>
      <c r="P31" s="2">
        <v>7.4</v>
      </c>
      <c r="Q31" s="2">
        <v>0.502</v>
      </c>
      <c r="R31" s="2">
        <v>0.50800000000000001</v>
      </c>
      <c r="S31" s="2">
        <v>2.8</v>
      </c>
      <c r="T31" s="2">
        <v>3.5</v>
      </c>
      <c r="U31" s="2">
        <v>0.79700000000000004</v>
      </c>
      <c r="V31" s="2">
        <v>0.5</v>
      </c>
      <c r="W31" s="2">
        <v>2.9</v>
      </c>
      <c r="X31" s="2">
        <v>3.4</v>
      </c>
      <c r="Y31" s="2">
        <v>2.6</v>
      </c>
      <c r="Z31" s="2">
        <v>0.7</v>
      </c>
      <c r="AA31" s="2">
        <v>0.3</v>
      </c>
      <c r="AB31" s="2">
        <v>2</v>
      </c>
      <c r="AC31" s="2">
        <v>1.5</v>
      </c>
      <c r="AD31" s="2">
        <v>17.3</v>
      </c>
      <c r="AE31" s="2">
        <v>2</v>
      </c>
      <c r="AF31" s="2">
        <v>1</v>
      </c>
      <c r="AG31" s="2">
        <v>193</v>
      </c>
      <c r="AH31" s="2">
        <v>1</v>
      </c>
      <c r="AI31" s="2">
        <v>0</v>
      </c>
      <c r="AJ31" s="2">
        <v>0</v>
      </c>
    </row>
    <row r="32" spans="1:36" ht="17.399999999999999" customHeight="1" x14ac:dyDescent="0.3">
      <c r="A32" s="1">
        <v>61</v>
      </c>
      <c r="B32" s="2" t="s">
        <v>105</v>
      </c>
      <c r="C32" s="2" t="s">
        <v>49</v>
      </c>
      <c r="D32" s="2">
        <v>22</v>
      </c>
      <c r="E32" s="2" t="s">
        <v>62</v>
      </c>
      <c r="F32" s="2">
        <v>57</v>
      </c>
      <c r="G32" s="2">
        <v>30</v>
      </c>
      <c r="H32" s="2">
        <v>29.5</v>
      </c>
      <c r="I32" s="2">
        <v>6.2</v>
      </c>
      <c r="J32" s="2">
        <v>14</v>
      </c>
      <c r="K32" s="2">
        <v>0.443</v>
      </c>
      <c r="L32" s="2">
        <v>3.1</v>
      </c>
      <c r="M32" s="2">
        <v>7.8</v>
      </c>
      <c r="N32" s="2">
        <v>0.40500000000000003</v>
      </c>
      <c r="O32" s="2">
        <v>3.1</v>
      </c>
      <c r="P32" s="2">
        <v>6.2</v>
      </c>
      <c r="Q32" s="2">
        <v>0.49</v>
      </c>
      <c r="R32" s="2">
        <v>0.55500000000000005</v>
      </c>
      <c r="S32" s="2">
        <v>1.8</v>
      </c>
      <c r="T32" s="2">
        <v>2</v>
      </c>
      <c r="U32" s="2">
        <v>0.88800000000000001</v>
      </c>
      <c r="V32" s="2">
        <v>0.5</v>
      </c>
      <c r="W32" s="2">
        <v>2.2000000000000002</v>
      </c>
      <c r="X32" s="2">
        <v>2.6</v>
      </c>
      <c r="Y32" s="2">
        <v>3.9</v>
      </c>
      <c r="Z32" s="2">
        <v>0.5</v>
      </c>
      <c r="AA32" s="2">
        <v>0.1</v>
      </c>
      <c r="AB32" s="2">
        <v>2</v>
      </c>
      <c r="AC32" s="2">
        <v>1.9</v>
      </c>
      <c r="AD32" s="2">
        <v>17.3</v>
      </c>
      <c r="AE32" s="2">
        <v>2</v>
      </c>
      <c r="AF32" s="2">
        <v>1</v>
      </c>
      <c r="AG32" s="2">
        <v>190</v>
      </c>
      <c r="AH32" s="2">
        <v>1</v>
      </c>
      <c r="AI32" s="2">
        <v>0</v>
      </c>
      <c r="AJ32" s="2">
        <v>0</v>
      </c>
    </row>
    <row r="33" spans="1:36" ht="17.399999999999999" customHeight="1" x14ac:dyDescent="0.3">
      <c r="A33" s="1">
        <v>62</v>
      </c>
      <c r="B33" s="2" t="s">
        <v>106</v>
      </c>
      <c r="C33" s="2" t="s">
        <v>31</v>
      </c>
      <c r="D33" s="2">
        <v>23</v>
      </c>
      <c r="E33" s="2" t="s">
        <v>50</v>
      </c>
      <c r="F33" s="2">
        <v>58</v>
      </c>
      <c r="G33" s="2">
        <v>58</v>
      </c>
      <c r="H33" s="2">
        <v>29.5</v>
      </c>
      <c r="I33" s="2">
        <v>7.6</v>
      </c>
      <c r="J33" s="2">
        <v>12</v>
      </c>
      <c r="K33" s="2">
        <v>0.63400000000000001</v>
      </c>
      <c r="L33" s="2">
        <v>0.1</v>
      </c>
      <c r="M33" s="2">
        <v>0.3</v>
      </c>
      <c r="N33" s="2">
        <v>0.36799999999999999</v>
      </c>
      <c r="O33" s="2">
        <v>7.5</v>
      </c>
      <c r="P33" s="2">
        <v>11.7</v>
      </c>
      <c r="Q33" s="2">
        <v>0.64200000000000002</v>
      </c>
      <c r="R33" s="2">
        <v>0.63900000000000001</v>
      </c>
      <c r="S33" s="2">
        <v>1.8</v>
      </c>
      <c r="T33" s="2">
        <v>2.4</v>
      </c>
      <c r="U33" s="2">
        <v>0.746</v>
      </c>
      <c r="V33" s="2">
        <v>2.6</v>
      </c>
      <c r="W33" s="2">
        <v>7.7</v>
      </c>
      <c r="X33" s="2">
        <v>10.199999999999999</v>
      </c>
      <c r="Y33" s="2">
        <v>1.4</v>
      </c>
      <c r="Z33" s="2">
        <v>0.7</v>
      </c>
      <c r="AA33" s="2">
        <v>0.7</v>
      </c>
      <c r="AB33" s="2">
        <v>1.6</v>
      </c>
      <c r="AC33" s="2">
        <v>2.4</v>
      </c>
      <c r="AD33" s="2">
        <v>17.2</v>
      </c>
      <c r="AE33" s="2">
        <v>5</v>
      </c>
      <c r="AF33" s="2">
        <v>1</v>
      </c>
      <c r="AG33" s="2">
        <v>211</v>
      </c>
      <c r="AH33" s="2">
        <v>1</v>
      </c>
      <c r="AI33" s="2">
        <v>0</v>
      </c>
      <c r="AJ33" s="2">
        <v>1</v>
      </c>
    </row>
    <row r="34" spans="1:36" ht="17.399999999999999" customHeight="1" x14ac:dyDescent="0.3">
      <c r="A34" s="1">
        <v>63</v>
      </c>
      <c r="B34" s="2" t="s">
        <v>107</v>
      </c>
      <c r="C34" s="2" t="s">
        <v>28</v>
      </c>
      <c r="D34" s="2">
        <v>29</v>
      </c>
      <c r="E34" s="2" t="s">
        <v>32</v>
      </c>
      <c r="F34" s="2">
        <v>73</v>
      </c>
      <c r="G34" s="2">
        <v>73</v>
      </c>
      <c r="H34" s="2">
        <v>34.799999999999997</v>
      </c>
      <c r="I34" s="2">
        <v>6.8</v>
      </c>
      <c r="J34" s="2">
        <v>14</v>
      </c>
      <c r="K34" s="2">
        <v>0.48199999999999998</v>
      </c>
      <c r="L34" s="2">
        <v>1.4</v>
      </c>
      <c r="M34" s="2">
        <v>3.8</v>
      </c>
      <c r="N34" s="2">
        <v>0.36699999999999999</v>
      </c>
      <c r="O34" s="2">
        <v>5.4</v>
      </c>
      <c r="P34" s="2">
        <v>10.199999999999999</v>
      </c>
      <c r="Q34" s="2">
        <v>0.52500000000000002</v>
      </c>
      <c r="R34" s="2">
        <v>0.53200000000000003</v>
      </c>
      <c r="S34" s="2">
        <v>2.2999999999999998</v>
      </c>
      <c r="T34" s="2">
        <v>2.8</v>
      </c>
      <c r="U34" s="2">
        <v>0.84199999999999997</v>
      </c>
      <c r="V34" s="2">
        <v>1.1000000000000001</v>
      </c>
      <c r="W34" s="2">
        <v>5.7</v>
      </c>
      <c r="X34" s="2">
        <v>6.8</v>
      </c>
      <c r="Y34" s="2">
        <v>3.5</v>
      </c>
      <c r="Z34" s="2">
        <v>0.6</v>
      </c>
      <c r="AA34" s="2">
        <v>0.6</v>
      </c>
      <c r="AB34" s="2">
        <v>1.6</v>
      </c>
      <c r="AC34" s="2">
        <v>2.2000000000000002</v>
      </c>
      <c r="AD34" s="2">
        <v>17.2</v>
      </c>
      <c r="AE34" s="2">
        <v>4</v>
      </c>
      <c r="AF34" s="2">
        <v>1</v>
      </c>
      <c r="AG34" s="2">
        <v>203</v>
      </c>
      <c r="AH34" s="2">
        <v>1</v>
      </c>
      <c r="AI34" s="2">
        <v>0</v>
      </c>
      <c r="AJ34" s="2">
        <v>0</v>
      </c>
    </row>
    <row r="35" spans="1:36" ht="17.399999999999999" customHeight="1" x14ac:dyDescent="0.3">
      <c r="A35" s="1">
        <v>64</v>
      </c>
      <c r="B35" s="2" t="s">
        <v>108</v>
      </c>
      <c r="C35" s="2" t="s">
        <v>34</v>
      </c>
      <c r="D35" s="2">
        <v>26</v>
      </c>
      <c r="E35" s="2" t="s">
        <v>53</v>
      </c>
      <c r="F35" s="2">
        <v>73</v>
      </c>
      <c r="G35" s="2">
        <v>73</v>
      </c>
      <c r="H35" s="2">
        <v>31.9</v>
      </c>
      <c r="I35" s="2">
        <v>6.5</v>
      </c>
      <c r="J35" s="2">
        <v>14</v>
      </c>
      <c r="K35" s="2">
        <v>0.46600000000000003</v>
      </c>
      <c r="L35" s="2">
        <v>2.2000000000000002</v>
      </c>
      <c r="M35" s="2">
        <v>5.5</v>
      </c>
      <c r="N35" s="2">
        <v>0.39300000000000002</v>
      </c>
      <c r="O35" s="2">
        <v>4.4000000000000004</v>
      </c>
      <c r="P35" s="2">
        <v>8.5</v>
      </c>
      <c r="Q35" s="2">
        <v>0.51300000000000001</v>
      </c>
      <c r="R35" s="2">
        <v>0.54300000000000004</v>
      </c>
      <c r="S35" s="2">
        <v>2</v>
      </c>
      <c r="T35" s="2">
        <v>3.2</v>
      </c>
      <c r="U35" s="2">
        <v>0.63400000000000001</v>
      </c>
      <c r="V35" s="2">
        <v>1.2</v>
      </c>
      <c r="W35" s="2">
        <v>3.3</v>
      </c>
      <c r="X35" s="2">
        <v>4.5</v>
      </c>
      <c r="Y35" s="2">
        <v>2.2000000000000002</v>
      </c>
      <c r="Z35" s="2">
        <v>1</v>
      </c>
      <c r="AA35" s="2">
        <v>0.7</v>
      </c>
      <c r="AB35" s="2">
        <v>1.5</v>
      </c>
      <c r="AC35" s="2">
        <v>2.2000000000000002</v>
      </c>
      <c r="AD35" s="2">
        <v>17.2</v>
      </c>
      <c r="AE35" s="2">
        <v>3</v>
      </c>
      <c r="AF35" s="2">
        <v>1</v>
      </c>
      <c r="AG35" s="2">
        <v>201</v>
      </c>
      <c r="AH35" s="2">
        <v>1</v>
      </c>
      <c r="AI35" s="2">
        <v>0</v>
      </c>
      <c r="AJ35" s="2">
        <v>1</v>
      </c>
    </row>
    <row r="36" spans="1:36" ht="17.399999999999999" customHeight="1" x14ac:dyDescent="0.3">
      <c r="A36" s="1">
        <v>65</v>
      </c>
      <c r="B36" s="2" t="s">
        <v>109</v>
      </c>
      <c r="C36" s="2" t="s">
        <v>34</v>
      </c>
      <c r="D36" s="2">
        <v>22</v>
      </c>
      <c r="E36" s="2" t="s">
        <v>57</v>
      </c>
      <c r="F36" s="2">
        <v>51</v>
      </c>
      <c r="G36" s="2">
        <v>51</v>
      </c>
      <c r="H36" s="2">
        <v>32.6</v>
      </c>
      <c r="I36" s="2">
        <v>5.7</v>
      </c>
      <c r="J36" s="2">
        <v>14.2</v>
      </c>
      <c r="K36" s="2">
        <v>0.40400000000000003</v>
      </c>
      <c r="L36" s="2">
        <v>2.5</v>
      </c>
      <c r="M36" s="2">
        <v>7.7</v>
      </c>
      <c r="N36" s="2">
        <v>0.33200000000000002</v>
      </c>
      <c r="O36" s="2">
        <v>3.2</v>
      </c>
      <c r="P36" s="2">
        <v>6.6</v>
      </c>
      <c r="Q36" s="2">
        <v>0.48699999999999999</v>
      </c>
      <c r="R36" s="2">
        <v>0.49299999999999999</v>
      </c>
      <c r="S36" s="2">
        <v>3.2</v>
      </c>
      <c r="T36" s="2">
        <v>3.7</v>
      </c>
      <c r="U36" s="2">
        <v>0.84299999999999997</v>
      </c>
      <c r="V36" s="2">
        <v>0.7</v>
      </c>
      <c r="W36" s="2">
        <v>3.4</v>
      </c>
      <c r="X36" s="2">
        <v>4.2</v>
      </c>
      <c r="Y36" s="2">
        <v>1.7</v>
      </c>
      <c r="Z36" s="2">
        <v>0.9</v>
      </c>
      <c r="AA36" s="2">
        <v>0.4</v>
      </c>
      <c r="AB36" s="2">
        <v>1.7</v>
      </c>
      <c r="AC36" s="2">
        <v>2.9</v>
      </c>
      <c r="AD36" s="2">
        <v>17.2</v>
      </c>
      <c r="AE36" s="2">
        <v>3</v>
      </c>
      <c r="AF36" s="2">
        <v>1</v>
      </c>
      <c r="AG36" s="2">
        <v>190</v>
      </c>
      <c r="AH36" s="2">
        <v>1</v>
      </c>
      <c r="AI36" s="2">
        <v>0</v>
      </c>
      <c r="AJ36" s="2">
        <v>0</v>
      </c>
    </row>
    <row r="37" spans="1:36" ht="17.399999999999999" customHeight="1" x14ac:dyDescent="0.3">
      <c r="A37" s="1">
        <v>66</v>
      </c>
      <c r="B37" s="2" t="s">
        <v>110</v>
      </c>
      <c r="C37" s="2" t="s">
        <v>28</v>
      </c>
      <c r="D37" s="2">
        <v>26</v>
      </c>
      <c r="E37" s="2" t="s">
        <v>66</v>
      </c>
      <c r="F37" s="2">
        <v>66</v>
      </c>
      <c r="G37" s="2">
        <v>66</v>
      </c>
      <c r="H37" s="2">
        <v>33.4</v>
      </c>
      <c r="I37" s="2">
        <v>6.4</v>
      </c>
      <c r="J37" s="2">
        <v>14.2</v>
      </c>
      <c r="K37" s="2">
        <v>0.45200000000000001</v>
      </c>
      <c r="L37" s="2">
        <v>1.9</v>
      </c>
      <c r="M37" s="2">
        <v>5.7</v>
      </c>
      <c r="N37" s="2">
        <v>0.34100000000000003</v>
      </c>
      <c r="O37" s="2">
        <v>4.5</v>
      </c>
      <c r="P37" s="2">
        <v>8.5</v>
      </c>
      <c r="Q37" s="2">
        <v>0.52600000000000002</v>
      </c>
      <c r="R37" s="2">
        <v>0.52</v>
      </c>
      <c r="S37" s="2">
        <v>2.4</v>
      </c>
      <c r="T37" s="2">
        <v>3.3</v>
      </c>
      <c r="U37" s="2">
        <v>0.71199999999999997</v>
      </c>
      <c r="V37" s="2">
        <v>1.1000000000000001</v>
      </c>
      <c r="W37" s="2">
        <v>7.4</v>
      </c>
      <c r="X37" s="2">
        <v>8.5</v>
      </c>
      <c r="Y37" s="2">
        <v>3.5</v>
      </c>
      <c r="Z37" s="2">
        <v>0.6</v>
      </c>
      <c r="AA37" s="2">
        <v>0.9</v>
      </c>
      <c r="AB37" s="2">
        <v>2.6</v>
      </c>
      <c r="AC37" s="2">
        <v>1.9</v>
      </c>
      <c r="AD37" s="2">
        <v>17.100000000000001</v>
      </c>
      <c r="AE37" s="2">
        <v>4</v>
      </c>
      <c r="AF37" s="2">
        <v>1</v>
      </c>
      <c r="AG37" s="2">
        <v>206</v>
      </c>
      <c r="AH37" s="2">
        <v>1</v>
      </c>
      <c r="AI37" s="2">
        <v>0</v>
      </c>
      <c r="AJ37" s="2">
        <v>1</v>
      </c>
    </row>
    <row r="38" spans="1:36" ht="17.399999999999999" customHeight="1" x14ac:dyDescent="0.3">
      <c r="A38" s="1">
        <v>67</v>
      </c>
      <c r="B38" s="2" t="s">
        <v>111</v>
      </c>
      <c r="C38" s="2" t="s">
        <v>34</v>
      </c>
      <c r="D38" s="2">
        <v>24</v>
      </c>
      <c r="E38" s="2" t="s">
        <v>69</v>
      </c>
      <c r="F38" s="2">
        <v>48</v>
      </c>
      <c r="G38" s="2">
        <v>48</v>
      </c>
      <c r="H38" s="2">
        <v>36</v>
      </c>
      <c r="I38" s="2">
        <v>6.4</v>
      </c>
      <c r="J38" s="2">
        <v>14.5</v>
      </c>
      <c r="K38" s="2">
        <v>0.443</v>
      </c>
      <c r="L38" s="2">
        <v>2.4</v>
      </c>
      <c r="M38" s="2">
        <v>6.6</v>
      </c>
      <c r="N38" s="2">
        <v>0.36299999999999999</v>
      </c>
      <c r="O38" s="2">
        <v>4</v>
      </c>
      <c r="P38" s="2">
        <v>7.9</v>
      </c>
      <c r="Q38" s="2">
        <v>0.51100000000000001</v>
      </c>
      <c r="R38" s="2">
        <v>0.52600000000000002</v>
      </c>
      <c r="S38" s="2">
        <v>1.9</v>
      </c>
      <c r="T38" s="2">
        <v>2.5</v>
      </c>
      <c r="U38" s="2">
        <v>0.754</v>
      </c>
      <c r="V38" s="2">
        <v>1.5</v>
      </c>
      <c r="W38" s="2">
        <v>4</v>
      </c>
      <c r="X38" s="2">
        <v>5.5</v>
      </c>
      <c r="Y38" s="2">
        <v>2.6</v>
      </c>
      <c r="Z38" s="2">
        <v>1.5</v>
      </c>
      <c r="AA38" s="2">
        <v>0.5</v>
      </c>
      <c r="AB38" s="2">
        <v>1.7</v>
      </c>
      <c r="AC38" s="2">
        <v>2.7</v>
      </c>
      <c r="AD38" s="2">
        <v>17.100000000000001</v>
      </c>
      <c r="AE38" s="2">
        <v>3</v>
      </c>
      <c r="AF38" s="2">
        <v>1</v>
      </c>
      <c r="AG38" s="2">
        <v>201</v>
      </c>
      <c r="AH38" s="2">
        <v>1</v>
      </c>
      <c r="AI38" s="2">
        <v>0</v>
      </c>
      <c r="AJ38" s="2">
        <v>0</v>
      </c>
    </row>
    <row r="39" spans="1:36" ht="17.399999999999999" customHeight="1" x14ac:dyDescent="0.3">
      <c r="A39" s="1">
        <v>68</v>
      </c>
      <c r="B39" s="2" t="s">
        <v>112</v>
      </c>
      <c r="C39" s="2" t="s">
        <v>34</v>
      </c>
      <c r="D39" s="2">
        <v>22</v>
      </c>
      <c r="E39" s="2" t="s">
        <v>78</v>
      </c>
      <c r="F39" s="2">
        <v>75</v>
      </c>
      <c r="G39" s="2">
        <v>74</v>
      </c>
      <c r="H39" s="2">
        <v>31.9</v>
      </c>
      <c r="I39" s="2">
        <v>6.3</v>
      </c>
      <c r="J39" s="2">
        <v>13.5</v>
      </c>
      <c r="K39" s="2">
        <v>0.46600000000000003</v>
      </c>
      <c r="L39" s="2">
        <v>2.1</v>
      </c>
      <c r="M39" s="2">
        <v>5.3</v>
      </c>
      <c r="N39" s="2">
        <v>0.39800000000000002</v>
      </c>
      <c r="O39" s="2">
        <v>4.2</v>
      </c>
      <c r="P39" s="2">
        <v>8.1999999999999993</v>
      </c>
      <c r="Q39" s="2">
        <v>0.51</v>
      </c>
      <c r="R39" s="2">
        <v>0.54500000000000004</v>
      </c>
      <c r="S39" s="2">
        <v>2.4</v>
      </c>
      <c r="T39" s="2">
        <v>3.1</v>
      </c>
      <c r="U39" s="2">
        <v>0.75600000000000001</v>
      </c>
      <c r="V39" s="2">
        <v>1.1000000000000001</v>
      </c>
      <c r="W39" s="2">
        <v>5</v>
      </c>
      <c r="X39" s="2">
        <v>6.1</v>
      </c>
      <c r="Y39" s="2">
        <v>2.1</v>
      </c>
      <c r="Z39" s="2">
        <v>0.8</v>
      </c>
      <c r="AA39" s="2">
        <v>0.2</v>
      </c>
      <c r="AB39" s="2">
        <v>1.2</v>
      </c>
      <c r="AC39" s="2">
        <v>2</v>
      </c>
      <c r="AD39" s="2">
        <v>17</v>
      </c>
      <c r="AE39" s="2">
        <v>3</v>
      </c>
      <c r="AF39" s="2">
        <v>1</v>
      </c>
      <c r="AG39" s="2">
        <v>196</v>
      </c>
      <c r="AH39" s="2">
        <v>0</v>
      </c>
      <c r="AI39" s="2">
        <v>0</v>
      </c>
      <c r="AJ39" s="2">
        <v>1</v>
      </c>
    </row>
    <row r="40" spans="1:36" ht="17.399999999999999" customHeight="1" x14ac:dyDescent="0.3">
      <c r="A40" s="1">
        <v>71</v>
      </c>
      <c r="B40" s="2" t="s">
        <v>113</v>
      </c>
      <c r="C40" s="2" t="s">
        <v>28</v>
      </c>
      <c r="D40" s="2">
        <v>29</v>
      </c>
      <c r="E40" s="2" t="s">
        <v>64</v>
      </c>
      <c r="F40" s="2">
        <v>77</v>
      </c>
      <c r="G40" s="2">
        <v>77</v>
      </c>
      <c r="H40" s="2">
        <v>33.6</v>
      </c>
      <c r="I40" s="2">
        <v>5.0999999999999996</v>
      </c>
      <c r="J40" s="2">
        <v>10.8</v>
      </c>
      <c r="K40" s="2">
        <v>0.46899999999999997</v>
      </c>
      <c r="L40" s="2">
        <v>1.8</v>
      </c>
      <c r="M40" s="2">
        <v>4.7</v>
      </c>
      <c r="N40" s="2">
        <v>0.39400000000000002</v>
      </c>
      <c r="O40" s="2">
        <v>3.2</v>
      </c>
      <c r="P40" s="2">
        <v>6.2</v>
      </c>
      <c r="Q40" s="2">
        <v>0.52500000000000002</v>
      </c>
      <c r="R40" s="2">
        <v>0.55400000000000005</v>
      </c>
      <c r="S40" s="2">
        <v>4.4000000000000004</v>
      </c>
      <c r="T40" s="2">
        <v>5.4</v>
      </c>
      <c r="U40" s="2">
        <v>0.82599999999999996</v>
      </c>
      <c r="V40" s="2">
        <v>1.1000000000000001</v>
      </c>
      <c r="W40" s="2">
        <v>4.5</v>
      </c>
      <c r="X40" s="2">
        <v>5.6</v>
      </c>
      <c r="Y40" s="2">
        <v>2.4</v>
      </c>
      <c r="Z40" s="2">
        <v>0.7</v>
      </c>
      <c r="AA40" s="2">
        <v>0.2</v>
      </c>
      <c r="AB40" s="2">
        <v>1.5</v>
      </c>
      <c r="AC40" s="2">
        <v>1.2</v>
      </c>
      <c r="AD40" s="2">
        <v>16.399999999999999</v>
      </c>
      <c r="AE40" s="2">
        <v>4</v>
      </c>
      <c r="AF40" s="2">
        <v>1</v>
      </c>
      <c r="AG40" s="2">
        <v>203</v>
      </c>
      <c r="AH40" s="2">
        <v>1</v>
      </c>
      <c r="AI40" s="2">
        <v>0</v>
      </c>
      <c r="AJ40" s="2">
        <v>1</v>
      </c>
    </row>
    <row r="41" spans="1:36" ht="17.399999999999999" customHeight="1" x14ac:dyDescent="0.3">
      <c r="A41" s="1">
        <v>72</v>
      </c>
      <c r="B41" s="2" t="s">
        <v>114</v>
      </c>
      <c r="C41" s="2" t="s">
        <v>40</v>
      </c>
      <c r="D41" s="2">
        <v>21</v>
      </c>
      <c r="E41" s="2" t="s">
        <v>115</v>
      </c>
      <c r="F41" s="2">
        <v>65</v>
      </c>
      <c r="G41" s="2">
        <v>65</v>
      </c>
      <c r="H41" s="2">
        <v>31.7</v>
      </c>
      <c r="I41" s="2">
        <v>5.5</v>
      </c>
      <c r="J41" s="2">
        <v>14</v>
      </c>
      <c r="K41" s="2">
        <v>0.39100000000000001</v>
      </c>
      <c r="L41" s="2">
        <v>2</v>
      </c>
      <c r="M41" s="2">
        <v>6</v>
      </c>
      <c r="N41" s="2">
        <v>0.33800000000000002</v>
      </c>
      <c r="O41" s="2">
        <v>3.5</v>
      </c>
      <c r="P41" s="2">
        <v>8</v>
      </c>
      <c r="Q41" s="2">
        <v>0.432</v>
      </c>
      <c r="R41" s="2">
        <v>0.46400000000000002</v>
      </c>
      <c r="S41" s="2">
        <v>3.3</v>
      </c>
      <c r="T41" s="2">
        <v>3.9</v>
      </c>
      <c r="U41" s="2">
        <v>0.85399999999999998</v>
      </c>
      <c r="V41" s="2">
        <v>0.5</v>
      </c>
      <c r="W41" s="2">
        <v>4.9000000000000004</v>
      </c>
      <c r="X41" s="2">
        <v>5.4</v>
      </c>
      <c r="Y41" s="2">
        <v>5.7</v>
      </c>
      <c r="Z41" s="2">
        <v>0.7</v>
      </c>
      <c r="AA41" s="2">
        <v>0.3</v>
      </c>
      <c r="AB41" s="2">
        <v>2.6</v>
      </c>
      <c r="AC41" s="2">
        <v>2.6</v>
      </c>
      <c r="AD41" s="2">
        <v>16.3</v>
      </c>
      <c r="AE41" s="2">
        <v>1</v>
      </c>
      <c r="AF41" s="2">
        <v>1</v>
      </c>
      <c r="AG41" s="2">
        <v>188</v>
      </c>
      <c r="AH41" s="2">
        <v>1</v>
      </c>
      <c r="AI41" s="2">
        <v>0</v>
      </c>
      <c r="AJ41" s="2">
        <v>0</v>
      </c>
    </row>
    <row r="42" spans="1:36" ht="17.399999999999999" customHeight="1" x14ac:dyDescent="0.3">
      <c r="A42" s="1">
        <v>73</v>
      </c>
      <c r="B42" s="2" t="s">
        <v>116</v>
      </c>
      <c r="C42" s="2" t="s">
        <v>40</v>
      </c>
      <c r="D42" s="2">
        <v>25</v>
      </c>
      <c r="E42" s="2" t="s">
        <v>41</v>
      </c>
      <c r="F42" s="2">
        <v>79</v>
      </c>
      <c r="G42" s="2">
        <v>61</v>
      </c>
      <c r="H42" s="2">
        <v>31.9</v>
      </c>
      <c r="I42" s="2">
        <v>6.4</v>
      </c>
      <c r="J42" s="2">
        <v>12.8</v>
      </c>
      <c r="K42" s="2">
        <v>0.502</v>
      </c>
      <c r="L42" s="2">
        <v>1.2</v>
      </c>
      <c r="M42" s="2">
        <v>3.2</v>
      </c>
      <c r="N42" s="2">
        <v>0.373</v>
      </c>
      <c r="O42" s="2">
        <v>5.2</v>
      </c>
      <c r="P42" s="2">
        <v>9.6</v>
      </c>
      <c r="Q42" s="2">
        <v>0.54500000000000004</v>
      </c>
      <c r="R42" s="2">
        <v>0.54900000000000004</v>
      </c>
      <c r="S42" s="2">
        <v>2.2999999999999998</v>
      </c>
      <c r="T42" s="2">
        <v>2.7</v>
      </c>
      <c r="U42" s="2">
        <v>0.84</v>
      </c>
      <c r="V42" s="2">
        <v>0.5</v>
      </c>
      <c r="W42" s="2">
        <v>3.4</v>
      </c>
      <c r="X42" s="2">
        <v>3.9</v>
      </c>
      <c r="Y42" s="2">
        <v>4.8</v>
      </c>
      <c r="Z42" s="2">
        <v>0.8</v>
      </c>
      <c r="AA42" s="2">
        <v>0</v>
      </c>
      <c r="AB42" s="2">
        <v>1.6</v>
      </c>
      <c r="AC42" s="2">
        <v>1.9</v>
      </c>
      <c r="AD42" s="2">
        <v>16.3</v>
      </c>
      <c r="AE42" s="2">
        <v>1</v>
      </c>
      <c r="AF42" s="2">
        <v>1</v>
      </c>
      <c r="AG42" s="2">
        <v>185</v>
      </c>
      <c r="AH42" s="2">
        <v>1</v>
      </c>
      <c r="AI42" s="2">
        <v>0</v>
      </c>
      <c r="AJ42" s="2">
        <v>1</v>
      </c>
    </row>
    <row r="43" spans="1:36" ht="17.399999999999999" customHeight="1" x14ac:dyDescent="0.3">
      <c r="A43" s="1">
        <v>74</v>
      </c>
      <c r="B43" s="2" t="s">
        <v>117</v>
      </c>
      <c r="C43" s="2" t="s">
        <v>28</v>
      </c>
      <c r="D43" s="2">
        <v>22</v>
      </c>
      <c r="E43" s="2" t="s">
        <v>45</v>
      </c>
      <c r="F43" s="2">
        <v>78</v>
      </c>
      <c r="G43" s="2">
        <v>78</v>
      </c>
      <c r="H43" s="2">
        <v>27.3</v>
      </c>
      <c r="I43" s="2">
        <v>5.5</v>
      </c>
      <c r="J43" s="2">
        <v>13.3</v>
      </c>
      <c r="K43" s="2">
        <v>0.41499999999999998</v>
      </c>
      <c r="L43" s="2">
        <v>1.6</v>
      </c>
      <c r="M43" s="2">
        <v>5.0999999999999996</v>
      </c>
      <c r="N43" s="2">
        <v>0.31900000000000001</v>
      </c>
      <c r="O43" s="2">
        <v>3.9</v>
      </c>
      <c r="P43" s="2">
        <v>8.1</v>
      </c>
      <c r="Q43" s="2">
        <v>0.47599999999999998</v>
      </c>
      <c r="R43" s="2">
        <v>0.47699999999999998</v>
      </c>
      <c r="S43" s="2">
        <v>3.6</v>
      </c>
      <c r="T43" s="2">
        <v>4.4000000000000004</v>
      </c>
      <c r="U43" s="2">
        <v>0.82299999999999995</v>
      </c>
      <c r="V43" s="2">
        <v>1.5</v>
      </c>
      <c r="W43" s="2">
        <v>4.3</v>
      </c>
      <c r="X43" s="2">
        <v>5.8</v>
      </c>
      <c r="Y43" s="2">
        <v>1.1000000000000001</v>
      </c>
      <c r="Z43" s="2">
        <v>0.9</v>
      </c>
      <c r="AA43" s="2">
        <v>2.2999999999999998</v>
      </c>
      <c r="AB43" s="2">
        <v>1.7</v>
      </c>
      <c r="AC43" s="2">
        <v>3.5</v>
      </c>
      <c r="AD43" s="2">
        <v>16.3</v>
      </c>
      <c r="AE43" s="2">
        <v>4</v>
      </c>
      <c r="AF43" s="2">
        <v>1</v>
      </c>
      <c r="AG43" s="2">
        <v>211</v>
      </c>
      <c r="AH43" s="2">
        <v>1</v>
      </c>
      <c r="AI43" s="2">
        <v>0</v>
      </c>
      <c r="AJ43" s="2">
        <v>0</v>
      </c>
    </row>
    <row r="44" spans="1:36" ht="17.399999999999999" customHeight="1" x14ac:dyDescent="0.3">
      <c r="A44" s="1">
        <v>75</v>
      </c>
      <c r="B44" s="2" t="s">
        <v>118</v>
      </c>
      <c r="C44" s="2" t="s">
        <v>28</v>
      </c>
      <c r="D44" s="2">
        <v>24</v>
      </c>
      <c r="E44" s="2" t="s">
        <v>42</v>
      </c>
      <c r="F44" s="2">
        <v>54</v>
      </c>
      <c r="G44" s="2">
        <v>53</v>
      </c>
      <c r="H44" s="2">
        <v>30.8</v>
      </c>
      <c r="I44" s="2">
        <v>6.3</v>
      </c>
      <c r="J44" s="2">
        <v>11.9</v>
      </c>
      <c r="K44" s="2">
        <v>0.52600000000000002</v>
      </c>
      <c r="L44" s="2">
        <v>1.2</v>
      </c>
      <c r="M44" s="2">
        <v>3.3</v>
      </c>
      <c r="N44" s="2">
        <v>0.36399999999999999</v>
      </c>
      <c r="O44" s="2">
        <v>5.0999999999999996</v>
      </c>
      <c r="P44" s="2">
        <v>8.6999999999999993</v>
      </c>
      <c r="Q44" s="2">
        <v>0.58799999999999997</v>
      </c>
      <c r="R44" s="2">
        <v>0.57599999999999996</v>
      </c>
      <c r="S44" s="2">
        <v>2.5</v>
      </c>
      <c r="T44" s="2">
        <v>3.1</v>
      </c>
      <c r="U44" s="2">
        <v>0.79300000000000004</v>
      </c>
      <c r="V44" s="2">
        <v>1.7</v>
      </c>
      <c r="W44" s="2">
        <v>6.1</v>
      </c>
      <c r="X44" s="2">
        <v>7.8</v>
      </c>
      <c r="Y44" s="2">
        <v>1.8</v>
      </c>
      <c r="Z44" s="2">
        <v>0.6</v>
      </c>
      <c r="AA44" s="2">
        <v>1</v>
      </c>
      <c r="AB44" s="2">
        <v>1.1000000000000001</v>
      </c>
      <c r="AC44" s="2">
        <v>3</v>
      </c>
      <c r="AD44" s="2">
        <v>16.2</v>
      </c>
      <c r="AE44" s="2">
        <v>4</v>
      </c>
      <c r="AF44" s="2">
        <v>1</v>
      </c>
      <c r="AG44" s="2">
        <v>206</v>
      </c>
      <c r="AH44" s="2">
        <v>1</v>
      </c>
      <c r="AI44" s="2">
        <v>0</v>
      </c>
      <c r="AJ44" s="2">
        <v>1</v>
      </c>
    </row>
    <row r="45" spans="1:36" ht="17.399999999999999" customHeight="1" x14ac:dyDescent="0.3">
      <c r="A45" s="1">
        <v>78</v>
      </c>
      <c r="B45" s="2" t="s">
        <v>119</v>
      </c>
      <c r="C45" s="2" t="s">
        <v>49</v>
      </c>
      <c r="D45" s="2">
        <v>29</v>
      </c>
      <c r="E45" s="2" t="s">
        <v>51</v>
      </c>
      <c r="F45" s="2">
        <v>79</v>
      </c>
      <c r="G45" s="2">
        <v>1</v>
      </c>
      <c r="H45" s="2">
        <v>27.1</v>
      </c>
      <c r="I45" s="2">
        <v>5.9</v>
      </c>
      <c r="J45" s="2">
        <v>14.1</v>
      </c>
      <c r="K45" s="2">
        <v>0.41899999999999998</v>
      </c>
      <c r="L45" s="2">
        <v>2.4</v>
      </c>
      <c r="M45" s="2">
        <v>7.6</v>
      </c>
      <c r="N45" s="2">
        <v>0.318</v>
      </c>
      <c r="O45" s="2">
        <v>3.5</v>
      </c>
      <c r="P45" s="2">
        <v>6.5</v>
      </c>
      <c r="Q45" s="2">
        <v>0.53500000000000003</v>
      </c>
      <c r="R45" s="2">
        <v>0.504</v>
      </c>
      <c r="S45" s="2">
        <v>1.8</v>
      </c>
      <c r="T45" s="2">
        <v>2.2000000000000002</v>
      </c>
      <c r="U45" s="2">
        <v>0.82799999999999996</v>
      </c>
      <c r="V45" s="2">
        <v>0.8</v>
      </c>
      <c r="W45" s="2">
        <v>2.6</v>
      </c>
      <c r="X45" s="2">
        <v>3.5</v>
      </c>
      <c r="Y45" s="2">
        <v>2.5</v>
      </c>
      <c r="Z45" s="2">
        <v>0.8</v>
      </c>
      <c r="AA45" s="2">
        <v>0.2</v>
      </c>
      <c r="AB45" s="2">
        <v>1.6</v>
      </c>
      <c r="AC45" s="2">
        <v>1.9</v>
      </c>
      <c r="AD45" s="2">
        <v>16</v>
      </c>
      <c r="AE45" s="2">
        <v>2</v>
      </c>
      <c r="AF45" s="2">
        <v>1</v>
      </c>
      <c r="AG45" s="2">
        <v>193</v>
      </c>
      <c r="AH45" s="2">
        <v>1</v>
      </c>
      <c r="AI45" s="2">
        <v>0</v>
      </c>
      <c r="AJ45" s="2">
        <v>0</v>
      </c>
    </row>
    <row r="46" spans="1:36" ht="17.399999999999999" customHeight="1" x14ac:dyDescent="0.3">
      <c r="A46" s="1">
        <v>79</v>
      </c>
      <c r="B46" s="2" t="s">
        <v>120</v>
      </c>
      <c r="C46" s="2" t="s">
        <v>49</v>
      </c>
      <c r="D46" s="2">
        <v>23</v>
      </c>
      <c r="E46" s="2" t="s">
        <v>73</v>
      </c>
      <c r="F46" s="2">
        <v>11</v>
      </c>
      <c r="G46" s="2">
        <v>11</v>
      </c>
      <c r="H46" s="2">
        <v>28.7</v>
      </c>
      <c r="I46" s="2">
        <v>6.2</v>
      </c>
      <c r="J46" s="2">
        <v>13.7</v>
      </c>
      <c r="K46" s="2">
        <v>0.45</v>
      </c>
      <c r="L46" s="2">
        <v>1</v>
      </c>
      <c r="M46" s="2">
        <v>4.0999999999999996</v>
      </c>
      <c r="N46" s="2">
        <v>0.24399999999999999</v>
      </c>
      <c r="O46" s="2">
        <v>5.2</v>
      </c>
      <c r="P46" s="2">
        <v>9.6</v>
      </c>
      <c r="Q46" s="2">
        <v>0.53800000000000003</v>
      </c>
      <c r="R46" s="2">
        <v>0.48699999999999999</v>
      </c>
      <c r="S46" s="2">
        <v>2.6</v>
      </c>
      <c r="T46" s="2">
        <v>3.5</v>
      </c>
      <c r="U46" s="2">
        <v>0.74399999999999999</v>
      </c>
      <c r="V46" s="2">
        <v>1.2</v>
      </c>
      <c r="W46" s="2">
        <v>2.1</v>
      </c>
      <c r="X46" s="2">
        <v>3.3</v>
      </c>
      <c r="Y46" s="2">
        <v>2.1</v>
      </c>
      <c r="Z46" s="2">
        <v>0.9</v>
      </c>
      <c r="AA46" s="2">
        <v>0</v>
      </c>
      <c r="AB46" s="2">
        <v>2.8</v>
      </c>
      <c r="AC46" s="2">
        <v>2.2999999999999998</v>
      </c>
      <c r="AD46" s="2">
        <v>16</v>
      </c>
      <c r="AE46" s="2">
        <v>2</v>
      </c>
      <c r="AF46" s="2">
        <v>1</v>
      </c>
      <c r="AG46" s="2">
        <v>185</v>
      </c>
      <c r="AH46" s="2">
        <v>1</v>
      </c>
      <c r="AI46" s="2">
        <v>0</v>
      </c>
      <c r="AJ46" s="2">
        <v>1</v>
      </c>
    </row>
    <row r="47" spans="1:36" ht="17.399999999999999" customHeight="1" x14ac:dyDescent="0.3">
      <c r="A47" s="1">
        <v>80</v>
      </c>
      <c r="B47" s="2" t="s">
        <v>121</v>
      </c>
      <c r="C47" s="2" t="s">
        <v>34</v>
      </c>
      <c r="D47" s="2">
        <v>31</v>
      </c>
      <c r="E47" s="2" t="s">
        <v>83</v>
      </c>
      <c r="F47" s="2">
        <v>49</v>
      </c>
      <c r="G47" s="2">
        <v>48</v>
      </c>
      <c r="H47" s="2">
        <v>31.9</v>
      </c>
      <c r="I47" s="2">
        <v>5.8</v>
      </c>
      <c r="J47" s="2">
        <v>12.6</v>
      </c>
      <c r="K47" s="2">
        <v>0.45900000000000002</v>
      </c>
      <c r="L47" s="2">
        <v>1.8</v>
      </c>
      <c r="M47" s="2">
        <v>4.5</v>
      </c>
      <c r="N47" s="2">
        <v>0.39100000000000001</v>
      </c>
      <c r="O47" s="2">
        <v>4</v>
      </c>
      <c r="P47" s="2">
        <v>8.1</v>
      </c>
      <c r="Q47" s="2">
        <v>0.496</v>
      </c>
      <c r="R47" s="2">
        <v>0.52800000000000002</v>
      </c>
      <c r="S47" s="2">
        <v>2.6</v>
      </c>
      <c r="T47" s="2">
        <v>3</v>
      </c>
      <c r="U47" s="2">
        <v>0.84599999999999997</v>
      </c>
      <c r="V47" s="2">
        <v>0.8</v>
      </c>
      <c r="W47" s="2">
        <v>3.8</v>
      </c>
      <c r="X47" s="2">
        <v>4.5999999999999996</v>
      </c>
      <c r="Y47" s="2">
        <v>3.6</v>
      </c>
      <c r="Z47" s="2">
        <v>1</v>
      </c>
      <c r="AA47" s="2">
        <v>0.4</v>
      </c>
      <c r="AB47" s="2">
        <v>1.7</v>
      </c>
      <c r="AC47" s="2">
        <v>1.7</v>
      </c>
      <c r="AD47" s="2">
        <v>15.9</v>
      </c>
      <c r="AE47" s="2">
        <v>3</v>
      </c>
      <c r="AF47" s="2">
        <v>1</v>
      </c>
      <c r="AG47" s="2">
        <v>201</v>
      </c>
      <c r="AH47" s="2">
        <v>0</v>
      </c>
      <c r="AI47" s="2">
        <v>0</v>
      </c>
      <c r="AJ47" s="2">
        <v>1</v>
      </c>
    </row>
    <row r="48" spans="1:36" ht="17.399999999999999" customHeight="1" x14ac:dyDescent="0.3">
      <c r="A48" s="1">
        <v>81</v>
      </c>
      <c r="B48" s="2" t="s">
        <v>122</v>
      </c>
      <c r="C48" s="2" t="s">
        <v>31</v>
      </c>
      <c r="D48" s="2">
        <v>29</v>
      </c>
      <c r="E48" s="2" t="s">
        <v>51</v>
      </c>
      <c r="F48" s="2">
        <v>66</v>
      </c>
      <c r="G48" s="2">
        <v>66</v>
      </c>
      <c r="H48" s="2">
        <v>32.1</v>
      </c>
      <c r="I48" s="2">
        <v>5.5</v>
      </c>
      <c r="J48" s="2">
        <v>7.7</v>
      </c>
      <c r="K48" s="2">
        <v>0.71299999999999997</v>
      </c>
      <c r="L48" s="2">
        <v>0</v>
      </c>
      <c r="M48" s="2">
        <v>0.1</v>
      </c>
      <c r="N48" s="2">
        <v>0</v>
      </c>
      <c r="O48" s="2">
        <v>5.5</v>
      </c>
      <c r="P48" s="2">
        <v>7.6</v>
      </c>
      <c r="Q48" s="2">
        <v>0.71799999999999997</v>
      </c>
      <c r="R48" s="2">
        <v>0.71299999999999997</v>
      </c>
      <c r="S48" s="2">
        <v>4.5999999999999996</v>
      </c>
      <c r="T48" s="2">
        <v>6.7</v>
      </c>
      <c r="U48" s="2">
        <v>0.69</v>
      </c>
      <c r="V48" s="2">
        <v>3.7</v>
      </c>
      <c r="W48" s="2">
        <v>11</v>
      </c>
      <c r="X48" s="2">
        <v>14.7</v>
      </c>
      <c r="Y48" s="2">
        <v>1.1000000000000001</v>
      </c>
      <c r="Z48" s="2">
        <v>0.7</v>
      </c>
      <c r="AA48" s="2">
        <v>2.1</v>
      </c>
      <c r="AB48" s="2">
        <v>1.8</v>
      </c>
      <c r="AC48" s="2">
        <v>2.7</v>
      </c>
      <c r="AD48" s="2">
        <v>15.6</v>
      </c>
      <c r="AE48" s="2">
        <v>5</v>
      </c>
      <c r="AF48" s="2">
        <v>1</v>
      </c>
      <c r="AG48" s="2">
        <v>216</v>
      </c>
      <c r="AH48" s="2">
        <v>1</v>
      </c>
      <c r="AI48" s="2">
        <v>0</v>
      </c>
      <c r="AJ48" s="2">
        <v>1</v>
      </c>
    </row>
    <row r="49" spans="1:36" ht="17.399999999999999" customHeight="1" x14ac:dyDescent="0.3">
      <c r="A49" s="1">
        <v>82</v>
      </c>
      <c r="B49" s="2" t="s">
        <v>123</v>
      </c>
      <c r="C49" s="2" t="s">
        <v>49</v>
      </c>
      <c r="D49" s="2">
        <v>29</v>
      </c>
      <c r="E49" s="2" t="s">
        <v>72</v>
      </c>
      <c r="F49" s="2">
        <v>81</v>
      </c>
      <c r="G49" s="2">
        <v>32</v>
      </c>
      <c r="H49" s="2">
        <v>30.9</v>
      </c>
      <c r="I49" s="2">
        <v>5.5</v>
      </c>
      <c r="J49" s="2">
        <v>13.6</v>
      </c>
      <c r="K49" s="2">
        <v>0.40600000000000003</v>
      </c>
      <c r="L49" s="2">
        <v>3.2</v>
      </c>
      <c r="M49" s="2">
        <v>8.8000000000000007</v>
      </c>
      <c r="N49" s="2">
        <v>0.36599999999999999</v>
      </c>
      <c r="O49" s="2">
        <v>2.2999999999999998</v>
      </c>
      <c r="P49" s="2">
        <v>4.7</v>
      </c>
      <c r="Q49" s="2">
        <v>0.48199999999999998</v>
      </c>
      <c r="R49" s="2">
        <v>0.52600000000000002</v>
      </c>
      <c r="S49" s="2">
        <v>1.4</v>
      </c>
      <c r="T49" s="2">
        <v>1.6</v>
      </c>
      <c r="U49" s="2">
        <v>0.874</v>
      </c>
      <c r="V49" s="2">
        <v>0.8</v>
      </c>
      <c r="W49" s="2">
        <v>3.5</v>
      </c>
      <c r="X49" s="2">
        <v>4.4000000000000004</v>
      </c>
      <c r="Y49" s="2">
        <v>2.8</v>
      </c>
      <c r="Z49" s="2">
        <v>0.9</v>
      </c>
      <c r="AA49" s="2">
        <v>0.3</v>
      </c>
      <c r="AB49" s="2">
        <v>1.9</v>
      </c>
      <c r="AC49" s="2">
        <v>2.2999999999999998</v>
      </c>
      <c r="AD49" s="2">
        <v>15.6</v>
      </c>
      <c r="AE49" s="2">
        <v>2</v>
      </c>
      <c r="AF49" s="2">
        <v>1</v>
      </c>
      <c r="AG49" s="2">
        <v>193</v>
      </c>
      <c r="AH49" s="2">
        <v>1</v>
      </c>
      <c r="AI49" s="2">
        <v>0</v>
      </c>
      <c r="AJ49" s="2">
        <v>0</v>
      </c>
    </row>
    <row r="50" spans="1:36" ht="17.399999999999999" customHeight="1" x14ac:dyDescent="0.3">
      <c r="A50" s="1">
        <v>83</v>
      </c>
      <c r="B50" s="2" t="s">
        <v>124</v>
      </c>
      <c r="C50" s="2" t="s">
        <v>40</v>
      </c>
      <c r="D50" s="2">
        <v>21</v>
      </c>
      <c r="E50" s="2" t="s">
        <v>100</v>
      </c>
      <c r="F50" s="2">
        <v>61</v>
      </c>
      <c r="G50" s="2">
        <v>61</v>
      </c>
      <c r="H50" s="2">
        <v>31.3</v>
      </c>
      <c r="I50" s="2">
        <v>5.5</v>
      </c>
      <c r="J50" s="2">
        <v>13.2</v>
      </c>
      <c r="K50" s="2">
        <v>0.41499999999999998</v>
      </c>
      <c r="L50" s="2">
        <v>2.5</v>
      </c>
      <c r="M50" s="2">
        <v>6.8</v>
      </c>
      <c r="N50" s="2">
        <v>0.375</v>
      </c>
      <c r="O50" s="2">
        <v>3</v>
      </c>
      <c r="P50" s="2">
        <v>6.5</v>
      </c>
      <c r="Q50" s="2">
        <v>0.45600000000000002</v>
      </c>
      <c r="R50" s="2">
        <v>0.51100000000000001</v>
      </c>
      <c r="S50" s="2">
        <v>2</v>
      </c>
      <c r="T50" s="2">
        <v>3.2</v>
      </c>
      <c r="U50" s="2">
        <v>0.64200000000000002</v>
      </c>
      <c r="V50" s="2">
        <v>0.7</v>
      </c>
      <c r="W50" s="2">
        <v>3.7</v>
      </c>
      <c r="X50" s="2">
        <v>4.4000000000000004</v>
      </c>
      <c r="Y50" s="2">
        <v>6.2</v>
      </c>
      <c r="Z50" s="2">
        <v>1.1000000000000001</v>
      </c>
      <c r="AA50" s="2">
        <v>0.4</v>
      </c>
      <c r="AB50" s="2">
        <v>3.1</v>
      </c>
      <c r="AC50" s="2">
        <v>2.6</v>
      </c>
      <c r="AD50" s="2">
        <v>15.6</v>
      </c>
      <c r="AE50" s="2">
        <v>1</v>
      </c>
      <c r="AF50" s="2">
        <v>0</v>
      </c>
      <c r="AG50" s="2">
        <v>193</v>
      </c>
      <c r="AH50" s="2">
        <v>1</v>
      </c>
      <c r="AI50" s="2">
        <v>0</v>
      </c>
      <c r="AJ50" s="2">
        <v>0</v>
      </c>
    </row>
    <row r="51" spans="1:36" ht="17.399999999999999" customHeight="1" x14ac:dyDescent="0.3">
      <c r="A51" s="1">
        <v>86</v>
      </c>
      <c r="B51" s="2" t="s">
        <v>126</v>
      </c>
      <c r="C51" s="2" t="s">
        <v>127</v>
      </c>
      <c r="D51" s="2">
        <v>21</v>
      </c>
      <c r="E51" s="2" t="s">
        <v>72</v>
      </c>
      <c r="F51" s="2">
        <v>77</v>
      </c>
      <c r="G51" s="2">
        <v>77</v>
      </c>
      <c r="H51" s="2">
        <v>35</v>
      </c>
      <c r="I51" s="2">
        <v>5.6</v>
      </c>
      <c r="J51" s="2">
        <v>11.8</v>
      </c>
      <c r="K51" s="2">
        <v>0.47299999999999998</v>
      </c>
      <c r="L51" s="2">
        <v>2.1</v>
      </c>
      <c r="M51" s="2">
        <v>5.0999999999999996</v>
      </c>
      <c r="N51" s="2">
        <v>0.41399999999999998</v>
      </c>
      <c r="O51" s="2">
        <v>3.5</v>
      </c>
      <c r="P51" s="2">
        <v>6.8</v>
      </c>
      <c r="Q51" s="2">
        <v>0.51700000000000002</v>
      </c>
      <c r="R51" s="2">
        <v>0.56200000000000006</v>
      </c>
      <c r="S51" s="2">
        <v>2.1</v>
      </c>
      <c r="T51" s="2">
        <v>2.5</v>
      </c>
      <c r="U51" s="2">
        <v>0.84199999999999997</v>
      </c>
      <c r="V51" s="2">
        <v>0.8</v>
      </c>
      <c r="W51" s="2">
        <v>3.2</v>
      </c>
      <c r="X51" s="2">
        <v>4</v>
      </c>
      <c r="Y51" s="2">
        <v>8.1999999999999993</v>
      </c>
      <c r="Z51" s="2">
        <v>1.7</v>
      </c>
      <c r="AA51" s="2">
        <v>0.6</v>
      </c>
      <c r="AB51" s="2">
        <v>2.6</v>
      </c>
      <c r="AC51" s="2">
        <v>1.6</v>
      </c>
      <c r="AD51" s="2">
        <v>15.3</v>
      </c>
      <c r="AE51" s="2">
        <v>2</v>
      </c>
      <c r="AF51" s="2">
        <v>1</v>
      </c>
      <c r="AG51" s="2">
        <v>196</v>
      </c>
      <c r="AH51" s="2">
        <v>1</v>
      </c>
      <c r="AI51" s="2">
        <v>0</v>
      </c>
      <c r="AJ5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1"/>
  <sheetViews>
    <sheetView topLeftCell="E1" zoomScale="70" zoomScaleNormal="70" workbookViewId="0">
      <selection activeCell="V4" sqref="V4"/>
    </sheetView>
  </sheetViews>
  <sheetFormatPr defaultRowHeight="14.4" x14ac:dyDescent="0.3"/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149</v>
      </c>
      <c r="AF1" s="3" t="s">
        <v>150</v>
      </c>
      <c r="AG1" s="3" t="s">
        <v>151</v>
      </c>
      <c r="AH1" s="3" t="s">
        <v>152</v>
      </c>
      <c r="AI1" s="3" t="s">
        <v>153</v>
      </c>
      <c r="AJ1" s="3" t="s">
        <v>154</v>
      </c>
    </row>
    <row r="2" spans="1:36" ht="27.6" x14ac:dyDescent="0.3">
      <c r="A2" s="1">
        <v>1</v>
      </c>
      <c r="B2" s="2" t="s">
        <v>52</v>
      </c>
      <c r="C2" s="2" t="s">
        <v>40</v>
      </c>
      <c r="D2" s="2">
        <v>32</v>
      </c>
      <c r="E2" s="2" t="s">
        <v>53</v>
      </c>
      <c r="F2" s="2">
        <v>63</v>
      </c>
      <c r="G2" s="2">
        <v>63</v>
      </c>
      <c r="H2" s="2">
        <v>34.200000000000003</v>
      </c>
      <c r="I2" s="2">
        <v>10.4</v>
      </c>
      <c r="J2" s="2">
        <v>21.7</v>
      </c>
      <c r="K2" s="2">
        <v>0.48199999999999998</v>
      </c>
      <c r="L2" s="2">
        <v>5.3</v>
      </c>
      <c r="M2" s="2">
        <v>12.7</v>
      </c>
      <c r="N2" s="2">
        <v>0.42099999999999999</v>
      </c>
      <c r="O2" s="2">
        <v>5.0999999999999996</v>
      </c>
      <c r="P2" s="2">
        <v>9</v>
      </c>
      <c r="Q2" s="2">
        <v>0.56899999999999995</v>
      </c>
      <c r="R2" s="2">
        <v>0.60499999999999998</v>
      </c>
      <c r="S2" s="2">
        <v>5.7</v>
      </c>
      <c r="T2" s="2">
        <v>6.3</v>
      </c>
      <c r="U2" s="2">
        <v>0.91600000000000004</v>
      </c>
      <c r="V2" s="2">
        <v>0.5</v>
      </c>
      <c r="W2" s="2">
        <v>5</v>
      </c>
      <c r="X2" s="2">
        <v>5.5</v>
      </c>
      <c r="Y2" s="2">
        <v>5.8</v>
      </c>
      <c r="Z2" s="2">
        <v>1.2</v>
      </c>
      <c r="AA2" s="2">
        <v>0.1</v>
      </c>
      <c r="AB2" s="2">
        <v>3.4</v>
      </c>
      <c r="AC2" s="2">
        <v>1.9</v>
      </c>
      <c r="AD2" s="2">
        <v>32</v>
      </c>
      <c r="AE2" s="2">
        <v>1</v>
      </c>
      <c r="AF2" s="2">
        <v>1</v>
      </c>
      <c r="AG2" s="2">
        <v>188</v>
      </c>
      <c r="AH2" s="2">
        <v>1</v>
      </c>
      <c r="AI2" s="2">
        <v>1</v>
      </c>
      <c r="AJ2" s="2">
        <v>1</v>
      </c>
    </row>
    <row r="3" spans="1:36" ht="27.6" x14ac:dyDescent="0.3">
      <c r="A3" s="1">
        <v>2</v>
      </c>
      <c r="B3" s="2" t="s">
        <v>65</v>
      </c>
      <c r="C3" s="2" t="s">
        <v>49</v>
      </c>
      <c r="D3" s="2">
        <v>27</v>
      </c>
      <c r="E3" s="2" t="s">
        <v>66</v>
      </c>
      <c r="F3" s="2">
        <v>60</v>
      </c>
      <c r="G3" s="2">
        <v>60</v>
      </c>
      <c r="H3" s="2">
        <v>35.799999999999997</v>
      </c>
      <c r="I3" s="2">
        <v>11.2</v>
      </c>
      <c r="J3" s="2">
        <v>23</v>
      </c>
      <c r="K3" s="2">
        <v>0.48499999999999999</v>
      </c>
      <c r="L3" s="2">
        <v>2.2000000000000002</v>
      </c>
      <c r="M3" s="2">
        <v>6.2</v>
      </c>
      <c r="N3" s="2">
        <v>0.34899999999999998</v>
      </c>
      <c r="O3" s="2">
        <v>9</v>
      </c>
      <c r="P3" s="2">
        <v>16.8</v>
      </c>
      <c r="Q3" s="2">
        <v>0.53500000000000003</v>
      </c>
      <c r="R3" s="2">
        <v>0.53200000000000003</v>
      </c>
      <c r="S3" s="2">
        <v>6.8</v>
      </c>
      <c r="T3" s="2">
        <v>7.7</v>
      </c>
      <c r="U3" s="2">
        <v>0.88900000000000001</v>
      </c>
      <c r="V3" s="2">
        <v>1.2</v>
      </c>
      <c r="W3" s="2">
        <v>3.5</v>
      </c>
      <c r="X3" s="2">
        <v>4.7</v>
      </c>
      <c r="Y3" s="2">
        <v>4.4000000000000004</v>
      </c>
      <c r="Z3" s="2">
        <v>1.2</v>
      </c>
      <c r="AA3" s="2">
        <v>0.4</v>
      </c>
      <c r="AB3" s="2">
        <v>3.1</v>
      </c>
      <c r="AC3" s="2">
        <v>2.2999999999999998</v>
      </c>
      <c r="AD3" s="2">
        <v>31.3</v>
      </c>
      <c r="AE3" s="2">
        <v>2</v>
      </c>
      <c r="AF3" s="2">
        <v>1</v>
      </c>
      <c r="AG3" s="2">
        <v>193</v>
      </c>
      <c r="AH3" s="2">
        <v>1</v>
      </c>
      <c r="AI3" s="2">
        <v>1</v>
      </c>
      <c r="AJ3" s="2">
        <v>1</v>
      </c>
    </row>
    <row r="4" spans="1:36" ht="27.6" x14ac:dyDescent="0.3">
      <c r="A4" s="1">
        <v>3</v>
      </c>
      <c r="B4" s="2" t="s">
        <v>61</v>
      </c>
      <c r="C4" s="2" t="s">
        <v>40</v>
      </c>
      <c r="D4" s="2">
        <v>30</v>
      </c>
      <c r="E4" s="2" t="s">
        <v>62</v>
      </c>
      <c r="F4" s="2">
        <v>67</v>
      </c>
      <c r="G4" s="2">
        <v>67</v>
      </c>
      <c r="H4" s="2">
        <v>35.799999999999997</v>
      </c>
      <c r="I4" s="2">
        <v>9</v>
      </c>
      <c r="J4" s="2">
        <v>19.899999999999999</v>
      </c>
      <c r="K4" s="2">
        <v>0.45100000000000001</v>
      </c>
      <c r="L4" s="2">
        <v>4.0999999999999996</v>
      </c>
      <c r="M4" s="2">
        <v>10.5</v>
      </c>
      <c r="N4" s="2">
        <v>0.39100000000000001</v>
      </c>
      <c r="O4" s="2">
        <v>4.9000000000000004</v>
      </c>
      <c r="P4" s="2">
        <v>9.4</v>
      </c>
      <c r="Q4" s="2">
        <v>0.51900000000000002</v>
      </c>
      <c r="R4" s="2">
        <v>0.55400000000000005</v>
      </c>
      <c r="S4" s="2">
        <v>6.7</v>
      </c>
      <c r="T4" s="2">
        <v>7.2</v>
      </c>
      <c r="U4" s="2">
        <v>0.92800000000000005</v>
      </c>
      <c r="V4" s="2">
        <v>0.5</v>
      </c>
      <c r="W4" s="2">
        <v>3.7</v>
      </c>
      <c r="X4" s="2">
        <v>4.2</v>
      </c>
      <c r="Y4" s="2">
        <v>7.5</v>
      </c>
      <c r="Z4" s="2">
        <v>0.9</v>
      </c>
      <c r="AA4" s="2">
        <v>0.3</v>
      </c>
      <c r="AB4" s="2">
        <v>3</v>
      </c>
      <c r="AC4" s="2">
        <v>1.5</v>
      </c>
      <c r="AD4" s="2">
        <v>28.8</v>
      </c>
      <c r="AE4" s="2">
        <v>1</v>
      </c>
      <c r="AF4" s="2">
        <v>1</v>
      </c>
      <c r="AG4" s="2">
        <v>188</v>
      </c>
      <c r="AH4" s="2">
        <v>1</v>
      </c>
      <c r="AI4" s="2">
        <v>1</v>
      </c>
      <c r="AJ4" s="2">
        <v>1</v>
      </c>
    </row>
    <row r="5" spans="1:36" ht="27.6" x14ac:dyDescent="0.3">
      <c r="A5" s="1">
        <v>4</v>
      </c>
      <c r="B5" s="2" t="s">
        <v>30</v>
      </c>
      <c r="C5" s="2" t="s">
        <v>31</v>
      </c>
      <c r="D5" s="2">
        <v>26</v>
      </c>
      <c r="E5" s="2" t="s">
        <v>32</v>
      </c>
      <c r="F5" s="2">
        <v>51</v>
      </c>
      <c r="G5" s="2">
        <v>51</v>
      </c>
      <c r="H5" s="2">
        <v>31.1</v>
      </c>
      <c r="I5" s="2">
        <v>9</v>
      </c>
      <c r="J5" s="2">
        <v>17.600000000000001</v>
      </c>
      <c r="K5" s="2">
        <v>0.51300000000000001</v>
      </c>
      <c r="L5" s="2">
        <v>1.1000000000000001</v>
      </c>
      <c r="M5" s="2">
        <v>3</v>
      </c>
      <c r="N5" s="2">
        <v>0.377</v>
      </c>
      <c r="O5" s="2">
        <v>7.9</v>
      </c>
      <c r="P5" s="2">
        <v>14.6</v>
      </c>
      <c r="Q5" s="2">
        <v>0.54100000000000004</v>
      </c>
      <c r="R5" s="2">
        <v>0.54500000000000004</v>
      </c>
      <c r="S5" s="2">
        <v>9.1999999999999993</v>
      </c>
      <c r="T5" s="2">
        <v>10.7</v>
      </c>
      <c r="U5" s="2">
        <v>0.85899999999999999</v>
      </c>
      <c r="V5" s="2">
        <v>2.2000000000000002</v>
      </c>
      <c r="W5" s="2">
        <v>8.4</v>
      </c>
      <c r="X5" s="2">
        <v>10.6</v>
      </c>
      <c r="Y5" s="2">
        <v>2.8</v>
      </c>
      <c r="Z5" s="2">
        <v>1</v>
      </c>
      <c r="AA5" s="2">
        <v>1.4</v>
      </c>
      <c r="AB5" s="2">
        <v>3.1</v>
      </c>
      <c r="AC5" s="2">
        <v>2.4</v>
      </c>
      <c r="AD5" s="2">
        <v>28.5</v>
      </c>
      <c r="AE5" s="2">
        <v>5</v>
      </c>
      <c r="AF5" s="2">
        <v>1</v>
      </c>
      <c r="AG5" s="2">
        <v>213</v>
      </c>
      <c r="AH5" s="2">
        <v>1</v>
      </c>
      <c r="AI5" s="2">
        <v>1</v>
      </c>
      <c r="AJ5" s="2">
        <v>1</v>
      </c>
    </row>
    <row r="6" spans="1:36" ht="41.4" x14ac:dyDescent="0.3">
      <c r="A6" s="1">
        <v>5</v>
      </c>
      <c r="B6" s="2" t="s">
        <v>36</v>
      </c>
      <c r="C6" s="2" t="s">
        <v>28</v>
      </c>
      <c r="D6" s="2">
        <v>26</v>
      </c>
      <c r="E6" s="2" t="s">
        <v>37</v>
      </c>
      <c r="F6" s="2">
        <v>61</v>
      </c>
      <c r="G6" s="2">
        <v>61</v>
      </c>
      <c r="H6" s="2">
        <v>33</v>
      </c>
      <c r="I6" s="2">
        <v>10.3</v>
      </c>
      <c r="J6" s="2">
        <v>18</v>
      </c>
      <c r="K6" s="2">
        <v>0.56899999999999995</v>
      </c>
      <c r="L6" s="2">
        <v>1.1000000000000001</v>
      </c>
      <c r="M6" s="2">
        <v>3.6</v>
      </c>
      <c r="N6" s="2">
        <v>0.30299999999999999</v>
      </c>
      <c r="O6" s="2">
        <v>9.1999999999999993</v>
      </c>
      <c r="P6" s="2">
        <v>14.4</v>
      </c>
      <c r="Q6" s="2">
        <v>0.63600000000000001</v>
      </c>
      <c r="R6" s="2">
        <v>0.6</v>
      </c>
      <c r="S6" s="2">
        <v>6.5</v>
      </c>
      <c r="T6" s="2">
        <v>9.5</v>
      </c>
      <c r="U6" s="2">
        <v>0.68500000000000005</v>
      </c>
      <c r="V6" s="2">
        <v>1.6</v>
      </c>
      <c r="W6" s="2">
        <v>9.4</v>
      </c>
      <c r="X6" s="2">
        <v>11</v>
      </c>
      <c r="Y6" s="2">
        <v>5.9</v>
      </c>
      <c r="Z6" s="2">
        <v>1.2</v>
      </c>
      <c r="AA6" s="2">
        <v>1.2</v>
      </c>
      <c r="AB6" s="2">
        <v>3.4</v>
      </c>
      <c r="AC6" s="2">
        <v>2.8</v>
      </c>
      <c r="AD6" s="2">
        <v>28.1</v>
      </c>
      <c r="AE6" s="2">
        <v>4</v>
      </c>
      <c r="AF6" s="2">
        <v>1</v>
      </c>
      <c r="AG6" s="2">
        <v>211</v>
      </c>
      <c r="AH6" s="2">
        <v>1</v>
      </c>
      <c r="AI6" s="2">
        <v>1</v>
      </c>
      <c r="AJ6" s="2">
        <v>1</v>
      </c>
    </row>
    <row r="7" spans="1:36" ht="27.6" x14ac:dyDescent="0.3">
      <c r="A7" s="1">
        <v>35</v>
      </c>
      <c r="B7" s="2" t="s">
        <v>91</v>
      </c>
      <c r="C7" s="2" t="s">
        <v>40</v>
      </c>
      <c r="D7" s="2">
        <v>28</v>
      </c>
      <c r="E7" s="2" t="s">
        <v>92</v>
      </c>
      <c r="F7" s="2">
        <v>56</v>
      </c>
      <c r="G7" s="2">
        <v>56</v>
      </c>
      <c r="H7" s="2">
        <v>34.5</v>
      </c>
      <c r="I7" s="2">
        <v>7.9</v>
      </c>
      <c r="J7" s="2">
        <v>17.5</v>
      </c>
      <c r="K7" s="2">
        <v>0.45300000000000001</v>
      </c>
      <c r="L7" s="2">
        <v>2.6</v>
      </c>
      <c r="M7" s="2">
        <v>6.7</v>
      </c>
      <c r="N7" s="2">
        <v>0.38800000000000001</v>
      </c>
      <c r="O7" s="2">
        <v>5.3</v>
      </c>
      <c r="P7" s="2">
        <v>10.8</v>
      </c>
      <c r="Q7" s="2">
        <v>0.49299999999999999</v>
      </c>
      <c r="R7" s="2">
        <v>0.52700000000000002</v>
      </c>
      <c r="S7" s="2">
        <v>2.7</v>
      </c>
      <c r="T7" s="2">
        <v>3.2</v>
      </c>
      <c r="U7" s="2">
        <v>0.86399999999999999</v>
      </c>
      <c r="V7" s="2">
        <v>1</v>
      </c>
      <c r="W7" s="2">
        <v>4.2</v>
      </c>
      <c r="X7" s="2">
        <v>5.3</v>
      </c>
      <c r="Y7" s="2">
        <v>5.9</v>
      </c>
      <c r="Z7" s="2">
        <v>0.9</v>
      </c>
      <c r="AA7" s="2">
        <v>0.3</v>
      </c>
      <c r="AB7" s="2">
        <v>2.1</v>
      </c>
      <c r="AC7" s="2">
        <v>2</v>
      </c>
      <c r="AD7" s="2">
        <v>21.2</v>
      </c>
      <c r="AE7" s="2">
        <v>1</v>
      </c>
      <c r="AF7" s="2">
        <v>1</v>
      </c>
      <c r="AG7" s="2">
        <v>196</v>
      </c>
      <c r="AH7" s="2">
        <v>1</v>
      </c>
      <c r="AI7" s="2">
        <v>1</v>
      </c>
      <c r="AJ7" s="2">
        <v>1</v>
      </c>
    </row>
    <row r="8" spans="1:36" ht="27.6" x14ac:dyDescent="0.3">
      <c r="A8" s="1">
        <v>36</v>
      </c>
      <c r="B8" s="2" t="s">
        <v>155</v>
      </c>
      <c r="C8" s="2" t="s">
        <v>40</v>
      </c>
      <c r="D8" s="2">
        <v>23</v>
      </c>
      <c r="E8" s="2" t="s">
        <v>47</v>
      </c>
      <c r="F8" s="2">
        <v>48</v>
      </c>
      <c r="G8" s="2">
        <v>48</v>
      </c>
      <c r="H8" s="2">
        <v>35.5</v>
      </c>
      <c r="I8" s="2">
        <v>7.9</v>
      </c>
      <c r="J8" s="2">
        <v>16.5</v>
      </c>
      <c r="K8" s="2">
        <v>0.47699999999999998</v>
      </c>
      <c r="L8" s="2">
        <v>2.7</v>
      </c>
      <c r="M8" s="2">
        <v>6.6</v>
      </c>
      <c r="N8" s="2">
        <v>0.40799999999999997</v>
      </c>
      <c r="O8" s="2">
        <v>5.2</v>
      </c>
      <c r="P8" s="2">
        <v>9.9</v>
      </c>
      <c r="Q8" s="2">
        <v>0.52300000000000002</v>
      </c>
      <c r="R8" s="2">
        <v>0.55900000000000005</v>
      </c>
      <c r="S8" s="2">
        <v>2.8</v>
      </c>
      <c r="T8" s="2">
        <v>3.2</v>
      </c>
      <c r="U8" s="2">
        <v>0.86899999999999999</v>
      </c>
      <c r="V8" s="2">
        <v>0.8</v>
      </c>
      <c r="W8" s="2">
        <v>3.3</v>
      </c>
      <c r="X8" s="2">
        <v>4</v>
      </c>
      <c r="Y8" s="2">
        <v>4.8</v>
      </c>
      <c r="Z8" s="2">
        <v>1.3</v>
      </c>
      <c r="AA8" s="2">
        <v>0.3</v>
      </c>
      <c r="AB8" s="2">
        <v>2.2999999999999998</v>
      </c>
      <c r="AC8" s="2">
        <v>2</v>
      </c>
      <c r="AD8" s="2">
        <v>21.2</v>
      </c>
      <c r="AE8" s="2">
        <v>1</v>
      </c>
      <c r="AF8" s="2">
        <v>1</v>
      </c>
      <c r="AG8" s="2">
        <v>215</v>
      </c>
      <c r="AH8" s="2">
        <v>1</v>
      </c>
      <c r="AI8" s="2">
        <v>0</v>
      </c>
      <c r="AJ8" s="2">
        <v>1</v>
      </c>
    </row>
    <row r="9" spans="1:36" ht="27.6" x14ac:dyDescent="0.3">
      <c r="A9" s="1">
        <v>37</v>
      </c>
      <c r="B9" s="2" t="s">
        <v>99</v>
      </c>
      <c r="C9" s="2" t="s">
        <v>31</v>
      </c>
      <c r="D9" s="2">
        <v>25</v>
      </c>
      <c r="E9" s="2" t="s">
        <v>100</v>
      </c>
      <c r="F9" s="2">
        <v>41</v>
      </c>
      <c r="G9" s="2">
        <v>41</v>
      </c>
      <c r="H9" s="2">
        <v>32.299999999999997</v>
      </c>
      <c r="I9" s="2">
        <v>8</v>
      </c>
      <c r="J9" s="2">
        <v>15.6</v>
      </c>
      <c r="K9" s="2">
        <v>0.51400000000000001</v>
      </c>
      <c r="L9" s="2">
        <v>1.9</v>
      </c>
      <c r="M9" s="2">
        <v>5</v>
      </c>
      <c r="N9" s="2">
        <v>0.374</v>
      </c>
      <c r="O9" s="2">
        <v>6.1</v>
      </c>
      <c r="P9" s="2">
        <v>10.6</v>
      </c>
      <c r="Q9" s="2">
        <v>0.58099999999999996</v>
      </c>
      <c r="R9" s="2">
        <v>0.57399999999999995</v>
      </c>
      <c r="S9" s="2">
        <v>3</v>
      </c>
      <c r="T9" s="2">
        <v>4.8</v>
      </c>
      <c r="U9" s="2">
        <v>0.63100000000000001</v>
      </c>
      <c r="V9" s="2">
        <v>1.9</v>
      </c>
      <c r="W9" s="2">
        <v>7.8</v>
      </c>
      <c r="X9" s="2">
        <v>9.6</v>
      </c>
      <c r="Y9" s="2">
        <v>1.7</v>
      </c>
      <c r="Z9" s="2">
        <v>0.8</v>
      </c>
      <c r="AA9" s="2">
        <v>1.2</v>
      </c>
      <c r="AB9" s="2">
        <v>2</v>
      </c>
      <c r="AC9" s="2">
        <v>2.1</v>
      </c>
      <c r="AD9" s="2">
        <v>21</v>
      </c>
      <c r="AE9" s="2">
        <v>5</v>
      </c>
      <c r="AF9" s="2">
        <v>1</v>
      </c>
      <c r="AG9" s="2">
        <v>208</v>
      </c>
      <c r="AH9" s="2">
        <v>1</v>
      </c>
      <c r="AI9" s="2">
        <v>0</v>
      </c>
      <c r="AJ9" s="2">
        <v>1</v>
      </c>
    </row>
    <row r="10" spans="1:36" x14ac:dyDescent="0.3">
      <c r="A10" s="1">
        <v>38</v>
      </c>
      <c r="B10" s="2" t="s">
        <v>156</v>
      </c>
      <c r="C10" s="2" t="s">
        <v>40</v>
      </c>
      <c r="D10" s="2">
        <v>30</v>
      </c>
      <c r="E10" s="2" t="s">
        <v>100</v>
      </c>
      <c r="F10" s="2">
        <v>40</v>
      </c>
      <c r="G10" s="2">
        <v>40</v>
      </c>
      <c r="H10" s="2">
        <v>32.200000000000003</v>
      </c>
      <c r="I10" s="2">
        <v>7.3</v>
      </c>
      <c r="J10" s="2">
        <v>18.2</v>
      </c>
      <c r="K10" s="2">
        <v>0.40400000000000003</v>
      </c>
      <c r="L10" s="2">
        <v>2</v>
      </c>
      <c r="M10" s="2">
        <v>6.2</v>
      </c>
      <c r="N10" s="2">
        <v>0.317</v>
      </c>
      <c r="O10" s="2">
        <v>5.4</v>
      </c>
      <c r="P10" s="2">
        <v>11.9</v>
      </c>
      <c r="Q10" s="2">
        <v>0.44900000000000001</v>
      </c>
      <c r="R10" s="2">
        <v>0.45800000000000002</v>
      </c>
      <c r="S10" s="2">
        <v>4</v>
      </c>
      <c r="T10" s="2">
        <v>5.3</v>
      </c>
      <c r="U10" s="2">
        <v>0.749</v>
      </c>
      <c r="V10" s="2">
        <v>0.4</v>
      </c>
      <c r="W10" s="2">
        <v>2.8</v>
      </c>
      <c r="X10" s="2">
        <v>3.2</v>
      </c>
      <c r="Y10" s="2">
        <v>6.9</v>
      </c>
      <c r="Z10" s="2">
        <v>1.1000000000000001</v>
      </c>
      <c r="AA10" s="2">
        <v>0.8</v>
      </c>
      <c r="AB10" s="2">
        <v>3.5</v>
      </c>
      <c r="AC10" s="2">
        <v>1.2</v>
      </c>
      <c r="AD10" s="2">
        <v>20.6</v>
      </c>
      <c r="AE10" s="2">
        <v>1</v>
      </c>
      <c r="AF10" s="2">
        <v>1</v>
      </c>
      <c r="AG10" s="2">
        <v>190</v>
      </c>
      <c r="AH10" s="2">
        <v>1</v>
      </c>
      <c r="AI10" s="2">
        <v>1</v>
      </c>
      <c r="AJ10" s="2">
        <v>0</v>
      </c>
    </row>
    <row r="11" spans="1:36" ht="41.4" x14ac:dyDescent="0.3">
      <c r="A11" s="1">
        <v>39</v>
      </c>
      <c r="B11" s="2" t="s">
        <v>85</v>
      </c>
      <c r="C11" s="2" t="s">
        <v>34</v>
      </c>
      <c r="D11" s="2">
        <v>29</v>
      </c>
      <c r="E11" s="2" t="s">
        <v>37</v>
      </c>
      <c r="F11" s="2">
        <v>68</v>
      </c>
      <c r="G11" s="2">
        <v>68</v>
      </c>
      <c r="H11" s="2">
        <v>33.4</v>
      </c>
      <c r="I11" s="2">
        <v>7.5</v>
      </c>
      <c r="J11" s="2">
        <v>15.8</v>
      </c>
      <c r="K11" s="2">
        <v>0.47599999999999998</v>
      </c>
      <c r="L11" s="2">
        <v>2.2000000000000002</v>
      </c>
      <c r="M11" s="2">
        <v>5.4</v>
      </c>
      <c r="N11" s="2">
        <v>0.41399999999999998</v>
      </c>
      <c r="O11" s="2">
        <v>5.3</v>
      </c>
      <c r="P11" s="2">
        <v>10.4</v>
      </c>
      <c r="Q11" s="2">
        <v>0.50800000000000001</v>
      </c>
      <c r="R11" s="2">
        <v>0.54600000000000004</v>
      </c>
      <c r="S11" s="2">
        <v>3.1</v>
      </c>
      <c r="T11" s="2">
        <v>3.5</v>
      </c>
      <c r="U11" s="2">
        <v>0.89800000000000002</v>
      </c>
      <c r="V11" s="2">
        <v>0.8</v>
      </c>
      <c r="W11" s="2">
        <v>5.2</v>
      </c>
      <c r="X11" s="2">
        <v>6</v>
      </c>
      <c r="Y11" s="2">
        <v>5.4</v>
      </c>
      <c r="Z11" s="2">
        <v>1.1000000000000001</v>
      </c>
      <c r="AA11" s="2">
        <v>0.1</v>
      </c>
      <c r="AB11" s="2">
        <v>2.6</v>
      </c>
      <c r="AC11" s="2">
        <v>2.4</v>
      </c>
      <c r="AD11" s="2">
        <v>20.399999999999999</v>
      </c>
      <c r="AE11" s="2">
        <v>3</v>
      </c>
      <c r="AF11" s="2">
        <v>1</v>
      </c>
      <c r="AG11" s="2">
        <v>201</v>
      </c>
      <c r="AH11" s="2">
        <v>1</v>
      </c>
      <c r="AI11" s="2">
        <v>0</v>
      </c>
      <c r="AJ11" s="2">
        <v>1</v>
      </c>
    </row>
    <row r="12" spans="1:36" ht="27.6" x14ac:dyDescent="0.3">
      <c r="A12" s="1">
        <v>40</v>
      </c>
      <c r="B12" s="2" t="s">
        <v>88</v>
      </c>
      <c r="C12" s="2" t="s">
        <v>49</v>
      </c>
      <c r="D12" s="2">
        <v>26</v>
      </c>
      <c r="E12" s="2" t="s">
        <v>83</v>
      </c>
      <c r="F12" s="2">
        <v>69</v>
      </c>
      <c r="G12" s="2">
        <v>69</v>
      </c>
      <c r="H12" s="2">
        <v>34.5</v>
      </c>
      <c r="I12" s="2">
        <v>7.4</v>
      </c>
      <c r="J12" s="2">
        <v>16.399999999999999</v>
      </c>
      <c r="K12" s="2">
        <v>0.45</v>
      </c>
      <c r="L12" s="2">
        <v>3.2</v>
      </c>
      <c r="M12" s="2">
        <v>8.3000000000000007</v>
      </c>
      <c r="N12" s="2">
        <v>0.38900000000000001</v>
      </c>
      <c r="O12" s="2">
        <v>4.2</v>
      </c>
      <c r="P12" s="2">
        <v>8.1999999999999993</v>
      </c>
      <c r="Q12" s="2">
        <v>0.51200000000000001</v>
      </c>
      <c r="R12" s="2">
        <v>0.54800000000000004</v>
      </c>
      <c r="S12" s="2">
        <v>2.4</v>
      </c>
      <c r="T12" s="2">
        <v>2.9</v>
      </c>
      <c r="U12" s="2">
        <v>0.81699999999999995</v>
      </c>
      <c r="V12" s="2">
        <v>0.7</v>
      </c>
      <c r="W12" s="2">
        <v>3.7</v>
      </c>
      <c r="X12" s="2">
        <v>4.4000000000000004</v>
      </c>
      <c r="Y12" s="2">
        <v>4.2</v>
      </c>
      <c r="Z12" s="2">
        <v>1.3</v>
      </c>
      <c r="AA12" s="2">
        <v>0.4</v>
      </c>
      <c r="AB12" s="2">
        <v>1.9</v>
      </c>
      <c r="AC12" s="2">
        <v>1.7</v>
      </c>
      <c r="AD12" s="2">
        <v>20.399999999999999</v>
      </c>
      <c r="AE12" s="2">
        <v>2</v>
      </c>
      <c r="AF12" s="2">
        <v>1</v>
      </c>
      <c r="AG12" s="2">
        <v>185</v>
      </c>
      <c r="AH12" s="2">
        <v>1</v>
      </c>
      <c r="AI12" s="2">
        <v>0</v>
      </c>
      <c r="AJ12" s="2">
        <v>1</v>
      </c>
    </row>
    <row r="13" spans="1:36" ht="27.6" x14ac:dyDescent="0.3">
      <c r="A13" s="1">
        <v>53</v>
      </c>
      <c r="B13" s="2" t="s">
        <v>98</v>
      </c>
      <c r="C13" s="2" t="s">
        <v>40</v>
      </c>
      <c r="D13" s="2">
        <v>24</v>
      </c>
      <c r="E13" s="2" t="s">
        <v>55</v>
      </c>
      <c r="F13" s="2">
        <v>42</v>
      </c>
      <c r="G13" s="2">
        <v>26</v>
      </c>
      <c r="H13" s="2">
        <v>28.5</v>
      </c>
      <c r="I13" s="2">
        <v>6.7</v>
      </c>
      <c r="J13" s="2">
        <v>15.5</v>
      </c>
      <c r="K13" s="2">
        <v>0.43099999999999999</v>
      </c>
      <c r="L13" s="2">
        <v>2.9</v>
      </c>
      <c r="M13" s="2">
        <v>7.4</v>
      </c>
      <c r="N13" s="2">
        <v>0.38700000000000001</v>
      </c>
      <c r="O13" s="2">
        <v>3.8</v>
      </c>
      <c r="P13" s="2">
        <v>8.1</v>
      </c>
      <c r="Q13" s="2">
        <v>0.47099999999999997</v>
      </c>
      <c r="R13" s="2">
        <v>0.52300000000000002</v>
      </c>
      <c r="S13" s="2">
        <v>2.7</v>
      </c>
      <c r="T13" s="2">
        <v>3.5</v>
      </c>
      <c r="U13" s="2">
        <v>0.76500000000000001</v>
      </c>
      <c r="V13" s="2">
        <v>0.4</v>
      </c>
      <c r="W13" s="2">
        <v>2.2999999999999998</v>
      </c>
      <c r="X13" s="2">
        <v>2.6</v>
      </c>
      <c r="Y13" s="2">
        <v>5.8</v>
      </c>
      <c r="Z13" s="2">
        <v>1.1000000000000001</v>
      </c>
      <c r="AA13" s="2">
        <v>0.4</v>
      </c>
      <c r="AB13" s="2">
        <v>2.7</v>
      </c>
      <c r="AC13" s="2">
        <v>1.6</v>
      </c>
      <c r="AD13" s="2">
        <v>19</v>
      </c>
      <c r="AE13" s="2">
        <v>1</v>
      </c>
      <c r="AF13" s="2">
        <v>0</v>
      </c>
      <c r="AG13" s="2">
        <v>193</v>
      </c>
      <c r="AH13" s="2">
        <v>1</v>
      </c>
      <c r="AI13" s="2">
        <v>0</v>
      </c>
      <c r="AJ13" s="2">
        <v>0</v>
      </c>
    </row>
    <row r="14" spans="1:36" ht="27.6" x14ac:dyDescent="0.3">
      <c r="A14" s="1">
        <v>54</v>
      </c>
      <c r="B14" s="2" t="s">
        <v>90</v>
      </c>
      <c r="C14" s="2" t="s">
        <v>31</v>
      </c>
      <c r="D14" s="2">
        <v>23</v>
      </c>
      <c r="E14" s="2" t="s">
        <v>75</v>
      </c>
      <c r="F14" s="2">
        <v>64</v>
      </c>
      <c r="G14" s="2">
        <v>64</v>
      </c>
      <c r="H14" s="2">
        <v>33.5</v>
      </c>
      <c r="I14" s="2">
        <v>7.1</v>
      </c>
      <c r="J14" s="2">
        <v>12.5</v>
      </c>
      <c r="K14" s="2">
        <v>0.56999999999999995</v>
      </c>
      <c r="L14" s="2">
        <v>0</v>
      </c>
      <c r="M14" s="2">
        <v>0.1</v>
      </c>
      <c r="N14" s="2">
        <v>0.25</v>
      </c>
      <c r="O14" s="2">
        <v>7.1</v>
      </c>
      <c r="P14" s="2">
        <v>12.4</v>
      </c>
      <c r="Q14" s="2">
        <v>0.57299999999999995</v>
      </c>
      <c r="R14" s="2">
        <v>0.57099999999999995</v>
      </c>
      <c r="S14" s="2">
        <v>4.4000000000000004</v>
      </c>
      <c r="T14" s="2">
        <v>5.5</v>
      </c>
      <c r="U14" s="2">
        <v>0.79900000000000004</v>
      </c>
      <c r="V14" s="2">
        <v>2.2000000000000002</v>
      </c>
      <c r="W14" s="2">
        <v>6.7</v>
      </c>
      <c r="X14" s="2">
        <v>9</v>
      </c>
      <c r="Y14" s="2">
        <v>5.4</v>
      </c>
      <c r="Z14" s="2">
        <v>1.2</v>
      </c>
      <c r="AA14" s="2">
        <v>1</v>
      </c>
      <c r="AB14" s="2">
        <v>2.6</v>
      </c>
      <c r="AC14" s="2">
        <v>2.2999999999999998</v>
      </c>
      <c r="AD14" s="2">
        <v>18.7</v>
      </c>
      <c r="AE14" s="2">
        <v>5</v>
      </c>
      <c r="AF14" s="2">
        <v>1</v>
      </c>
      <c r="AG14" s="2">
        <v>206</v>
      </c>
      <c r="AH14" s="2">
        <v>1</v>
      </c>
      <c r="AI14" s="2">
        <v>0</v>
      </c>
      <c r="AJ14" s="2">
        <v>1</v>
      </c>
    </row>
    <row r="15" spans="1:36" ht="27.6" x14ac:dyDescent="0.3">
      <c r="A15" s="1">
        <v>55</v>
      </c>
      <c r="B15" s="2" t="s">
        <v>93</v>
      </c>
      <c r="C15" s="2" t="s">
        <v>129</v>
      </c>
      <c r="D15" s="2">
        <v>27</v>
      </c>
      <c r="E15" s="2" t="s">
        <v>72</v>
      </c>
      <c r="F15" s="2">
        <v>69</v>
      </c>
      <c r="G15" s="2">
        <v>58</v>
      </c>
      <c r="H15" s="2">
        <v>32</v>
      </c>
      <c r="I15" s="2">
        <v>6.3</v>
      </c>
      <c r="J15" s="2">
        <v>13.3</v>
      </c>
      <c r="K15" s="2">
        <v>0.47699999999999998</v>
      </c>
      <c r="L15" s="2">
        <v>2.5</v>
      </c>
      <c r="M15" s="2">
        <v>6</v>
      </c>
      <c r="N15" s="2">
        <v>0.41099999999999998</v>
      </c>
      <c r="O15" s="2">
        <v>3.9</v>
      </c>
      <c r="P15" s="2">
        <v>7.3</v>
      </c>
      <c r="Q15" s="2">
        <v>0.53200000000000003</v>
      </c>
      <c r="R15" s="2">
        <v>0.56999999999999995</v>
      </c>
      <c r="S15" s="2">
        <v>3.4</v>
      </c>
      <c r="T15" s="2">
        <v>3.9</v>
      </c>
      <c r="U15" s="2">
        <v>0.871</v>
      </c>
      <c r="V15" s="2">
        <v>0.6</v>
      </c>
      <c r="W15" s="2">
        <v>2.5</v>
      </c>
      <c r="X15" s="2">
        <v>3.1</v>
      </c>
      <c r="Y15" s="2">
        <v>1.9</v>
      </c>
      <c r="Z15" s="2">
        <v>1.2</v>
      </c>
      <c r="AA15" s="2">
        <v>0.3</v>
      </c>
      <c r="AB15" s="2">
        <v>1.7</v>
      </c>
      <c r="AC15" s="2">
        <v>2.2999999999999998</v>
      </c>
      <c r="AD15" s="2">
        <v>18.600000000000001</v>
      </c>
      <c r="AE15" s="2">
        <v>2</v>
      </c>
      <c r="AF15" s="2">
        <v>1</v>
      </c>
      <c r="AG15" s="2">
        <v>190</v>
      </c>
      <c r="AH15" s="2">
        <v>0</v>
      </c>
      <c r="AI15" s="2">
        <v>0</v>
      </c>
      <c r="AJ15" s="2">
        <v>1</v>
      </c>
    </row>
    <row r="16" spans="1:36" ht="27.6" x14ac:dyDescent="0.3">
      <c r="A16" s="1">
        <v>56</v>
      </c>
      <c r="B16" s="2" t="s">
        <v>108</v>
      </c>
      <c r="C16" s="2" t="s">
        <v>28</v>
      </c>
      <c r="D16" s="2">
        <v>25</v>
      </c>
      <c r="E16" s="2" t="s">
        <v>53</v>
      </c>
      <c r="F16" s="2">
        <v>71</v>
      </c>
      <c r="G16" s="2">
        <v>71</v>
      </c>
      <c r="H16" s="2">
        <v>33.299999999999997</v>
      </c>
      <c r="I16" s="2">
        <v>7.1</v>
      </c>
      <c r="J16" s="2">
        <v>14.9</v>
      </c>
      <c r="K16" s="2">
        <v>0.47699999999999998</v>
      </c>
      <c r="L16" s="2">
        <v>2</v>
      </c>
      <c r="M16" s="2">
        <v>5.2</v>
      </c>
      <c r="N16" s="2">
        <v>0.38</v>
      </c>
      <c r="O16" s="2">
        <v>5.0999999999999996</v>
      </c>
      <c r="P16" s="2">
        <v>9.6999999999999993</v>
      </c>
      <c r="Q16" s="2">
        <v>0.52900000000000003</v>
      </c>
      <c r="R16" s="2">
        <v>0.54300000000000004</v>
      </c>
      <c r="S16" s="2">
        <v>2.4</v>
      </c>
      <c r="T16" s="2">
        <v>3.4</v>
      </c>
      <c r="U16" s="2">
        <v>0.71399999999999997</v>
      </c>
      <c r="V16" s="2">
        <v>1.2</v>
      </c>
      <c r="W16" s="2">
        <v>3.7</v>
      </c>
      <c r="X16" s="2">
        <v>4.9000000000000004</v>
      </c>
      <c r="Y16" s="2">
        <v>2.4</v>
      </c>
      <c r="Z16" s="2">
        <v>0.9</v>
      </c>
      <c r="AA16" s="2">
        <v>1</v>
      </c>
      <c r="AB16" s="2">
        <v>1.8</v>
      </c>
      <c r="AC16" s="2">
        <v>2.2000000000000002</v>
      </c>
      <c r="AD16" s="2">
        <v>18.600000000000001</v>
      </c>
      <c r="AE16" s="2">
        <v>4</v>
      </c>
      <c r="AF16" s="2">
        <v>1</v>
      </c>
      <c r="AG16" s="2">
        <v>201</v>
      </c>
      <c r="AH16" s="2">
        <v>1</v>
      </c>
      <c r="AI16" s="2">
        <v>0</v>
      </c>
      <c r="AJ16" s="2">
        <v>1</v>
      </c>
    </row>
    <row r="17" spans="1:36" ht="27.6" x14ac:dyDescent="0.3">
      <c r="A17" s="1">
        <v>57</v>
      </c>
      <c r="B17" s="2" t="s">
        <v>119</v>
      </c>
      <c r="C17" s="2" t="s">
        <v>49</v>
      </c>
      <c r="D17" s="2">
        <v>28</v>
      </c>
      <c r="E17" s="2" t="s">
        <v>51</v>
      </c>
      <c r="F17" s="2">
        <v>68</v>
      </c>
      <c r="G17" s="2">
        <v>1</v>
      </c>
      <c r="H17" s="2">
        <v>26.7</v>
      </c>
      <c r="I17" s="2">
        <v>6.7</v>
      </c>
      <c r="J17" s="2">
        <v>15.8</v>
      </c>
      <c r="K17" s="2">
        <v>0.42499999999999999</v>
      </c>
      <c r="L17" s="2">
        <v>3.1</v>
      </c>
      <c r="M17" s="2">
        <v>8.8000000000000007</v>
      </c>
      <c r="N17" s="2">
        <v>0.34699999999999998</v>
      </c>
      <c r="O17" s="2">
        <v>3.7</v>
      </c>
      <c r="P17" s="2">
        <v>7</v>
      </c>
      <c r="Q17" s="2">
        <v>0.52300000000000002</v>
      </c>
      <c r="R17" s="2">
        <v>0.52200000000000002</v>
      </c>
      <c r="S17" s="2">
        <v>1.9</v>
      </c>
      <c r="T17" s="2">
        <v>2.1</v>
      </c>
      <c r="U17" s="2">
        <v>0.89600000000000002</v>
      </c>
      <c r="V17" s="2">
        <v>0.7</v>
      </c>
      <c r="W17" s="2">
        <v>3.3</v>
      </c>
      <c r="X17" s="2">
        <v>4</v>
      </c>
      <c r="Y17" s="2">
        <v>2.5</v>
      </c>
      <c r="Z17" s="2">
        <v>0.9</v>
      </c>
      <c r="AA17" s="2">
        <v>0.1</v>
      </c>
      <c r="AB17" s="2">
        <v>1.7</v>
      </c>
      <c r="AC17" s="2">
        <v>1.6</v>
      </c>
      <c r="AD17" s="2">
        <v>18.399999999999999</v>
      </c>
      <c r="AE17" s="2">
        <v>2</v>
      </c>
      <c r="AF17" s="2">
        <v>1</v>
      </c>
      <c r="AG17" s="2">
        <v>193</v>
      </c>
      <c r="AH17" s="2">
        <v>1</v>
      </c>
      <c r="AI17" s="2">
        <v>0</v>
      </c>
      <c r="AJ17" s="2">
        <v>0</v>
      </c>
    </row>
    <row r="18" spans="1:36" ht="27.6" x14ac:dyDescent="0.3">
      <c r="A18" s="1">
        <v>58</v>
      </c>
      <c r="B18" s="2" t="s">
        <v>133</v>
      </c>
      <c r="C18" s="2" t="s">
        <v>49</v>
      </c>
      <c r="D18" s="2">
        <v>32</v>
      </c>
      <c r="E18" s="2" t="s">
        <v>100</v>
      </c>
      <c r="F18" s="2">
        <v>27</v>
      </c>
      <c r="G18" s="2">
        <v>13</v>
      </c>
      <c r="H18" s="2">
        <v>29.2</v>
      </c>
      <c r="I18" s="2">
        <v>5.9</v>
      </c>
      <c r="J18" s="2">
        <v>13.6</v>
      </c>
      <c r="K18" s="2">
        <v>0.433</v>
      </c>
      <c r="L18" s="2">
        <v>2.6</v>
      </c>
      <c r="M18" s="2">
        <v>7.8</v>
      </c>
      <c r="N18" s="2">
        <v>0.32900000000000001</v>
      </c>
      <c r="O18" s="2">
        <v>3.3</v>
      </c>
      <c r="P18" s="2">
        <v>5.8</v>
      </c>
      <c r="Q18" s="2">
        <v>0.57299999999999995</v>
      </c>
      <c r="R18" s="2">
        <v>0.52700000000000002</v>
      </c>
      <c r="S18" s="2">
        <v>3.5</v>
      </c>
      <c r="T18" s="2">
        <v>4.2</v>
      </c>
      <c r="U18" s="2">
        <v>0.82499999999999996</v>
      </c>
      <c r="V18" s="2">
        <v>0.3</v>
      </c>
      <c r="W18" s="2">
        <v>1.9</v>
      </c>
      <c r="X18" s="2">
        <v>2.1</v>
      </c>
      <c r="Y18" s="2">
        <v>2.6</v>
      </c>
      <c r="Z18" s="2">
        <v>0.5</v>
      </c>
      <c r="AA18" s="2">
        <v>0.5</v>
      </c>
      <c r="AB18" s="2">
        <v>1.9</v>
      </c>
      <c r="AC18" s="2">
        <v>1.6</v>
      </c>
      <c r="AD18" s="2">
        <v>17.8</v>
      </c>
      <c r="AE18" s="2">
        <v>2</v>
      </c>
      <c r="AF18" s="2">
        <v>1</v>
      </c>
      <c r="AG18" s="2">
        <v>190</v>
      </c>
      <c r="AH18" s="2">
        <v>1</v>
      </c>
      <c r="AI18" s="2">
        <v>0</v>
      </c>
      <c r="AJ18" s="2">
        <v>0</v>
      </c>
    </row>
    <row r="19" spans="1:36" ht="27.6" x14ac:dyDescent="0.3">
      <c r="A19" s="1">
        <v>59</v>
      </c>
      <c r="B19" s="2" t="s">
        <v>97</v>
      </c>
      <c r="C19" s="2" t="s">
        <v>40</v>
      </c>
      <c r="D19" s="2">
        <v>30</v>
      </c>
      <c r="E19" s="2" t="s">
        <v>37</v>
      </c>
      <c r="F19" s="2">
        <v>59</v>
      </c>
      <c r="G19" s="2">
        <v>56</v>
      </c>
      <c r="H19" s="2">
        <v>32.299999999999997</v>
      </c>
      <c r="I19" s="2">
        <v>7</v>
      </c>
      <c r="J19" s="2">
        <v>13.9</v>
      </c>
      <c r="K19" s="2">
        <v>0.503</v>
      </c>
      <c r="L19" s="2">
        <v>1.9</v>
      </c>
      <c r="M19" s="2">
        <v>4.8</v>
      </c>
      <c r="N19" s="2">
        <v>0.39200000000000002</v>
      </c>
      <c r="O19" s="2">
        <v>5.0999999999999996</v>
      </c>
      <c r="P19" s="2">
        <v>9.1999999999999993</v>
      </c>
      <c r="Q19" s="2">
        <v>0.56100000000000005</v>
      </c>
      <c r="R19" s="2">
        <v>0.56999999999999995</v>
      </c>
      <c r="S19" s="2">
        <v>1.8</v>
      </c>
      <c r="T19" s="2">
        <v>2.2999999999999998</v>
      </c>
      <c r="U19" s="2">
        <v>0.78700000000000003</v>
      </c>
      <c r="V19" s="2">
        <v>1.2</v>
      </c>
      <c r="W19" s="2">
        <v>3.3</v>
      </c>
      <c r="X19" s="2">
        <v>4.5</v>
      </c>
      <c r="Y19" s="2">
        <v>6.1</v>
      </c>
      <c r="Z19" s="2">
        <v>1.6</v>
      </c>
      <c r="AA19" s="2">
        <v>0.6</v>
      </c>
      <c r="AB19" s="2">
        <v>2.2000000000000002</v>
      </c>
      <c r="AC19" s="2">
        <v>1.7</v>
      </c>
      <c r="AD19" s="2">
        <v>17.7</v>
      </c>
      <c r="AE19" s="2">
        <v>1</v>
      </c>
      <c r="AF19" s="2">
        <v>1</v>
      </c>
      <c r="AG19" s="2">
        <v>190</v>
      </c>
      <c r="AH19" s="2">
        <v>1</v>
      </c>
      <c r="AI19" s="2">
        <v>0</v>
      </c>
      <c r="AJ19" s="2">
        <v>1</v>
      </c>
    </row>
    <row r="20" spans="1:36" x14ac:dyDescent="0.3">
      <c r="A20" s="1">
        <v>71</v>
      </c>
      <c r="B20" s="2" t="s">
        <v>130</v>
      </c>
      <c r="C20" s="2" t="s">
        <v>40</v>
      </c>
      <c r="D20" s="2">
        <v>35</v>
      </c>
      <c r="E20" s="2" t="s">
        <v>50</v>
      </c>
      <c r="F20" s="2">
        <v>70</v>
      </c>
      <c r="G20" s="2">
        <v>70</v>
      </c>
      <c r="H20" s="2">
        <v>31.4</v>
      </c>
      <c r="I20" s="2">
        <v>6.3</v>
      </c>
      <c r="J20" s="2">
        <v>12.6</v>
      </c>
      <c r="K20" s="2">
        <v>0.499</v>
      </c>
      <c r="L20" s="2">
        <v>1.5</v>
      </c>
      <c r="M20" s="2">
        <v>3.7</v>
      </c>
      <c r="N20" s="2">
        <v>0.39500000000000002</v>
      </c>
      <c r="O20" s="2">
        <v>4.8</v>
      </c>
      <c r="P20" s="2">
        <v>8.9</v>
      </c>
      <c r="Q20" s="2">
        <v>0.54300000000000004</v>
      </c>
      <c r="R20" s="2">
        <v>0.55700000000000005</v>
      </c>
      <c r="S20" s="2">
        <v>2.4</v>
      </c>
      <c r="T20" s="2">
        <v>2.6</v>
      </c>
      <c r="U20" s="2">
        <v>0.93400000000000005</v>
      </c>
      <c r="V20" s="2">
        <v>0.4</v>
      </c>
      <c r="W20" s="2">
        <v>4.0999999999999996</v>
      </c>
      <c r="X20" s="2">
        <v>4.5</v>
      </c>
      <c r="Y20" s="2">
        <v>8.9</v>
      </c>
      <c r="Z20" s="2">
        <v>1.4</v>
      </c>
      <c r="AA20" s="2">
        <v>0.3</v>
      </c>
      <c r="AB20" s="2">
        <v>2.2000000000000002</v>
      </c>
      <c r="AC20" s="2">
        <v>2.4</v>
      </c>
      <c r="AD20" s="2">
        <v>16.399999999999999</v>
      </c>
      <c r="AE20" s="2">
        <v>1</v>
      </c>
      <c r="AF20" s="2">
        <v>1</v>
      </c>
      <c r="AG20" s="2">
        <v>183</v>
      </c>
      <c r="AH20" s="2">
        <v>1</v>
      </c>
      <c r="AI20" s="2">
        <v>0</v>
      </c>
      <c r="AJ20" s="2">
        <v>1</v>
      </c>
    </row>
    <row r="21" spans="1:36" ht="41.4" x14ac:dyDescent="0.3">
      <c r="A21" s="1">
        <v>72</v>
      </c>
      <c r="B21" s="2" t="s">
        <v>128</v>
      </c>
      <c r="C21" s="2" t="s">
        <v>49</v>
      </c>
      <c r="D21" s="2">
        <v>28</v>
      </c>
      <c r="E21" s="2" t="s">
        <v>42</v>
      </c>
      <c r="F21" s="2">
        <v>44</v>
      </c>
      <c r="G21" s="2">
        <v>27</v>
      </c>
      <c r="H21" s="2">
        <v>29.7</v>
      </c>
      <c r="I21" s="2">
        <v>6.1</v>
      </c>
      <c r="J21" s="2">
        <v>12.8</v>
      </c>
      <c r="K21" s="2">
        <v>0.47299999999999998</v>
      </c>
      <c r="L21" s="2">
        <v>3.3</v>
      </c>
      <c r="M21" s="2">
        <v>7.6</v>
      </c>
      <c r="N21" s="2">
        <v>0.438</v>
      </c>
      <c r="O21" s="2">
        <v>2.8</v>
      </c>
      <c r="P21" s="2">
        <v>5.3</v>
      </c>
      <c r="Q21" s="2">
        <v>0.52200000000000002</v>
      </c>
      <c r="R21" s="2">
        <v>0.60199999999999998</v>
      </c>
      <c r="S21" s="2">
        <v>0.9</v>
      </c>
      <c r="T21" s="2">
        <v>1</v>
      </c>
      <c r="U21" s="2">
        <v>0.90900000000000003</v>
      </c>
      <c r="V21" s="2">
        <v>0.5</v>
      </c>
      <c r="W21" s="2">
        <v>3.2</v>
      </c>
      <c r="X21" s="2">
        <v>3.6</v>
      </c>
      <c r="Y21" s="2">
        <v>3.3</v>
      </c>
      <c r="Z21" s="2">
        <v>1.1000000000000001</v>
      </c>
      <c r="AA21" s="2">
        <v>0.3</v>
      </c>
      <c r="AB21" s="2">
        <v>1.2</v>
      </c>
      <c r="AC21" s="2">
        <v>2.2999999999999998</v>
      </c>
      <c r="AD21" s="2">
        <v>16.399999999999999</v>
      </c>
      <c r="AE21" s="2">
        <v>2</v>
      </c>
      <c r="AF21" s="2">
        <v>1</v>
      </c>
      <c r="AG21" s="2">
        <v>198</v>
      </c>
      <c r="AH21" s="2">
        <v>1</v>
      </c>
      <c r="AI21" s="2">
        <v>0</v>
      </c>
      <c r="AJ21" s="2">
        <v>1</v>
      </c>
    </row>
    <row r="22" spans="1:36" ht="27.6" x14ac:dyDescent="0.3">
      <c r="A22" s="1">
        <v>73</v>
      </c>
      <c r="B22" s="2" t="s">
        <v>157</v>
      </c>
      <c r="C22" s="2" t="s">
        <v>49</v>
      </c>
      <c r="D22" s="2">
        <v>24</v>
      </c>
      <c r="E22" s="2" t="s">
        <v>100</v>
      </c>
      <c r="F22" s="2">
        <v>5</v>
      </c>
      <c r="G22" s="2">
        <v>2</v>
      </c>
      <c r="H22" s="2">
        <v>30.6</v>
      </c>
      <c r="I22" s="2">
        <v>6.4</v>
      </c>
      <c r="J22" s="2">
        <v>13.2</v>
      </c>
      <c r="K22" s="2">
        <v>0.48499999999999999</v>
      </c>
      <c r="L22" s="2">
        <v>1.8</v>
      </c>
      <c r="M22" s="2">
        <v>5.4</v>
      </c>
      <c r="N22" s="2">
        <v>0.33300000000000002</v>
      </c>
      <c r="O22" s="2">
        <v>4.5999999999999996</v>
      </c>
      <c r="P22" s="2">
        <v>7.8</v>
      </c>
      <c r="Q22" s="2">
        <v>0.59</v>
      </c>
      <c r="R22" s="2">
        <v>0.55300000000000005</v>
      </c>
      <c r="S22" s="2">
        <v>1.8</v>
      </c>
      <c r="T22" s="2">
        <v>1.8</v>
      </c>
      <c r="U22" s="2">
        <v>1</v>
      </c>
      <c r="V22" s="2">
        <v>1.4</v>
      </c>
      <c r="W22" s="2">
        <v>2.2000000000000002</v>
      </c>
      <c r="X22" s="2">
        <v>3.6</v>
      </c>
      <c r="Y22" s="2">
        <v>5</v>
      </c>
      <c r="Z22" s="2">
        <v>1.8</v>
      </c>
      <c r="AA22" s="2">
        <v>1.2</v>
      </c>
      <c r="AB22" s="2">
        <v>1.2</v>
      </c>
      <c r="AC22" s="2">
        <v>1.6</v>
      </c>
      <c r="AD22" s="2">
        <v>16.399999999999999</v>
      </c>
      <c r="AE22" s="2">
        <v>2</v>
      </c>
      <c r="AF22" s="2">
        <v>1</v>
      </c>
      <c r="AG22" s="2">
        <v>190</v>
      </c>
      <c r="AH22" s="2">
        <v>0</v>
      </c>
      <c r="AI22" s="2">
        <v>0</v>
      </c>
      <c r="AJ22" s="2">
        <v>1</v>
      </c>
    </row>
    <row r="23" spans="1:36" ht="27.6" x14ac:dyDescent="0.3">
      <c r="A23" s="1">
        <v>74</v>
      </c>
      <c r="B23" s="2" t="s">
        <v>132</v>
      </c>
      <c r="C23" s="2" t="s">
        <v>40</v>
      </c>
      <c r="D23" s="2">
        <v>33</v>
      </c>
      <c r="E23" s="2" t="s">
        <v>51</v>
      </c>
      <c r="F23" s="2">
        <v>51</v>
      </c>
      <c r="G23" s="2">
        <v>51</v>
      </c>
      <c r="H23" s="2">
        <v>29.4</v>
      </c>
      <c r="I23" s="2">
        <v>5.6</v>
      </c>
      <c r="J23" s="2">
        <v>12.5</v>
      </c>
      <c r="K23" s="2">
        <v>0.44400000000000001</v>
      </c>
      <c r="L23" s="2">
        <v>2.7</v>
      </c>
      <c r="M23" s="2">
        <v>6.6</v>
      </c>
      <c r="N23" s="2">
        <v>0.41199999999999998</v>
      </c>
      <c r="O23" s="2">
        <v>2.9</v>
      </c>
      <c r="P23" s="2">
        <v>6</v>
      </c>
      <c r="Q23" s="2">
        <v>0.47899999999999998</v>
      </c>
      <c r="R23" s="2">
        <v>0.55200000000000005</v>
      </c>
      <c r="S23" s="2">
        <v>2.4</v>
      </c>
      <c r="T23" s="2">
        <v>2.8</v>
      </c>
      <c r="U23" s="2">
        <v>0.85199999999999998</v>
      </c>
      <c r="V23" s="2">
        <v>0.7</v>
      </c>
      <c r="W23" s="2">
        <v>2.8</v>
      </c>
      <c r="X23" s="2">
        <v>3.5</v>
      </c>
      <c r="Y23" s="2">
        <v>6</v>
      </c>
      <c r="Z23" s="2">
        <v>1.4</v>
      </c>
      <c r="AA23" s="2">
        <v>0.2</v>
      </c>
      <c r="AB23" s="2">
        <v>1.9</v>
      </c>
      <c r="AC23" s="2">
        <v>1.9</v>
      </c>
      <c r="AD23" s="2">
        <v>16.2</v>
      </c>
      <c r="AE23" s="2">
        <v>1</v>
      </c>
      <c r="AF23" s="2">
        <v>0</v>
      </c>
      <c r="AG23" s="2">
        <v>185</v>
      </c>
      <c r="AH23" s="2">
        <v>1</v>
      </c>
      <c r="AI23" s="2">
        <v>0</v>
      </c>
      <c r="AJ23" s="2">
        <v>0</v>
      </c>
    </row>
    <row r="24" spans="1:36" ht="27.6" x14ac:dyDescent="0.3">
      <c r="A24" s="1">
        <v>75</v>
      </c>
      <c r="B24" s="2" t="s">
        <v>113</v>
      </c>
      <c r="C24" s="2" t="s">
        <v>28</v>
      </c>
      <c r="D24" s="2">
        <v>28</v>
      </c>
      <c r="E24" s="2" t="s">
        <v>64</v>
      </c>
      <c r="F24" s="2">
        <v>58</v>
      </c>
      <c r="G24" s="2">
        <v>58</v>
      </c>
      <c r="H24" s="2">
        <v>36.200000000000003</v>
      </c>
      <c r="I24" s="2">
        <v>5.5</v>
      </c>
      <c r="J24" s="2">
        <v>11.1</v>
      </c>
      <c r="K24" s="2">
        <v>0.497</v>
      </c>
      <c r="L24" s="2">
        <v>1.7</v>
      </c>
      <c r="M24" s="2">
        <v>4.4000000000000004</v>
      </c>
      <c r="N24" s="2">
        <v>0.39100000000000001</v>
      </c>
      <c r="O24" s="2">
        <v>3.8</v>
      </c>
      <c r="P24" s="2">
        <v>6.7</v>
      </c>
      <c r="Q24" s="2">
        <v>0.56699999999999995</v>
      </c>
      <c r="R24" s="2">
        <v>0.57499999999999996</v>
      </c>
      <c r="S24" s="2">
        <v>3.4</v>
      </c>
      <c r="T24" s="2">
        <v>4.0999999999999996</v>
      </c>
      <c r="U24" s="2">
        <v>0.83</v>
      </c>
      <c r="V24" s="2">
        <v>1.1000000000000001</v>
      </c>
      <c r="W24" s="2">
        <v>5.5</v>
      </c>
      <c r="X24" s="2">
        <v>6.6</v>
      </c>
      <c r="Y24" s="2">
        <v>3.5</v>
      </c>
      <c r="Z24" s="2">
        <v>0.7</v>
      </c>
      <c r="AA24" s="2">
        <v>0.2</v>
      </c>
      <c r="AB24" s="2">
        <v>1.6</v>
      </c>
      <c r="AC24" s="2">
        <v>1.3</v>
      </c>
      <c r="AD24" s="2">
        <v>16.100000000000001</v>
      </c>
      <c r="AE24" s="2">
        <v>4</v>
      </c>
      <c r="AF24" s="2">
        <v>1</v>
      </c>
      <c r="AG24" s="2">
        <v>203</v>
      </c>
      <c r="AH24" s="2">
        <v>1</v>
      </c>
      <c r="AI24" s="2">
        <v>0</v>
      </c>
      <c r="AJ24" s="2">
        <v>1</v>
      </c>
    </row>
    <row r="25" spans="1:36" ht="27.6" x14ac:dyDescent="0.3">
      <c r="A25" s="1">
        <v>76</v>
      </c>
      <c r="B25" s="2" t="s">
        <v>158</v>
      </c>
      <c r="C25" s="2" t="s">
        <v>49</v>
      </c>
      <c r="D25" s="2">
        <v>25</v>
      </c>
      <c r="E25" s="2" t="s">
        <v>37</v>
      </c>
      <c r="F25" s="2">
        <v>1</v>
      </c>
      <c r="G25" s="2">
        <v>0</v>
      </c>
      <c r="H25" s="2">
        <v>32</v>
      </c>
      <c r="I25" s="2">
        <v>6</v>
      </c>
      <c r="J25" s="2">
        <v>13</v>
      </c>
      <c r="K25" s="2">
        <v>0.46200000000000002</v>
      </c>
      <c r="L25" s="2">
        <v>1</v>
      </c>
      <c r="M25" s="2">
        <v>5</v>
      </c>
      <c r="N25" s="2">
        <v>0.2</v>
      </c>
      <c r="O25" s="2">
        <v>5</v>
      </c>
      <c r="P25" s="2">
        <v>8</v>
      </c>
      <c r="Q25" s="2">
        <v>0.625</v>
      </c>
      <c r="R25" s="2">
        <v>0.5</v>
      </c>
      <c r="S25" s="2">
        <v>3</v>
      </c>
      <c r="T25" s="2">
        <v>3</v>
      </c>
      <c r="U25" s="2">
        <v>1</v>
      </c>
      <c r="V25" s="2">
        <v>2</v>
      </c>
      <c r="W25" s="2">
        <v>4</v>
      </c>
      <c r="X25" s="2">
        <v>6</v>
      </c>
      <c r="Y25" s="2">
        <v>3</v>
      </c>
      <c r="Z25" s="2">
        <v>0</v>
      </c>
      <c r="AA25" s="2">
        <v>1</v>
      </c>
      <c r="AB25" s="2">
        <v>4</v>
      </c>
      <c r="AC25" s="2">
        <v>4</v>
      </c>
      <c r="AD25" s="2">
        <v>16</v>
      </c>
      <c r="AE25" s="2">
        <v>2</v>
      </c>
      <c r="AF25" s="2">
        <v>1</v>
      </c>
      <c r="AG25" s="2">
        <v>196</v>
      </c>
      <c r="AH25" s="2">
        <v>0</v>
      </c>
      <c r="AI25" s="2">
        <v>0</v>
      </c>
      <c r="AJ25" s="2">
        <v>1</v>
      </c>
    </row>
    <row r="26" spans="1:36" ht="27.6" x14ac:dyDescent="0.3">
      <c r="A26" s="1">
        <v>77</v>
      </c>
      <c r="B26" s="2" t="s">
        <v>111</v>
      </c>
      <c r="C26" s="2" t="s">
        <v>34</v>
      </c>
      <c r="D26" s="2">
        <v>23</v>
      </c>
      <c r="E26" s="2" t="s">
        <v>69</v>
      </c>
      <c r="F26" s="2">
        <v>43</v>
      </c>
      <c r="G26" s="2">
        <v>43</v>
      </c>
      <c r="H26" s="2">
        <v>33.299999999999997</v>
      </c>
      <c r="I26" s="2">
        <v>5.8</v>
      </c>
      <c r="J26" s="2">
        <v>12.1</v>
      </c>
      <c r="K26" s="2">
        <v>0.48</v>
      </c>
      <c r="L26" s="2">
        <v>2.4</v>
      </c>
      <c r="M26" s="2">
        <v>6.1</v>
      </c>
      <c r="N26" s="2">
        <v>0.39800000000000002</v>
      </c>
      <c r="O26" s="2">
        <v>3.4</v>
      </c>
      <c r="P26" s="2">
        <v>6</v>
      </c>
      <c r="Q26" s="2">
        <v>0.56200000000000006</v>
      </c>
      <c r="R26" s="2">
        <v>0.57999999999999996</v>
      </c>
      <c r="S26" s="2">
        <v>1.9</v>
      </c>
      <c r="T26" s="2">
        <v>2.4</v>
      </c>
      <c r="U26" s="2">
        <v>0.78400000000000003</v>
      </c>
      <c r="V26" s="2">
        <v>1.3</v>
      </c>
      <c r="W26" s="2">
        <v>4.3</v>
      </c>
      <c r="X26" s="2">
        <v>5.5</v>
      </c>
      <c r="Y26" s="2">
        <v>2.2000000000000002</v>
      </c>
      <c r="Z26" s="2">
        <v>1.5</v>
      </c>
      <c r="AA26" s="2">
        <v>0.7</v>
      </c>
      <c r="AB26" s="2">
        <v>1.7</v>
      </c>
      <c r="AC26" s="2">
        <v>2.7</v>
      </c>
      <c r="AD26" s="2">
        <v>15.9</v>
      </c>
      <c r="AE26" s="2">
        <v>3</v>
      </c>
      <c r="AF26" s="2">
        <v>1</v>
      </c>
      <c r="AG26" s="2">
        <v>201</v>
      </c>
      <c r="AH26" s="2">
        <v>1</v>
      </c>
      <c r="AI26" s="2">
        <v>0</v>
      </c>
      <c r="AJ26" s="2">
        <v>1</v>
      </c>
    </row>
    <row r="27" spans="1:36" ht="27.6" x14ac:dyDescent="0.3">
      <c r="A27" s="1">
        <v>98</v>
      </c>
      <c r="B27" s="2" t="s">
        <v>122</v>
      </c>
      <c r="C27" s="2" t="s">
        <v>31</v>
      </c>
      <c r="D27" s="2">
        <v>28</v>
      </c>
      <c r="E27" s="2" t="s">
        <v>51</v>
      </c>
      <c r="F27" s="2">
        <v>71</v>
      </c>
      <c r="G27" s="2">
        <v>71</v>
      </c>
      <c r="H27" s="2">
        <v>30.8</v>
      </c>
      <c r="I27" s="2">
        <v>5.5</v>
      </c>
      <c r="J27" s="2">
        <v>8.1999999999999993</v>
      </c>
      <c r="K27" s="2">
        <v>0.67500000000000004</v>
      </c>
      <c r="L27" s="2">
        <v>0</v>
      </c>
      <c r="M27" s="2">
        <v>0.1</v>
      </c>
      <c r="N27" s="2">
        <v>0</v>
      </c>
      <c r="O27" s="2">
        <v>5.5</v>
      </c>
      <c r="P27" s="2">
        <v>8.1</v>
      </c>
      <c r="Q27" s="2">
        <v>0.68</v>
      </c>
      <c r="R27" s="2">
        <v>0.67500000000000004</v>
      </c>
      <c r="S27" s="2">
        <v>3.3</v>
      </c>
      <c r="T27" s="2">
        <v>5.3</v>
      </c>
      <c r="U27" s="2">
        <v>0.623</v>
      </c>
      <c r="V27" s="2">
        <v>3.4</v>
      </c>
      <c r="W27" s="2">
        <v>10.1</v>
      </c>
      <c r="X27" s="2">
        <v>13.5</v>
      </c>
      <c r="Y27" s="2">
        <v>1.3</v>
      </c>
      <c r="Z27" s="2">
        <v>0.6</v>
      </c>
      <c r="AA27" s="2">
        <v>2.7</v>
      </c>
      <c r="AB27" s="2">
        <v>1.7</v>
      </c>
      <c r="AC27" s="2">
        <v>2.2999999999999998</v>
      </c>
      <c r="AD27" s="2">
        <v>14.3</v>
      </c>
      <c r="AE27" s="2">
        <v>5</v>
      </c>
      <c r="AF27" s="2">
        <v>1</v>
      </c>
      <c r="AG27" s="2">
        <v>216</v>
      </c>
      <c r="AH27" s="2">
        <v>1</v>
      </c>
      <c r="AI27" s="2">
        <v>0</v>
      </c>
      <c r="AJ27" s="2">
        <v>1</v>
      </c>
    </row>
    <row r="28" spans="1:36" ht="27.6" x14ac:dyDescent="0.3">
      <c r="A28" s="1">
        <v>99</v>
      </c>
      <c r="B28" s="2" t="s">
        <v>147</v>
      </c>
      <c r="C28" s="2" t="s">
        <v>31</v>
      </c>
      <c r="D28" s="2">
        <v>23</v>
      </c>
      <c r="E28" s="2" t="s">
        <v>66</v>
      </c>
      <c r="F28" s="2">
        <v>10</v>
      </c>
      <c r="G28" s="2">
        <v>10</v>
      </c>
      <c r="H28" s="2">
        <v>27.1</v>
      </c>
      <c r="I28" s="2">
        <v>5.9</v>
      </c>
      <c r="J28" s="2">
        <v>9.1</v>
      </c>
      <c r="K28" s="2">
        <v>0.64800000000000002</v>
      </c>
      <c r="L28" s="2">
        <v>0.9</v>
      </c>
      <c r="M28" s="2">
        <v>2.1</v>
      </c>
      <c r="N28" s="2">
        <v>0.42899999999999999</v>
      </c>
      <c r="O28" s="2">
        <v>5</v>
      </c>
      <c r="P28" s="2">
        <v>7</v>
      </c>
      <c r="Q28" s="2">
        <v>0.71399999999999997</v>
      </c>
      <c r="R28" s="2">
        <v>0.69799999999999995</v>
      </c>
      <c r="S28" s="2">
        <v>1.6</v>
      </c>
      <c r="T28" s="2">
        <v>2.4</v>
      </c>
      <c r="U28" s="2">
        <v>0.66700000000000004</v>
      </c>
      <c r="V28" s="2">
        <v>1.8</v>
      </c>
      <c r="W28" s="2">
        <v>4.3</v>
      </c>
      <c r="X28" s="2">
        <v>6.1</v>
      </c>
      <c r="Y28" s="2">
        <v>1.5</v>
      </c>
      <c r="Z28" s="2">
        <v>0.4</v>
      </c>
      <c r="AA28" s="2">
        <v>0.8</v>
      </c>
      <c r="AB28" s="2">
        <v>1.1000000000000001</v>
      </c>
      <c r="AC28" s="2">
        <v>3.1</v>
      </c>
      <c r="AD28" s="2">
        <v>14.3</v>
      </c>
      <c r="AE28" s="2">
        <v>5</v>
      </c>
      <c r="AF28" s="2">
        <v>1</v>
      </c>
      <c r="AG28" s="2">
        <v>208</v>
      </c>
      <c r="AH28" s="2">
        <v>0</v>
      </c>
      <c r="AI28" s="2">
        <v>0</v>
      </c>
      <c r="AJ28" s="2">
        <v>1</v>
      </c>
    </row>
    <row r="29" spans="1:36" ht="27.6" x14ac:dyDescent="0.3">
      <c r="A29" s="1">
        <v>100</v>
      </c>
      <c r="B29" s="2" t="s">
        <v>142</v>
      </c>
      <c r="C29" s="2" t="s">
        <v>31</v>
      </c>
      <c r="D29" s="2">
        <v>27</v>
      </c>
      <c r="E29" s="2" t="s">
        <v>64</v>
      </c>
      <c r="F29" s="2">
        <v>61</v>
      </c>
      <c r="G29" s="2">
        <v>61</v>
      </c>
      <c r="H29" s="2">
        <v>29.2</v>
      </c>
      <c r="I29" s="2">
        <v>6</v>
      </c>
      <c r="J29" s="2">
        <v>9.4</v>
      </c>
      <c r="K29" s="2">
        <v>0.63700000000000001</v>
      </c>
      <c r="L29" s="2">
        <v>0</v>
      </c>
      <c r="M29" s="2">
        <v>0.2</v>
      </c>
      <c r="N29" s="2">
        <v>0.182</v>
      </c>
      <c r="O29" s="2">
        <v>6</v>
      </c>
      <c r="P29" s="2">
        <v>9.1999999999999993</v>
      </c>
      <c r="Q29" s="2">
        <v>0.64500000000000002</v>
      </c>
      <c r="R29" s="2">
        <v>0.63800000000000001</v>
      </c>
      <c r="S29" s="2">
        <v>2.2000000000000002</v>
      </c>
      <c r="T29" s="2">
        <v>2.8</v>
      </c>
      <c r="U29" s="2">
        <v>0.79400000000000004</v>
      </c>
      <c r="V29" s="2">
        <v>2.4</v>
      </c>
      <c r="W29" s="2">
        <v>5.9</v>
      </c>
      <c r="X29" s="2">
        <v>8.3000000000000007</v>
      </c>
      <c r="Y29" s="2">
        <v>1.7</v>
      </c>
      <c r="Z29" s="2">
        <v>0.6</v>
      </c>
      <c r="AA29" s="2">
        <v>1.6</v>
      </c>
      <c r="AB29" s="2">
        <v>1.2</v>
      </c>
      <c r="AC29" s="2">
        <v>3.5</v>
      </c>
      <c r="AD29" s="2">
        <v>14.2</v>
      </c>
      <c r="AE29" s="2">
        <v>5</v>
      </c>
      <c r="AF29" s="2">
        <v>1</v>
      </c>
      <c r="AG29" s="2">
        <v>208</v>
      </c>
      <c r="AH29" s="2">
        <v>0</v>
      </c>
      <c r="AI29" s="2">
        <v>0</v>
      </c>
      <c r="AJ29" s="2">
        <v>1</v>
      </c>
    </row>
    <row r="30" spans="1:36" ht="27.6" x14ac:dyDescent="0.3">
      <c r="A30" s="1">
        <v>101</v>
      </c>
      <c r="B30" s="2" t="s">
        <v>144</v>
      </c>
      <c r="C30" s="2" t="s">
        <v>31</v>
      </c>
      <c r="D30" s="2">
        <v>34</v>
      </c>
      <c r="E30" s="2" t="s">
        <v>57</v>
      </c>
      <c r="F30" s="2">
        <v>28</v>
      </c>
      <c r="G30" s="2">
        <v>28</v>
      </c>
      <c r="H30" s="2">
        <v>27.9</v>
      </c>
      <c r="I30" s="2">
        <v>5.8</v>
      </c>
      <c r="J30" s="2">
        <v>12.9</v>
      </c>
      <c r="K30" s="2">
        <v>0.45</v>
      </c>
      <c r="L30" s="2">
        <v>2</v>
      </c>
      <c r="M30" s="2">
        <v>5.4</v>
      </c>
      <c r="N30" s="2">
        <v>0.36799999999999999</v>
      </c>
      <c r="O30" s="2">
        <v>3.8</v>
      </c>
      <c r="P30" s="2">
        <v>7.4</v>
      </c>
      <c r="Q30" s="2">
        <v>0.51</v>
      </c>
      <c r="R30" s="2">
        <v>0.52800000000000002</v>
      </c>
      <c r="S30" s="2">
        <v>0.6</v>
      </c>
      <c r="T30" s="2">
        <v>0.8</v>
      </c>
      <c r="U30" s="2">
        <v>0.81799999999999995</v>
      </c>
      <c r="V30" s="2">
        <v>1</v>
      </c>
      <c r="W30" s="2">
        <v>5.7</v>
      </c>
      <c r="X30" s="2">
        <v>6.7</v>
      </c>
      <c r="Y30" s="2">
        <v>3.4</v>
      </c>
      <c r="Z30" s="2">
        <v>0.9</v>
      </c>
      <c r="AA30" s="2">
        <v>0.9</v>
      </c>
      <c r="AB30" s="2">
        <v>1</v>
      </c>
      <c r="AC30" s="2">
        <v>1.7</v>
      </c>
      <c r="AD30" s="2">
        <v>14.2</v>
      </c>
      <c r="AE30" s="2">
        <v>5</v>
      </c>
      <c r="AF30" s="2">
        <v>1</v>
      </c>
      <c r="AG30" s="2">
        <v>206</v>
      </c>
      <c r="AH30" s="2">
        <v>1</v>
      </c>
      <c r="AI30" s="2">
        <v>0</v>
      </c>
      <c r="AJ30" s="2">
        <v>1</v>
      </c>
    </row>
    <row r="31" spans="1:36" x14ac:dyDescent="0.3">
      <c r="A31" s="1">
        <v>102</v>
      </c>
      <c r="B31" s="2" t="s">
        <v>140</v>
      </c>
      <c r="C31" s="2" t="s">
        <v>34</v>
      </c>
      <c r="D31" s="2">
        <v>29</v>
      </c>
      <c r="E31" s="2" t="s">
        <v>39</v>
      </c>
      <c r="F31" s="2">
        <v>69</v>
      </c>
      <c r="G31" s="2">
        <v>65</v>
      </c>
      <c r="H31" s="2">
        <v>31</v>
      </c>
      <c r="I31" s="2">
        <v>5.2</v>
      </c>
      <c r="J31" s="2">
        <v>10.199999999999999</v>
      </c>
      <c r="K31" s="2">
        <v>0.505</v>
      </c>
      <c r="L31" s="2">
        <v>3.1</v>
      </c>
      <c r="M31" s="2">
        <v>6.4</v>
      </c>
      <c r="N31" s="2">
        <v>0.47499999999999998</v>
      </c>
      <c r="O31" s="2">
        <v>2.1</v>
      </c>
      <c r="P31" s="2">
        <v>3.8</v>
      </c>
      <c r="Q31" s="2">
        <v>0.55500000000000005</v>
      </c>
      <c r="R31" s="2">
        <v>0.65400000000000003</v>
      </c>
      <c r="S31" s="2">
        <v>0.7</v>
      </c>
      <c r="T31" s="2">
        <v>0.9</v>
      </c>
      <c r="U31" s="2">
        <v>0.77800000000000002</v>
      </c>
      <c r="V31" s="2">
        <v>0.6</v>
      </c>
      <c r="W31" s="2">
        <v>3</v>
      </c>
      <c r="X31" s="2">
        <v>3.6</v>
      </c>
      <c r="Y31" s="2">
        <v>1.9</v>
      </c>
      <c r="Z31" s="2">
        <v>0.7</v>
      </c>
      <c r="AA31" s="2">
        <v>0.2</v>
      </c>
      <c r="AB31" s="2">
        <v>0.9</v>
      </c>
      <c r="AC31" s="2">
        <v>2</v>
      </c>
      <c r="AD31" s="2">
        <v>14.1</v>
      </c>
      <c r="AE31" s="2">
        <v>3</v>
      </c>
      <c r="AF31" s="2">
        <v>1</v>
      </c>
      <c r="AG31" s="2">
        <v>198</v>
      </c>
      <c r="AH31" s="2">
        <v>1</v>
      </c>
      <c r="AI31" s="2">
        <v>0</v>
      </c>
      <c r="AJ31" s="2">
        <v>1</v>
      </c>
    </row>
    <row r="32" spans="1:36" ht="27.6" x14ac:dyDescent="0.3">
      <c r="A32" s="1">
        <v>103</v>
      </c>
      <c r="B32" s="2" t="s">
        <v>139</v>
      </c>
      <c r="C32" s="2" t="s">
        <v>28</v>
      </c>
      <c r="D32" s="2">
        <v>21</v>
      </c>
      <c r="E32" s="2" t="s">
        <v>64</v>
      </c>
      <c r="F32" s="2">
        <v>43</v>
      </c>
      <c r="G32" s="2">
        <v>42</v>
      </c>
      <c r="H32" s="2">
        <v>25.9</v>
      </c>
      <c r="I32" s="2">
        <v>5.7</v>
      </c>
      <c r="J32" s="2">
        <v>11.4</v>
      </c>
      <c r="K32" s="2">
        <v>0.504</v>
      </c>
      <c r="L32" s="2">
        <v>0.9</v>
      </c>
      <c r="M32" s="2">
        <v>2.5</v>
      </c>
      <c r="N32" s="2">
        <v>0.34300000000000003</v>
      </c>
      <c r="O32" s="2">
        <v>4.9000000000000004</v>
      </c>
      <c r="P32" s="2">
        <v>8.9</v>
      </c>
      <c r="Q32" s="2">
        <v>0.55000000000000004</v>
      </c>
      <c r="R32" s="2">
        <v>0.54200000000000004</v>
      </c>
      <c r="S32" s="2">
        <v>1.8</v>
      </c>
      <c r="T32" s="2">
        <v>3.1</v>
      </c>
      <c r="U32" s="2">
        <v>0.57499999999999996</v>
      </c>
      <c r="V32" s="2">
        <v>2.5</v>
      </c>
      <c r="W32" s="2">
        <v>4.9000000000000004</v>
      </c>
      <c r="X32" s="2">
        <v>7.4</v>
      </c>
      <c r="Y32" s="2">
        <v>1</v>
      </c>
      <c r="Z32" s="2">
        <v>0.5</v>
      </c>
      <c r="AA32" s="2">
        <v>0.5</v>
      </c>
      <c r="AB32" s="2">
        <v>1.4</v>
      </c>
      <c r="AC32" s="2">
        <v>2.2999999999999998</v>
      </c>
      <c r="AD32" s="2">
        <v>14.1</v>
      </c>
      <c r="AE32" s="2">
        <v>4</v>
      </c>
      <c r="AF32" s="2">
        <v>0</v>
      </c>
      <c r="AG32" s="2">
        <v>211</v>
      </c>
      <c r="AH32" s="2">
        <v>1</v>
      </c>
      <c r="AI32" s="2">
        <v>0</v>
      </c>
      <c r="AJ32" s="2">
        <v>1</v>
      </c>
    </row>
    <row r="33" spans="1:36" ht="27.6" x14ac:dyDescent="0.3">
      <c r="A33" s="1">
        <v>111</v>
      </c>
      <c r="B33" s="2" t="s">
        <v>135</v>
      </c>
      <c r="C33" s="2" t="s">
        <v>31</v>
      </c>
      <c r="D33" s="2">
        <v>27</v>
      </c>
      <c r="E33" s="2" t="s">
        <v>35</v>
      </c>
      <c r="F33" s="2">
        <v>69</v>
      </c>
      <c r="G33" s="2">
        <v>1</v>
      </c>
      <c r="H33" s="2">
        <v>22.9</v>
      </c>
      <c r="I33" s="2">
        <v>5.4</v>
      </c>
      <c r="J33" s="2">
        <v>8.6999999999999993</v>
      </c>
      <c r="K33" s="2">
        <v>0.622</v>
      </c>
      <c r="L33" s="2">
        <v>0</v>
      </c>
      <c r="M33" s="2">
        <v>0.1</v>
      </c>
      <c r="N33" s="2">
        <v>0</v>
      </c>
      <c r="O33" s="2">
        <v>5.4</v>
      </c>
      <c r="P33" s="2">
        <v>8.6</v>
      </c>
      <c r="Q33" s="2">
        <v>0.63200000000000001</v>
      </c>
      <c r="R33" s="2">
        <v>0.622</v>
      </c>
      <c r="S33" s="2">
        <v>2.6</v>
      </c>
      <c r="T33" s="2">
        <v>3.7</v>
      </c>
      <c r="U33" s="2">
        <v>0.70699999999999996</v>
      </c>
      <c r="V33" s="2">
        <v>2.2999999999999998</v>
      </c>
      <c r="W33" s="2">
        <v>3.9</v>
      </c>
      <c r="X33" s="2">
        <v>6.2</v>
      </c>
      <c r="Y33" s="2">
        <v>1.1000000000000001</v>
      </c>
      <c r="Z33" s="2">
        <v>0.7</v>
      </c>
      <c r="AA33" s="2">
        <v>0.7</v>
      </c>
      <c r="AB33" s="2">
        <v>1.1000000000000001</v>
      </c>
      <c r="AC33" s="2">
        <v>1.9</v>
      </c>
      <c r="AD33" s="2">
        <v>13.5</v>
      </c>
      <c r="AE33" s="2">
        <v>5</v>
      </c>
      <c r="AF33" s="2">
        <v>1</v>
      </c>
      <c r="AG33" s="2">
        <v>201</v>
      </c>
      <c r="AH33" s="2">
        <v>0</v>
      </c>
      <c r="AI33" s="2">
        <v>0</v>
      </c>
      <c r="AJ33" s="2">
        <v>1</v>
      </c>
    </row>
    <row r="34" spans="1:36" ht="27.6" x14ac:dyDescent="0.3">
      <c r="A34" s="1">
        <v>112</v>
      </c>
      <c r="B34" s="2" t="s">
        <v>131</v>
      </c>
      <c r="C34" s="2" t="s">
        <v>34</v>
      </c>
      <c r="D34" s="2">
        <v>24</v>
      </c>
      <c r="E34" s="2" t="s">
        <v>50</v>
      </c>
      <c r="F34" s="2">
        <v>72</v>
      </c>
      <c r="G34" s="2">
        <v>72</v>
      </c>
      <c r="H34" s="2">
        <v>32.6</v>
      </c>
      <c r="I34" s="2">
        <v>5</v>
      </c>
      <c r="J34" s="2">
        <v>9.3000000000000007</v>
      </c>
      <c r="K34" s="2">
        <v>0.54300000000000004</v>
      </c>
      <c r="L34" s="2">
        <v>1.9</v>
      </c>
      <c r="M34" s="2">
        <v>4.4000000000000004</v>
      </c>
      <c r="N34" s="2">
        <v>0.42499999999999999</v>
      </c>
      <c r="O34" s="2">
        <v>3.2</v>
      </c>
      <c r="P34" s="2">
        <v>4.9000000000000004</v>
      </c>
      <c r="Q34" s="2">
        <v>0.64700000000000002</v>
      </c>
      <c r="R34" s="2">
        <v>0.64300000000000002</v>
      </c>
      <c r="S34" s="2">
        <v>1.5</v>
      </c>
      <c r="T34" s="2">
        <v>1.8</v>
      </c>
      <c r="U34" s="2">
        <v>0.84</v>
      </c>
      <c r="V34" s="2">
        <v>1.1000000000000001</v>
      </c>
      <c r="W34" s="2">
        <v>3.2</v>
      </c>
      <c r="X34" s="2">
        <v>4.3</v>
      </c>
      <c r="Y34" s="2">
        <v>2.1</v>
      </c>
      <c r="Z34" s="2">
        <v>1.1000000000000001</v>
      </c>
      <c r="AA34" s="2">
        <v>0.9</v>
      </c>
      <c r="AB34" s="2">
        <v>0.8</v>
      </c>
      <c r="AC34" s="2">
        <v>1.6</v>
      </c>
      <c r="AD34" s="2">
        <v>13.5</v>
      </c>
      <c r="AE34" s="2">
        <v>3</v>
      </c>
      <c r="AF34" s="2">
        <v>1</v>
      </c>
      <c r="AG34" s="2">
        <v>198</v>
      </c>
      <c r="AH34" s="2">
        <v>1</v>
      </c>
      <c r="AI34" s="2">
        <v>0</v>
      </c>
      <c r="AJ34" s="2">
        <v>1</v>
      </c>
    </row>
    <row r="35" spans="1:36" ht="27.6" x14ac:dyDescent="0.3">
      <c r="A35" s="1">
        <v>113</v>
      </c>
      <c r="B35" s="2" t="s">
        <v>137</v>
      </c>
      <c r="C35" s="2" t="s">
        <v>31</v>
      </c>
      <c r="D35" s="2">
        <v>35</v>
      </c>
      <c r="E35" s="2" t="s">
        <v>72</v>
      </c>
      <c r="F35" s="2">
        <v>26</v>
      </c>
      <c r="G35" s="2">
        <v>23</v>
      </c>
      <c r="H35" s="2">
        <v>25.9</v>
      </c>
      <c r="I35" s="2">
        <v>5.4</v>
      </c>
      <c r="J35" s="2">
        <v>11.4</v>
      </c>
      <c r="K35" s="2">
        <v>0.47299999999999998</v>
      </c>
      <c r="L35" s="2">
        <v>1.2</v>
      </c>
      <c r="M35" s="2">
        <v>3.1</v>
      </c>
      <c r="N35" s="2">
        <v>0.38800000000000001</v>
      </c>
      <c r="O35" s="2">
        <v>4.2</v>
      </c>
      <c r="P35" s="2">
        <v>8.3000000000000007</v>
      </c>
      <c r="Q35" s="2">
        <v>0.505</v>
      </c>
      <c r="R35" s="2">
        <v>0.52500000000000002</v>
      </c>
      <c r="S35" s="2">
        <v>1.6</v>
      </c>
      <c r="T35" s="2">
        <v>1.8</v>
      </c>
      <c r="U35" s="2">
        <v>0.872</v>
      </c>
      <c r="V35" s="2">
        <v>0.7</v>
      </c>
      <c r="W35" s="2">
        <v>3.8</v>
      </c>
      <c r="X35" s="2">
        <v>4.5</v>
      </c>
      <c r="Y35" s="2">
        <v>1.9</v>
      </c>
      <c r="Z35" s="2">
        <v>0.4</v>
      </c>
      <c r="AA35" s="2">
        <v>1.1000000000000001</v>
      </c>
      <c r="AB35" s="2">
        <v>1</v>
      </c>
      <c r="AC35" s="2">
        <v>1.8</v>
      </c>
      <c r="AD35" s="2">
        <v>13.5</v>
      </c>
      <c r="AE35" s="2">
        <v>5</v>
      </c>
      <c r="AF35" s="2">
        <v>1</v>
      </c>
      <c r="AG35" s="2">
        <v>211</v>
      </c>
      <c r="AH35" s="2">
        <v>1</v>
      </c>
      <c r="AI35" s="2">
        <v>0</v>
      </c>
      <c r="AJ35" s="2">
        <v>1</v>
      </c>
    </row>
    <row r="36" spans="1:36" ht="27.6" x14ac:dyDescent="0.3">
      <c r="A36" s="1">
        <v>114</v>
      </c>
      <c r="B36" s="2" t="s">
        <v>148</v>
      </c>
      <c r="C36" s="2" t="s">
        <v>49</v>
      </c>
      <c r="D36" s="2">
        <v>23</v>
      </c>
      <c r="E36" s="2" t="s">
        <v>89</v>
      </c>
      <c r="F36" s="2">
        <v>62</v>
      </c>
      <c r="G36" s="2">
        <v>25</v>
      </c>
      <c r="H36" s="2">
        <v>25.2</v>
      </c>
      <c r="I36" s="2">
        <v>4.8</v>
      </c>
      <c r="J36" s="2">
        <v>11.4</v>
      </c>
      <c r="K36" s="2">
        <v>0.41899999999999998</v>
      </c>
      <c r="L36" s="2">
        <v>1.2</v>
      </c>
      <c r="M36" s="2">
        <v>4.0999999999999996</v>
      </c>
      <c r="N36" s="2">
        <v>0.3</v>
      </c>
      <c r="O36" s="2">
        <v>3.5</v>
      </c>
      <c r="P36" s="2">
        <v>7.3</v>
      </c>
      <c r="Q36" s="2">
        <v>0.48699999999999999</v>
      </c>
      <c r="R36" s="2">
        <v>0.47299999999999998</v>
      </c>
      <c r="S36" s="2">
        <v>2.6</v>
      </c>
      <c r="T36" s="2">
        <v>3.5</v>
      </c>
      <c r="U36" s="2">
        <v>0.72899999999999998</v>
      </c>
      <c r="V36" s="2">
        <v>0.9</v>
      </c>
      <c r="W36" s="2">
        <v>3.2</v>
      </c>
      <c r="X36" s="2">
        <v>4.0999999999999996</v>
      </c>
      <c r="Y36" s="2">
        <v>2.2999999999999998</v>
      </c>
      <c r="Z36" s="2">
        <v>0.9</v>
      </c>
      <c r="AA36" s="2">
        <v>0.8</v>
      </c>
      <c r="AB36" s="2">
        <v>2.2999999999999998</v>
      </c>
      <c r="AC36" s="2">
        <v>2.9</v>
      </c>
      <c r="AD36" s="2">
        <v>13.4</v>
      </c>
      <c r="AE36" s="2">
        <v>2</v>
      </c>
      <c r="AF36" s="2">
        <v>1</v>
      </c>
      <c r="AG36" s="2">
        <v>203</v>
      </c>
      <c r="AH36" s="2">
        <v>1</v>
      </c>
      <c r="AI36" s="2">
        <v>0</v>
      </c>
      <c r="AJ36" s="2">
        <v>0</v>
      </c>
    </row>
    <row r="37" spans="1:36" ht="27.6" x14ac:dyDescent="0.3">
      <c r="A37" s="1">
        <v>115</v>
      </c>
      <c r="B37" s="2" t="s">
        <v>134</v>
      </c>
      <c r="C37" s="2" t="s">
        <v>28</v>
      </c>
      <c r="D37" s="2">
        <v>36</v>
      </c>
      <c r="E37" s="2" t="s">
        <v>62</v>
      </c>
      <c r="F37" s="2">
        <v>69</v>
      </c>
      <c r="G37" s="2">
        <v>3</v>
      </c>
      <c r="H37" s="2">
        <v>24.5</v>
      </c>
      <c r="I37" s="2">
        <v>4.7</v>
      </c>
      <c r="J37" s="2">
        <v>11.3</v>
      </c>
      <c r="K37" s="2">
        <v>0.42099999999999999</v>
      </c>
      <c r="L37" s="2">
        <v>1.9</v>
      </c>
      <c r="M37" s="2">
        <v>4.7</v>
      </c>
      <c r="N37" s="2">
        <v>0.40899999999999997</v>
      </c>
      <c r="O37" s="2">
        <v>2.8</v>
      </c>
      <c r="P37" s="2">
        <v>6.6</v>
      </c>
      <c r="Q37" s="2">
        <v>0.42899999999999999</v>
      </c>
      <c r="R37" s="2">
        <v>0.50600000000000001</v>
      </c>
      <c r="S37" s="2">
        <v>2</v>
      </c>
      <c r="T37" s="2">
        <v>2.2000000000000002</v>
      </c>
      <c r="U37" s="2">
        <v>0.89</v>
      </c>
      <c r="V37" s="2">
        <v>0.5</v>
      </c>
      <c r="W37" s="2">
        <v>2.6</v>
      </c>
      <c r="X37" s="2">
        <v>3.1</v>
      </c>
      <c r="Y37" s="2">
        <v>1.5</v>
      </c>
      <c r="Z37" s="2">
        <v>0.7</v>
      </c>
      <c r="AA37" s="2">
        <v>0.6</v>
      </c>
      <c r="AB37" s="2">
        <v>0.9</v>
      </c>
      <c r="AC37" s="2">
        <v>2.1</v>
      </c>
      <c r="AD37" s="2">
        <v>13.4</v>
      </c>
      <c r="AE37" s="2">
        <v>4</v>
      </c>
      <c r="AF37" s="2">
        <v>1</v>
      </c>
      <c r="AG37" s="2">
        <v>201</v>
      </c>
      <c r="AH37" s="2">
        <v>0</v>
      </c>
      <c r="AI37" s="2">
        <v>0</v>
      </c>
      <c r="AJ37" s="2">
        <v>0</v>
      </c>
    </row>
    <row r="38" spans="1:36" ht="27.6" x14ac:dyDescent="0.3">
      <c r="A38" s="1">
        <v>116</v>
      </c>
      <c r="B38" s="2" t="s">
        <v>125</v>
      </c>
      <c r="C38" s="2" t="s">
        <v>28</v>
      </c>
      <c r="D38" s="2">
        <v>31</v>
      </c>
      <c r="E38" s="2" t="s">
        <v>60</v>
      </c>
      <c r="F38" s="2">
        <v>57</v>
      </c>
      <c r="G38" s="2">
        <v>29</v>
      </c>
      <c r="H38" s="2">
        <v>26.4</v>
      </c>
      <c r="I38" s="2">
        <v>4.8</v>
      </c>
      <c r="J38" s="2">
        <v>10.199999999999999</v>
      </c>
      <c r="K38" s="2">
        <v>0.47299999999999998</v>
      </c>
      <c r="L38" s="2">
        <v>2.5</v>
      </c>
      <c r="M38" s="2">
        <v>5.2</v>
      </c>
      <c r="N38" s="2">
        <v>0.47299999999999998</v>
      </c>
      <c r="O38" s="2">
        <v>2.4</v>
      </c>
      <c r="P38" s="2">
        <v>5.0999999999999996</v>
      </c>
      <c r="Q38" s="2">
        <v>0.47199999999999998</v>
      </c>
      <c r="R38" s="2">
        <v>0.59199999999999997</v>
      </c>
      <c r="S38" s="2">
        <v>1.3</v>
      </c>
      <c r="T38" s="2">
        <v>1.6</v>
      </c>
      <c r="U38" s="2">
        <v>0.82</v>
      </c>
      <c r="V38" s="2">
        <v>0.6</v>
      </c>
      <c r="W38" s="2">
        <v>3.5</v>
      </c>
      <c r="X38" s="2">
        <v>4.0999999999999996</v>
      </c>
      <c r="Y38" s="2">
        <v>1</v>
      </c>
      <c r="Z38" s="2">
        <v>0.6</v>
      </c>
      <c r="AA38" s="2">
        <v>0.3</v>
      </c>
      <c r="AB38" s="2">
        <v>1</v>
      </c>
      <c r="AC38" s="2">
        <v>2.1</v>
      </c>
      <c r="AD38" s="2">
        <v>13.4</v>
      </c>
      <c r="AE38" s="2">
        <v>4</v>
      </c>
      <c r="AF38" s="2">
        <v>1</v>
      </c>
      <c r="AG38" s="2">
        <v>203</v>
      </c>
      <c r="AH38" s="2">
        <v>1</v>
      </c>
      <c r="AI38" s="2">
        <v>0</v>
      </c>
      <c r="AJ38" s="2">
        <v>1</v>
      </c>
    </row>
    <row r="39" spans="1:36" ht="27.6" x14ac:dyDescent="0.3">
      <c r="A39" s="1">
        <v>117</v>
      </c>
      <c r="B39" s="2" t="s">
        <v>146</v>
      </c>
      <c r="C39" s="2" t="s">
        <v>40</v>
      </c>
      <c r="D39" s="2">
        <v>34</v>
      </c>
      <c r="E39" s="2" t="s">
        <v>75</v>
      </c>
      <c r="F39" s="2">
        <v>50</v>
      </c>
      <c r="G39" s="2">
        <v>11</v>
      </c>
      <c r="H39" s="2">
        <v>26.7</v>
      </c>
      <c r="I39" s="2">
        <v>4.8</v>
      </c>
      <c r="J39" s="2">
        <v>11.1</v>
      </c>
      <c r="K39" s="2">
        <v>0.432</v>
      </c>
      <c r="L39" s="2">
        <v>1.8</v>
      </c>
      <c r="M39" s="2">
        <v>4.9000000000000004</v>
      </c>
      <c r="N39" s="2">
        <v>0.373</v>
      </c>
      <c r="O39" s="2">
        <v>3</v>
      </c>
      <c r="P39" s="2">
        <v>6.2</v>
      </c>
      <c r="Q39" s="2">
        <v>0.47899999999999998</v>
      </c>
      <c r="R39" s="2">
        <v>0.51400000000000001</v>
      </c>
      <c r="S39" s="2">
        <v>2</v>
      </c>
      <c r="T39" s="2">
        <v>2.4</v>
      </c>
      <c r="U39" s="2">
        <v>0.82799999999999996</v>
      </c>
      <c r="V39" s="2">
        <v>0.5</v>
      </c>
      <c r="W39" s="2">
        <v>2.9</v>
      </c>
      <c r="X39" s="2">
        <v>3.4</v>
      </c>
      <c r="Y39" s="2">
        <v>4.4000000000000004</v>
      </c>
      <c r="Z39" s="2">
        <v>0.7</v>
      </c>
      <c r="AA39" s="2">
        <v>0.2</v>
      </c>
      <c r="AB39" s="2">
        <v>2.4</v>
      </c>
      <c r="AC39" s="2">
        <v>2.2999999999999998</v>
      </c>
      <c r="AD39" s="2">
        <v>13.4</v>
      </c>
      <c r="AE39" s="2">
        <v>1</v>
      </c>
      <c r="AF39" s="2">
        <v>0</v>
      </c>
      <c r="AG39" s="2">
        <v>190</v>
      </c>
      <c r="AH39" s="2">
        <v>0</v>
      </c>
      <c r="AI39" s="2">
        <v>0</v>
      </c>
      <c r="AJ39" s="2">
        <v>0</v>
      </c>
    </row>
    <row r="40" spans="1:36" ht="27.6" x14ac:dyDescent="0.3">
      <c r="A40" s="1">
        <v>120</v>
      </c>
      <c r="B40" s="2" t="s">
        <v>138</v>
      </c>
      <c r="C40" s="2" t="s">
        <v>40</v>
      </c>
      <c r="D40" s="2">
        <v>26</v>
      </c>
      <c r="E40" s="2" t="s">
        <v>48</v>
      </c>
      <c r="F40" s="2">
        <v>48</v>
      </c>
      <c r="G40" s="2">
        <v>45</v>
      </c>
      <c r="H40" s="2">
        <v>32.9</v>
      </c>
      <c r="I40" s="2">
        <v>4.2</v>
      </c>
      <c r="J40" s="2">
        <v>10.6</v>
      </c>
      <c r="K40" s="2">
        <v>0.39800000000000002</v>
      </c>
      <c r="L40" s="2">
        <v>1.9</v>
      </c>
      <c r="M40" s="2">
        <v>5.9</v>
      </c>
      <c r="N40" s="2">
        <v>0.33</v>
      </c>
      <c r="O40" s="2">
        <v>2.2999999999999998</v>
      </c>
      <c r="P40" s="2">
        <v>4.8</v>
      </c>
      <c r="Q40" s="2">
        <v>0.48199999999999998</v>
      </c>
      <c r="R40" s="2">
        <v>0.48899999999999999</v>
      </c>
      <c r="S40" s="2">
        <v>2.7</v>
      </c>
      <c r="T40" s="2">
        <v>3.4</v>
      </c>
      <c r="U40" s="2">
        <v>0.79</v>
      </c>
      <c r="V40" s="2">
        <v>0.8</v>
      </c>
      <c r="W40" s="2">
        <v>2.7</v>
      </c>
      <c r="X40" s="2">
        <v>3.5</v>
      </c>
      <c r="Y40" s="2">
        <v>5.7</v>
      </c>
      <c r="Z40" s="2">
        <v>1.5</v>
      </c>
      <c r="AA40" s="2">
        <v>0.5</v>
      </c>
      <c r="AB40" s="2">
        <v>2</v>
      </c>
      <c r="AC40" s="2">
        <v>2.6</v>
      </c>
      <c r="AD40" s="2">
        <v>13.1</v>
      </c>
      <c r="AE40" s="2">
        <v>1</v>
      </c>
      <c r="AF40" s="2">
        <v>1</v>
      </c>
      <c r="AG40" s="2">
        <v>190</v>
      </c>
      <c r="AH40" s="2">
        <v>1</v>
      </c>
      <c r="AI40" s="2">
        <v>0</v>
      </c>
      <c r="AJ40" s="2">
        <v>0</v>
      </c>
    </row>
    <row r="41" spans="1:36" ht="27.6" x14ac:dyDescent="0.3">
      <c r="A41" s="1">
        <v>121</v>
      </c>
      <c r="B41" s="2" t="s">
        <v>145</v>
      </c>
      <c r="C41" s="2" t="s">
        <v>49</v>
      </c>
      <c r="D41" s="2">
        <v>24</v>
      </c>
      <c r="E41" s="2" t="s">
        <v>32</v>
      </c>
      <c r="F41" s="2">
        <v>63</v>
      </c>
      <c r="G41" s="2">
        <v>4</v>
      </c>
      <c r="H41" s="2">
        <v>23.2</v>
      </c>
      <c r="I41" s="2">
        <v>4.8</v>
      </c>
      <c r="J41" s="2">
        <v>10.6</v>
      </c>
      <c r="K41" s="2">
        <v>0.45</v>
      </c>
      <c r="L41" s="2">
        <v>1.1000000000000001</v>
      </c>
      <c r="M41" s="2">
        <v>3.2</v>
      </c>
      <c r="N41" s="2">
        <v>0.35</v>
      </c>
      <c r="O41" s="2">
        <v>3.6</v>
      </c>
      <c r="P41" s="2">
        <v>7.4</v>
      </c>
      <c r="Q41" s="2">
        <v>0.49399999999999999</v>
      </c>
      <c r="R41" s="2">
        <v>0.503</v>
      </c>
      <c r="S41" s="2">
        <v>2.2999999999999998</v>
      </c>
      <c r="T41" s="2">
        <v>2.8</v>
      </c>
      <c r="U41" s="2">
        <v>0.83</v>
      </c>
      <c r="V41" s="2">
        <v>0.5</v>
      </c>
      <c r="W41" s="2">
        <v>1.8</v>
      </c>
      <c r="X41" s="2">
        <v>2.2999999999999998</v>
      </c>
      <c r="Y41" s="2">
        <v>3.1</v>
      </c>
      <c r="Z41" s="2">
        <v>0.6</v>
      </c>
      <c r="AA41" s="2">
        <v>0.3</v>
      </c>
      <c r="AB41" s="2">
        <v>1.6</v>
      </c>
      <c r="AC41" s="2">
        <v>2.1</v>
      </c>
      <c r="AD41" s="2">
        <v>13</v>
      </c>
      <c r="AE41" s="2">
        <v>2</v>
      </c>
      <c r="AF41" s="2">
        <v>1</v>
      </c>
      <c r="AG41" s="2">
        <v>196</v>
      </c>
      <c r="AH41" s="2">
        <v>1</v>
      </c>
      <c r="AI41" s="2">
        <v>0</v>
      </c>
      <c r="AJ41" s="2">
        <v>1</v>
      </c>
    </row>
    <row r="42" spans="1:36" ht="41.4" x14ac:dyDescent="0.3">
      <c r="A42" s="1">
        <v>122</v>
      </c>
      <c r="B42" s="2" t="s">
        <v>126</v>
      </c>
      <c r="C42" s="2" t="s">
        <v>40</v>
      </c>
      <c r="D42" s="2">
        <v>20</v>
      </c>
      <c r="E42" s="2" t="s">
        <v>64</v>
      </c>
      <c r="F42" s="2">
        <v>58</v>
      </c>
      <c r="G42" s="2">
        <v>20</v>
      </c>
      <c r="H42" s="2">
        <v>30.1</v>
      </c>
      <c r="I42" s="2">
        <v>5</v>
      </c>
      <c r="J42" s="2">
        <v>10.7</v>
      </c>
      <c r="K42" s="2">
        <v>0.47199999999999998</v>
      </c>
      <c r="L42" s="2">
        <v>2.1</v>
      </c>
      <c r="M42" s="2">
        <v>5.0999999999999996</v>
      </c>
      <c r="N42" s="2">
        <v>0.40899999999999997</v>
      </c>
      <c r="O42" s="2">
        <v>2.9</v>
      </c>
      <c r="P42" s="2">
        <v>5.6</v>
      </c>
      <c r="Q42" s="2">
        <v>0.52900000000000003</v>
      </c>
      <c r="R42" s="2">
        <v>0.56899999999999995</v>
      </c>
      <c r="S42" s="2">
        <v>0.8</v>
      </c>
      <c r="T42" s="2">
        <v>1</v>
      </c>
      <c r="U42" s="2">
        <v>0.85699999999999998</v>
      </c>
      <c r="V42" s="2">
        <v>0.7</v>
      </c>
      <c r="W42" s="2">
        <v>2.2999999999999998</v>
      </c>
      <c r="X42" s="2">
        <v>3</v>
      </c>
      <c r="Y42" s="2">
        <v>5.3</v>
      </c>
      <c r="Z42" s="2">
        <v>1.3</v>
      </c>
      <c r="AA42" s="2">
        <v>0.5</v>
      </c>
      <c r="AB42" s="2">
        <v>1.6</v>
      </c>
      <c r="AC42" s="2">
        <v>1.4</v>
      </c>
      <c r="AD42" s="2">
        <v>13</v>
      </c>
      <c r="AE42" s="2">
        <v>1</v>
      </c>
      <c r="AF42" s="2">
        <v>1</v>
      </c>
      <c r="AG42" s="2">
        <v>196</v>
      </c>
      <c r="AH42" s="2">
        <v>1</v>
      </c>
      <c r="AI42" s="2">
        <v>0</v>
      </c>
      <c r="AJ42" s="2">
        <v>1</v>
      </c>
    </row>
    <row r="43" spans="1:36" ht="41.4" x14ac:dyDescent="0.3">
      <c r="A43" s="1">
        <v>123</v>
      </c>
      <c r="B43" s="2" t="s">
        <v>143</v>
      </c>
      <c r="C43" s="2" t="s">
        <v>28</v>
      </c>
      <c r="D43" s="2">
        <v>22</v>
      </c>
      <c r="E43" s="2" t="s">
        <v>83</v>
      </c>
      <c r="F43" s="2">
        <v>64</v>
      </c>
      <c r="G43" s="2">
        <v>61</v>
      </c>
      <c r="H43" s="2">
        <v>30.5</v>
      </c>
      <c r="I43" s="2">
        <v>4.7</v>
      </c>
      <c r="J43" s="2">
        <v>10.7</v>
      </c>
      <c r="K43" s="2">
        <v>0.44</v>
      </c>
      <c r="L43" s="2">
        <v>1.8</v>
      </c>
      <c r="M43" s="2">
        <v>4.5</v>
      </c>
      <c r="N43" s="2">
        <v>0.38600000000000001</v>
      </c>
      <c r="O43" s="2">
        <v>3</v>
      </c>
      <c r="P43" s="2">
        <v>6.2</v>
      </c>
      <c r="Q43" s="2">
        <v>0.48</v>
      </c>
      <c r="R43" s="2">
        <v>0.52200000000000002</v>
      </c>
      <c r="S43" s="2">
        <v>1.7</v>
      </c>
      <c r="T43" s="2">
        <v>2.2999999999999998</v>
      </c>
      <c r="U43" s="2">
        <v>0.745</v>
      </c>
      <c r="V43" s="2">
        <v>1.5</v>
      </c>
      <c r="W43" s="2">
        <v>5.0999999999999996</v>
      </c>
      <c r="X43" s="2">
        <v>6.5</v>
      </c>
      <c r="Y43" s="2">
        <v>2.5</v>
      </c>
      <c r="Z43" s="2">
        <v>1.1000000000000001</v>
      </c>
      <c r="AA43" s="2">
        <v>1.2</v>
      </c>
      <c r="AB43" s="2">
        <v>2</v>
      </c>
      <c r="AC43" s="2">
        <v>2.7</v>
      </c>
      <c r="AD43" s="2">
        <v>12.9</v>
      </c>
      <c r="AE43" s="2">
        <v>4</v>
      </c>
      <c r="AF43" s="2">
        <v>1</v>
      </c>
      <c r="AG43" s="2">
        <v>201</v>
      </c>
      <c r="AH43" s="2">
        <v>1</v>
      </c>
      <c r="AI43" s="2">
        <v>0</v>
      </c>
      <c r="AJ43" s="2">
        <v>0</v>
      </c>
    </row>
    <row r="44" spans="1:36" ht="27.6" x14ac:dyDescent="0.3">
      <c r="A44" s="1">
        <v>124</v>
      </c>
      <c r="B44" s="2" t="s">
        <v>110</v>
      </c>
      <c r="C44" s="2" t="s">
        <v>34</v>
      </c>
      <c r="D44" s="2">
        <v>25</v>
      </c>
      <c r="E44" s="2" t="s">
        <v>35</v>
      </c>
      <c r="F44" s="2">
        <v>68</v>
      </c>
      <c r="G44" s="2">
        <v>32</v>
      </c>
      <c r="H44" s="2">
        <v>28.7</v>
      </c>
      <c r="I44" s="2">
        <v>4.9000000000000004</v>
      </c>
      <c r="J44" s="2">
        <v>11.1</v>
      </c>
      <c r="K44" s="2">
        <v>0.443</v>
      </c>
      <c r="L44" s="2">
        <v>2</v>
      </c>
      <c r="M44" s="2">
        <v>5.6</v>
      </c>
      <c r="N44" s="2">
        <v>0.36099999999999999</v>
      </c>
      <c r="O44" s="2">
        <v>2.9</v>
      </c>
      <c r="P44" s="2">
        <v>5.5</v>
      </c>
      <c r="Q44" s="2">
        <v>0.52500000000000002</v>
      </c>
      <c r="R44" s="2">
        <v>0.53300000000000003</v>
      </c>
      <c r="S44" s="2">
        <v>1</v>
      </c>
      <c r="T44" s="2">
        <v>1.4</v>
      </c>
      <c r="U44" s="2">
        <v>0.69099999999999995</v>
      </c>
      <c r="V44" s="2">
        <v>1.6</v>
      </c>
      <c r="W44" s="2">
        <v>4.5</v>
      </c>
      <c r="X44" s="2">
        <v>6.1</v>
      </c>
      <c r="Y44" s="2">
        <v>1.9</v>
      </c>
      <c r="Z44" s="2">
        <v>0.5</v>
      </c>
      <c r="AA44" s="2">
        <v>0.6</v>
      </c>
      <c r="AB44" s="2">
        <v>1.7</v>
      </c>
      <c r="AC44" s="2">
        <v>1.8</v>
      </c>
      <c r="AD44" s="2">
        <v>12.9</v>
      </c>
      <c r="AE44" s="2">
        <v>3</v>
      </c>
      <c r="AF44" s="2">
        <v>1</v>
      </c>
      <c r="AG44" s="2">
        <v>206</v>
      </c>
      <c r="AH44" s="2">
        <v>1</v>
      </c>
      <c r="AI44" s="2">
        <v>0</v>
      </c>
      <c r="AJ44" s="2">
        <v>0</v>
      </c>
    </row>
    <row r="45" spans="1:36" ht="27.6" x14ac:dyDescent="0.3">
      <c r="A45" s="1">
        <v>125</v>
      </c>
      <c r="B45" s="2" t="s">
        <v>141</v>
      </c>
      <c r="C45" s="2" t="s">
        <v>40</v>
      </c>
      <c r="D45" s="2">
        <v>22</v>
      </c>
      <c r="E45" s="2" t="s">
        <v>115</v>
      </c>
      <c r="F45" s="2">
        <v>8</v>
      </c>
      <c r="G45" s="2">
        <v>8</v>
      </c>
      <c r="H45" s="2">
        <v>26.9</v>
      </c>
      <c r="I45" s="2">
        <v>5.0999999999999996</v>
      </c>
      <c r="J45" s="2">
        <v>13</v>
      </c>
      <c r="K45" s="2">
        <v>0.39400000000000002</v>
      </c>
      <c r="L45" s="2">
        <v>0.5</v>
      </c>
      <c r="M45" s="2">
        <v>2</v>
      </c>
      <c r="N45" s="2">
        <v>0.25</v>
      </c>
      <c r="O45" s="2">
        <v>4.5999999999999996</v>
      </c>
      <c r="P45" s="2">
        <v>11</v>
      </c>
      <c r="Q45" s="2">
        <v>0.42</v>
      </c>
      <c r="R45" s="2">
        <v>0.41299999999999998</v>
      </c>
      <c r="S45" s="2">
        <v>2.1</v>
      </c>
      <c r="T45" s="2">
        <v>2.4</v>
      </c>
      <c r="U45" s="2">
        <v>0.89500000000000002</v>
      </c>
      <c r="V45" s="2">
        <v>0.6</v>
      </c>
      <c r="W45" s="2">
        <v>2.5</v>
      </c>
      <c r="X45" s="2">
        <v>3.1</v>
      </c>
      <c r="Y45" s="2">
        <v>5.4</v>
      </c>
      <c r="Z45" s="2">
        <v>1</v>
      </c>
      <c r="AA45" s="2">
        <v>0.3</v>
      </c>
      <c r="AB45" s="2">
        <v>2.2999999999999998</v>
      </c>
      <c r="AC45" s="2">
        <v>2.2999999999999998</v>
      </c>
      <c r="AD45" s="2">
        <v>12.9</v>
      </c>
      <c r="AE45" s="2">
        <v>1</v>
      </c>
      <c r="AF45" s="2">
        <v>1</v>
      </c>
      <c r="AG45" s="2">
        <v>190</v>
      </c>
      <c r="AH45" s="2">
        <v>0</v>
      </c>
      <c r="AI45" s="2">
        <v>0</v>
      </c>
      <c r="AJ45" s="2">
        <v>0</v>
      </c>
    </row>
    <row r="46" spans="1:36" ht="27.6" x14ac:dyDescent="0.3">
      <c r="A46" s="1">
        <v>126</v>
      </c>
      <c r="B46" s="2" t="s">
        <v>114</v>
      </c>
      <c r="C46" s="2" t="s">
        <v>40</v>
      </c>
      <c r="D46" s="2">
        <v>20</v>
      </c>
      <c r="E46" s="2" t="s">
        <v>115</v>
      </c>
      <c r="F46" s="2">
        <v>47</v>
      </c>
      <c r="G46" s="2">
        <v>34</v>
      </c>
      <c r="H46" s="2">
        <v>27.1</v>
      </c>
      <c r="I46" s="2">
        <v>4.7</v>
      </c>
      <c r="J46" s="2">
        <v>11.7</v>
      </c>
      <c r="K46" s="2">
        <v>0.39700000000000002</v>
      </c>
      <c r="L46" s="2">
        <v>1.2</v>
      </c>
      <c r="M46" s="2">
        <v>3.7</v>
      </c>
      <c r="N46" s="2">
        <v>0.33700000000000002</v>
      </c>
      <c r="O46" s="2">
        <v>3.4</v>
      </c>
      <c r="P46" s="2">
        <v>8.1</v>
      </c>
      <c r="Q46" s="2">
        <v>0.42399999999999999</v>
      </c>
      <c r="R46" s="2">
        <v>0.44900000000000001</v>
      </c>
      <c r="S46" s="2">
        <v>2.2999999999999998</v>
      </c>
      <c r="T46" s="2">
        <v>2.8</v>
      </c>
      <c r="U46" s="2">
        <v>0.83199999999999996</v>
      </c>
      <c r="V46" s="2">
        <v>0.8</v>
      </c>
      <c r="W46" s="2">
        <v>3.9</v>
      </c>
      <c r="X46" s="2">
        <v>4.7</v>
      </c>
      <c r="Y46" s="2">
        <v>4.0999999999999996</v>
      </c>
      <c r="Z46" s="2">
        <v>0.6</v>
      </c>
      <c r="AA46" s="2">
        <v>0.4</v>
      </c>
      <c r="AB46" s="2">
        <v>2.2999999999999998</v>
      </c>
      <c r="AC46" s="2">
        <v>2.1</v>
      </c>
      <c r="AD46" s="2">
        <v>12.9</v>
      </c>
      <c r="AE46" s="2">
        <v>1</v>
      </c>
      <c r="AF46" s="2">
        <v>1</v>
      </c>
      <c r="AG46" s="2">
        <v>188</v>
      </c>
      <c r="AH46" s="2">
        <v>1</v>
      </c>
      <c r="AI46" s="2">
        <v>0</v>
      </c>
      <c r="AJ46" s="2">
        <v>0</v>
      </c>
    </row>
    <row r="47" spans="1:36" ht="27.6" x14ac:dyDescent="0.3">
      <c r="A47" s="1">
        <v>24</v>
      </c>
      <c r="B47" s="2" t="s">
        <v>70</v>
      </c>
      <c r="C47" s="2" t="s">
        <v>34</v>
      </c>
      <c r="D47" s="2">
        <v>23</v>
      </c>
      <c r="E47" s="2" t="s">
        <v>71</v>
      </c>
      <c r="F47" s="2">
        <v>61</v>
      </c>
      <c r="G47" s="2">
        <v>61</v>
      </c>
      <c r="H47" s="2">
        <v>34.299999999999997</v>
      </c>
      <c r="I47" s="2">
        <v>8.4</v>
      </c>
      <c r="J47" s="2">
        <v>18</v>
      </c>
      <c r="K47" s="2">
        <v>0.46600000000000003</v>
      </c>
      <c r="L47" s="2">
        <v>2.2999999999999998</v>
      </c>
      <c r="M47" s="2">
        <v>6.1</v>
      </c>
      <c r="N47" s="2">
        <v>0.38100000000000001</v>
      </c>
      <c r="O47" s="2">
        <v>6.1</v>
      </c>
      <c r="P47" s="2">
        <v>11.9</v>
      </c>
      <c r="Q47" s="2">
        <v>0.51</v>
      </c>
      <c r="R47" s="2">
        <v>0.53100000000000003</v>
      </c>
      <c r="S47" s="2">
        <v>4.5999999999999996</v>
      </c>
      <c r="T47" s="2">
        <v>5.2</v>
      </c>
      <c r="U47" s="2">
        <v>0.878</v>
      </c>
      <c r="V47" s="2">
        <v>0.6</v>
      </c>
      <c r="W47" s="2">
        <v>4.3</v>
      </c>
      <c r="X47" s="2">
        <v>4.9000000000000004</v>
      </c>
      <c r="Y47" s="2">
        <v>4.9000000000000004</v>
      </c>
      <c r="Z47" s="2">
        <v>0.7</v>
      </c>
      <c r="AA47" s="2">
        <v>0.6</v>
      </c>
      <c r="AB47" s="2">
        <v>2.5</v>
      </c>
      <c r="AC47" s="2">
        <v>2</v>
      </c>
      <c r="AD47" s="2">
        <v>23.8</v>
      </c>
      <c r="AE47" s="2">
        <v>3</v>
      </c>
      <c r="AF47" s="2">
        <v>1</v>
      </c>
      <c r="AG47" s="2">
        <v>203</v>
      </c>
      <c r="AH47" s="2">
        <v>1</v>
      </c>
      <c r="AI47" s="2">
        <v>0</v>
      </c>
      <c r="AJ47" s="2">
        <v>1</v>
      </c>
    </row>
    <row r="48" spans="1:36" ht="41.4" x14ac:dyDescent="0.3">
      <c r="A48" s="1">
        <v>25</v>
      </c>
      <c r="B48" s="2" t="s">
        <v>56</v>
      </c>
      <c r="C48" s="2" t="s">
        <v>49</v>
      </c>
      <c r="D48" s="2">
        <v>22</v>
      </c>
      <c r="E48" s="2" t="s">
        <v>57</v>
      </c>
      <c r="F48" s="2">
        <v>35</v>
      </c>
      <c r="G48" s="2">
        <v>35</v>
      </c>
      <c r="H48" s="2">
        <v>33.700000000000003</v>
      </c>
      <c r="I48" s="2">
        <v>8.1999999999999993</v>
      </c>
      <c r="J48" s="2">
        <v>16.100000000000001</v>
      </c>
      <c r="K48" s="2">
        <v>0.50800000000000001</v>
      </c>
      <c r="L48" s="2">
        <v>2</v>
      </c>
      <c r="M48" s="2">
        <v>4.9000000000000004</v>
      </c>
      <c r="N48" s="2">
        <v>0.41799999999999998</v>
      </c>
      <c r="O48" s="2">
        <v>6.2</v>
      </c>
      <c r="P48" s="2">
        <v>11.3</v>
      </c>
      <c r="Q48" s="2">
        <v>0.54700000000000004</v>
      </c>
      <c r="R48" s="2">
        <v>0.57099999999999995</v>
      </c>
      <c r="S48" s="2">
        <v>5.3</v>
      </c>
      <c r="T48" s="2">
        <v>6.5</v>
      </c>
      <c r="U48" s="2">
        <v>0.80800000000000005</v>
      </c>
      <c r="V48" s="2">
        <v>0.5</v>
      </c>
      <c r="W48" s="2">
        <v>4.2</v>
      </c>
      <c r="X48" s="2">
        <v>4.7</v>
      </c>
      <c r="Y48" s="2">
        <v>5.9</v>
      </c>
      <c r="Z48" s="2">
        <v>0.8</v>
      </c>
      <c r="AA48" s="2">
        <v>0.7</v>
      </c>
      <c r="AB48" s="2">
        <v>3</v>
      </c>
      <c r="AC48" s="2">
        <v>2</v>
      </c>
      <c r="AD48" s="2">
        <v>23.7</v>
      </c>
      <c r="AE48" s="2">
        <v>2</v>
      </c>
      <c r="AF48" s="2">
        <v>1</v>
      </c>
      <c r="AG48" s="2">
        <v>198</v>
      </c>
      <c r="AH48" s="2">
        <v>1</v>
      </c>
      <c r="AI48" s="2">
        <v>0</v>
      </c>
      <c r="AJ48" s="2">
        <v>1</v>
      </c>
    </row>
    <row r="49" spans="1:36" ht="27.6" x14ac:dyDescent="0.3">
      <c r="A49" s="1">
        <v>26</v>
      </c>
      <c r="B49" s="2" t="s">
        <v>101</v>
      </c>
      <c r="C49" s="2" t="s">
        <v>31</v>
      </c>
      <c r="D49" s="2">
        <v>30</v>
      </c>
      <c r="E49" s="2" t="s">
        <v>72</v>
      </c>
      <c r="F49" s="2">
        <v>70</v>
      </c>
      <c r="G49" s="2">
        <v>70</v>
      </c>
      <c r="H49" s="2">
        <v>33.5</v>
      </c>
      <c r="I49" s="2">
        <v>9.5</v>
      </c>
      <c r="J49" s="2">
        <v>19.899999999999999</v>
      </c>
      <c r="K49" s="2">
        <v>0.47699999999999998</v>
      </c>
      <c r="L49" s="2">
        <v>2.5</v>
      </c>
      <c r="M49" s="2">
        <v>6.3</v>
      </c>
      <c r="N49" s="2">
        <v>0.4</v>
      </c>
      <c r="O49" s="2">
        <v>7</v>
      </c>
      <c r="P49" s="2">
        <v>13.7</v>
      </c>
      <c r="Q49" s="2">
        <v>0.51300000000000001</v>
      </c>
      <c r="R49" s="2">
        <v>0.54</v>
      </c>
      <c r="S49" s="2">
        <v>1.9</v>
      </c>
      <c r="T49" s="2">
        <v>2.2000000000000002</v>
      </c>
      <c r="U49" s="2">
        <v>0.84</v>
      </c>
      <c r="V49" s="2">
        <v>2.1</v>
      </c>
      <c r="W49" s="2">
        <v>9.6</v>
      </c>
      <c r="X49" s="2">
        <v>11.7</v>
      </c>
      <c r="Y49" s="2">
        <v>3.8</v>
      </c>
      <c r="Z49" s="2">
        <v>0.9</v>
      </c>
      <c r="AA49" s="2">
        <v>0.7</v>
      </c>
      <c r="AB49" s="2">
        <v>1.8</v>
      </c>
      <c r="AC49" s="2">
        <v>2</v>
      </c>
      <c r="AD49" s="2">
        <v>23.4</v>
      </c>
      <c r="AE49" s="2">
        <v>5</v>
      </c>
      <c r="AF49" s="2">
        <v>1</v>
      </c>
      <c r="AG49" s="2">
        <v>208</v>
      </c>
      <c r="AH49" s="2">
        <v>1</v>
      </c>
      <c r="AJ49" s="2">
        <v>1</v>
      </c>
    </row>
    <row r="50" spans="1:36" x14ac:dyDescent="0.3">
      <c r="A50" s="1">
        <v>93</v>
      </c>
      <c r="B50" s="2" t="s">
        <v>136</v>
      </c>
      <c r="C50" s="2" t="s">
        <v>40</v>
      </c>
      <c r="D50" s="2">
        <v>23</v>
      </c>
      <c r="E50" s="2" t="s">
        <v>71</v>
      </c>
      <c r="F50" s="2">
        <v>55</v>
      </c>
      <c r="G50" s="2">
        <v>55</v>
      </c>
      <c r="H50" s="2">
        <v>31.8</v>
      </c>
      <c r="I50" s="2">
        <v>5.3</v>
      </c>
      <c r="J50" s="2">
        <v>12.7</v>
      </c>
      <c r="K50" s="2">
        <v>0.41399999999999998</v>
      </c>
      <c r="L50" s="2">
        <v>3.1</v>
      </c>
      <c r="M50" s="2">
        <v>8.3000000000000007</v>
      </c>
      <c r="N50" s="2">
        <v>0.378</v>
      </c>
      <c r="O50" s="2">
        <v>2.1</v>
      </c>
      <c r="P50" s="2">
        <v>4.5</v>
      </c>
      <c r="Q50" s="2">
        <v>0.48199999999999998</v>
      </c>
      <c r="R50" s="2">
        <v>0.53700000000000003</v>
      </c>
      <c r="S50" s="2">
        <v>0.9</v>
      </c>
      <c r="T50" s="2">
        <v>1.2</v>
      </c>
      <c r="U50" s="2">
        <v>0.78100000000000003</v>
      </c>
      <c r="V50" s="2">
        <v>0.6</v>
      </c>
      <c r="W50" s="2">
        <v>4.2</v>
      </c>
      <c r="X50" s="2">
        <v>4.8</v>
      </c>
      <c r="Y50" s="2">
        <v>5.7</v>
      </c>
      <c r="Z50" s="2">
        <v>1.5</v>
      </c>
      <c r="AA50" s="2">
        <v>0.6</v>
      </c>
      <c r="AB50" s="2">
        <v>2.2000000000000002</v>
      </c>
      <c r="AC50" s="2">
        <v>1.9</v>
      </c>
      <c r="AD50" s="2">
        <v>14.6</v>
      </c>
      <c r="AE50" s="2">
        <v>1</v>
      </c>
      <c r="AF50" s="2">
        <v>1</v>
      </c>
      <c r="AG50" s="2">
        <v>198</v>
      </c>
      <c r="AH50" s="2">
        <v>1</v>
      </c>
      <c r="AI50" s="2">
        <v>0</v>
      </c>
      <c r="AJ50" s="2">
        <v>0</v>
      </c>
    </row>
    <row r="51" spans="1:36" ht="27.6" x14ac:dyDescent="0.3">
      <c r="A51" s="1">
        <v>94</v>
      </c>
      <c r="B51" s="2" t="s">
        <v>159</v>
      </c>
      <c r="C51" s="2" t="s">
        <v>40</v>
      </c>
      <c r="D51" s="2">
        <v>25</v>
      </c>
      <c r="E51" s="2" t="s">
        <v>75</v>
      </c>
      <c r="F51" s="2">
        <v>56</v>
      </c>
      <c r="G51" s="2">
        <v>44</v>
      </c>
      <c r="H51" s="2">
        <v>29.5</v>
      </c>
      <c r="I51" s="2">
        <v>5.7</v>
      </c>
      <c r="J51" s="2">
        <v>11.8</v>
      </c>
      <c r="K51" s="2">
        <v>0.48499999999999999</v>
      </c>
      <c r="L51" s="2">
        <v>2.2000000000000002</v>
      </c>
      <c r="M51" s="2">
        <v>5.7</v>
      </c>
      <c r="N51" s="2">
        <v>0.38100000000000001</v>
      </c>
      <c r="O51" s="2">
        <v>3.5</v>
      </c>
      <c r="P51" s="2">
        <v>6</v>
      </c>
      <c r="Q51" s="2">
        <v>0.58299999999999996</v>
      </c>
      <c r="R51" s="2">
        <v>0.57799999999999996</v>
      </c>
      <c r="S51" s="2">
        <v>1</v>
      </c>
      <c r="T51" s="2">
        <v>1.1000000000000001</v>
      </c>
      <c r="U51" s="2">
        <v>0.93300000000000005</v>
      </c>
      <c r="V51" s="2">
        <v>0.4</v>
      </c>
      <c r="W51" s="2">
        <v>2.8</v>
      </c>
      <c r="X51" s="2">
        <v>3.2</v>
      </c>
      <c r="Y51" s="2">
        <v>2.6</v>
      </c>
      <c r="Z51" s="2">
        <v>0.9</v>
      </c>
      <c r="AA51" s="2">
        <v>0.3</v>
      </c>
      <c r="AB51" s="2">
        <v>1.4</v>
      </c>
      <c r="AC51" s="2">
        <v>1.9</v>
      </c>
      <c r="AD51" s="2">
        <v>14.6</v>
      </c>
      <c r="AE51" s="2">
        <v>1</v>
      </c>
      <c r="AF51" s="2">
        <v>0</v>
      </c>
      <c r="AG51" s="2">
        <v>188</v>
      </c>
      <c r="AH51" s="2">
        <v>0</v>
      </c>
      <c r="AI51" s="2">
        <v>0</v>
      </c>
      <c r="AJ5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DF73-DDC3-4E84-B783-EF2C01AF860C}">
  <dimension ref="A1:AN79"/>
  <sheetViews>
    <sheetView topLeftCell="G1" zoomScale="56" zoomScaleNormal="56" workbookViewId="0">
      <selection activeCell="L18" sqref="L18"/>
    </sheetView>
  </sheetViews>
  <sheetFormatPr defaultRowHeight="14.4" x14ac:dyDescent="0.3"/>
  <cols>
    <col min="1" max="5" width="15.21875" customWidth="1"/>
    <col min="6" max="6" width="30.6640625" customWidth="1"/>
    <col min="7" max="9" width="15.21875" customWidth="1"/>
    <col min="11" max="13" width="36.88671875" customWidth="1"/>
    <col min="15" max="18" width="11.33203125" customWidth="1"/>
    <col min="19" max="19" width="12.5546875" customWidth="1"/>
    <col min="20" max="20" width="12.6640625" customWidth="1"/>
  </cols>
  <sheetData>
    <row r="1" spans="1:40" ht="15" thickBot="1" x14ac:dyDescent="0.35">
      <c r="A1" s="32" t="s">
        <v>297</v>
      </c>
      <c r="B1" s="33"/>
      <c r="C1" s="33"/>
      <c r="D1" s="33"/>
      <c r="E1" s="33"/>
      <c r="F1" s="34"/>
    </row>
    <row r="2" spans="1:40" x14ac:dyDescent="0.3">
      <c r="A2" s="39" t="s">
        <v>298</v>
      </c>
      <c r="B2" s="19" t="s">
        <v>177</v>
      </c>
      <c r="C2" s="18" t="s">
        <v>299</v>
      </c>
      <c r="D2" s="18" t="s">
        <v>301</v>
      </c>
      <c r="E2" s="19" t="s">
        <v>303</v>
      </c>
      <c r="F2" s="40" t="s">
        <v>304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40" x14ac:dyDescent="0.3">
      <c r="A3" s="39"/>
      <c r="B3" s="19"/>
      <c r="C3" s="18" t="s">
        <v>300</v>
      </c>
      <c r="D3" s="18" t="s">
        <v>302</v>
      </c>
      <c r="E3" s="19"/>
      <c r="F3" s="40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40" ht="23.4" x14ac:dyDescent="0.45">
      <c r="A4" s="41" t="s">
        <v>305</v>
      </c>
      <c r="B4" s="42">
        <v>4</v>
      </c>
      <c r="C4" s="42">
        <v>9.1819999999999999E-2</v>
      </c>
      <c r="D4" s="42">
        <v>2.2960000000000001E-2</v>
      </c>
      <c r="E4" s="42">
        <v>11.43</v>
      </c>
      <c r="F4" s="43" t="s">
        <v>306</v>
      </c>
      <c r="H4" s="51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1"/>
      <c r="X4" s="51"/>
    </row>
    <row r="5" spans="1:40" ht="23.4" x14ac:dyDescent="0.45">
      <c r="A5" s="41" t="s">
        <v>182</v>
      </c>
      <c r="B5" s="42">
        <v>45</v>
      </c>
      <c r="C5" s="42">
        <v>9.0399999999999994E-2</v>
      </c>
      <c r="D5" s="42">
        <v>2.0100000000000001E-3</v>
      </c>
      <c r="E5" s="42"/>
      <c r="F5" s="43"/>
      <c r="H5" s="51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1"/>
      <c r="X5" s="51"/>
    </row>
    <row r="6" spans="1:40" ht="28.2" thickBot="1" x14ac:dyDescent="0.5">
      <c r="A6" s="44" t="s">
        <v>307</v>
      </c>
      <c r="B6" s="45">
        <v>49</v>
      </c>
      <c r="C6" s="45">
        <v>0.18221999999999999</v>
      </c>
      <c r="D6" s="45"/>
      <c r="E6" s="45"/>
      <c r="F6" s="54"/>
      <c r="H6" s="51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1"/>
      <c r="X6" s="51"/>
    </row>
    <row r="7" spans="1:40" ht="23.4" x14ac:dyDescent="0.45">
      <c r="A7" s="18"/>
      <c r="B7" s="42"/>
      <c r="C7" s="42"/>
      <c r="D7" s="42"/>
      <c r="E7" s="42"/>
      <c r="F7" s="51"/>
      <c r="H7" s="51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1"/>
      <c r="X7" s="51"/>
    </row>
    <row r="8" spans="1:40" ht="24" thickBot="1" x14ac:dyDescent="0.5">
      <c r="H8" s="59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40" x14ac:dyDescent="0.3">
      <c r="A9" s="35" t="s">
        <v>198</v>
      </c>
      <c r="B9" s="36" t="s">
        <v>176</v>
      </c>
      <c r="C9" s="36" t="s">
        <v>179</v>
      </c>
      <c r="D9" s="37" t="s">
        <v>308</v>
      </c>
      <c r="E9" s="37" t="s">
        <v>303</v>
      </c>
      <c r="F9" s="38" t="s">
        <v>304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</row>
    <row r="10" spans="1:40" ht="15" thickBot="1" x14ac:dyDescent="0.35">
      <c r="A10" s="39"/>
      <c r="B10" s="18" t="s">
        <v>178</v>
      </c>
      <c r="C10" s="18" t="s">
        <v>182</v>
      </c>
      <c r="D10" s="19"/>
      <c r="E10" s="19"/>
      <c r="F10" s="40"/>
    </row>
    <row r="11" spans="1:40" ht="32.4" customHeight="1" thickBot="1" x14ac:dyDescent="0.45">
      <c r="A11" s="90" t="s">
        <v>184</v>
      </c>
      <c r="B11" s="42">
        <v>2.9069999999999999E-2</v>
      </c>
      <c r="C11" s="42">
        <v>0.27650000000000002</v>
      </c>
      <c r="D11" s="42">
        <v>2.2200000000000001E-5</v>
      </c>
      <c r="E11" s="42">
        <v>0.01</v>
      </c>
      <c r="F11" s="89">
        <v>0.91669999999999996</v>
      </c>
      <c r="G11" s="86"/>
      <c r="H11" s="51"/>
      <c r="I11" s="51"/>
      <c r="J11" s="51"/>
      <c r="K11" s="51"/>
      <c r="L11" s="51"/>
      <c r="M11" s="51"/>
      <c r="O11" s="56" t="s">
        <v>333</v>
      </c>
      <c r="P11" s="57"/>
      <c r="Q11" s="57"/>
      <c r="R11" s="57"/>
      <c r="S11" s="57"/>
      <c r="T11" s="58"/>
    </row>
    <row r="12" spans="1:40" ht="15" thickBot="1" x14ac:dyDescent="0.35">
      <c r="A12" s="90" t="s">
        <v>9</v>
      </c>
      <c r="B12" s="55">
        <v>-1.2019999999999999E-2</v>
      </c>
      <c r="C12" s="42">
        <v>3.9199999999999999E-3</v>
      </c>
      <c r="D12" s="42">
        <v>1.8919999999999999E-2</v>
      </c>
      <c r="E12" s="42">
        <v>9.42</v>
      </c>
      <c r="F12" s="89">
        <v>3.5999999999999999E-3</v>
      </c>
      <c r="G12" s="51"/>
      <c r="H12" s="51"/>
      <c r="I12" s="51"/>
      <c r="J12" s="51"/>
      <c r="K12" s="51"/>
      <c r="L12" s="51"/>
      <c r="M12" s="51"/>
    </row>
    <row r="13" spans="1:40" ht="24" thickBot="1" x14ac:dyDescent="0.5">
      <c r="A13" s="90" t="s">
        <v>161</v>
      </c>
      <c r="B13" s="42">
        <v>7.2500000000000004E-3</v>
      </c>
      <c r="C13" s="42">
        <v>8.9899999999999997E-3</v>
      </c>
      <c r="D13" s="42">
        <v>1.31E-3</v>
      </c>
      <c r="E13" s="42">
        <v>0.65</v>
      </c>
      <c r="F13" s="89">
        <v>0.42409999999999998</v>
      </c>
      <c r="G13" s="87"/>
      <c r="H13" s="51"/>
      <c r="I13" s="69"/>
      <c r="J13" s="51"/>
      <c r="K13" s="51"/>
      <c r="L13" s="59"/>
      <c r="M13" s="51"/>
      <c r="N13" s="69"/>
      <c r="O13" s="69"/>
      <c r="P13" s="70"/>
      <c r="U13" s="115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3"/>
    </row>
    <row r="14" spans="1:40" ht="27.6" x14ac:dyDescent="0.5">
      <c r="A14" s="90" t="s">
        <v>151</v>
      </c>
      <c r="B14" s="42">
        <v>2.9499999999999999E-3</v>
      </c>
      <c r="C14" s="42">
        <v>1.49E-3</v>
      </c>
      <c r="D14" s="42">
        <v>7.8600000000000007E-3</v>
      </c>
      <c r="E14" s="42">
        <v>3.91</v>
      </c>
      <c r="F14" s="89">
        <v>5.4100000000000002E-2</v>
      </c>
      <c r="G14" s="87"/>
      <c r="H14" s="51"/>
      <c r="I14" s="69"/>
      <c r="J14" s="51"/>
      <c r="K14" s="88"/>
      <c r="L14" s="59"/>
      <c r="M14" s="59"/>
      <c r="O14" s="35" t="s">
        <v>198</v>
      </c>
      <c r="P14" s="36" t="s">
        <v>176</v>
      </c>
      <c r="Q14" s="36" t="s">
        <v>179</v>
      </c>
      <c r="R14" s="37" t="s">
        <v>308</v>
      </c>
      <c r="S14" s="37" t="s">
        <v>303</v>
      </c>
      <c r="T14" s="38" t="s">
        <v>304</v>
      </c>
      <c r="U14" s="95"/>
      <c r="V14" s="116" t="s">
        <v>335</v>
      </c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96"/>
    </row>
    <row r="15" spans="1:40" ht="28.2" thickBot="1" x14ac:dyDescent="0.35">
      <c r="A15" s="90" t="s">
        <v>160</v>
      </c>
      <c r="B15" s="42">
        <v>6.4430000000000001E-2</v>
      </c>
      <c r="C15" s="42">
        <v>2.359E-2</v>
      </c>
      <c r="D15" s="42">
        <v>1.498E-2</v>
      </c>
      <c r="E15" s="42">
        <v>7.46</v>
      </c>
      <c r="F15" s="89">
        <v>8.9999999999999993E-3</v>
      </c>
      <c r="O15" s="39"/>
      <c r="P15" s="18" t="s">
        <v>178</v>
      </c>
      <c r="Q15" s="18" t="s">
        <v>182</v>
      </c>
      <c r="R15" s="19"/>
      <c r="S15" s="19"/>
      <c r="T15" s="40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7"/>
    </row>
    <row r="16" spans="1:40" ht="21" x14ac:dyDescent="0.4">
      <c r="A16" s="91" t="s">
        <v>334</v>
      </c>
      <c r="B16" s="92"/>
      <c r="C16" s="92"/>
      <c r="D16" s="92"/>
      <c r="E16" s="92"/>
      <c r="F16" s="92"/>
      <c r="G16" s="92"/>
      <c r="H16" s="92"/>
      <c r="I16" s="93"/>
      <c r="O16" s="41"/>
      <c r="P16" s="18"/>
      <c r="Q16" s="18"/>
      <c r="R16" s="18"/>
      <c r="S16" s="18"/>
      <c r="T16" s="83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spans="1:40" ht="13.2" customHeight="1" x14ac:dyDescent="0.3">
      <c r="A17" s="94"/>
      <c r="B17" s="95"/>
      <c r="C17" s="95"/>
      <c r="D17" s="95"/>
      <c r="E17" s="95"/>
      <c r="F17" s="95"/>
      <c r="G17" s="95"/>
      <c r="H17" s="95"/>
      <c r="I17" s="96"/>
      <c r="O17" s="41"/>
      <c r="P17" s="18"/>
      <c r="Q17" s="18"/>
      <c r="R17" s="18"/>
      <c r="S17" s="18"/>
      <c r="T17" s="83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</row>
    <row r="18" spans="1:40" ht="34.799999999999997" customHeight="1" x14ac:dyDescent="0.45">
      <c r="A18" s="97" t="s">
        <v>313</v>
      </c>
      <c r="B18" s="95"/>
      <c r="C18" s="98"/>
      <c r="D18" s="98" t="s">
        <v>317</v>
      </c>
      <c r="E18" s="95"/>
      <c r="F18" s="95"/>
      <c r="G18" s="99">
        <f>-0.012*(16.7)+0.00725*(1)+0.00295*(201)+0.06443*(0)+0.0291</f>
        <v>0.4289</v>
      </c>
      <c r="H18" s="100" t="s">
        <v>314</v>
      </c>
      <c r="I18" s="96"/>
      <c r="O18" s="41"/>
      <c r="P18" s="18"/>
      <c r="Q18" s="18"/>
      <c r="R18" s="18"/>
      <c r="S18" s="18"/>
      <c r="T18" s="83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</row>
    <row r="19" spans="1:40" ht="40.799999999999997" customHeight="1" thickBot="1" x14ac:dyDescent="0.5">
      <c r="A19" s="101" t="s">
        <v>315</v>
      </c>
      <c r="B19" s="102"/>
      <c r="C19" s="103"/>
      <c r="D19" s="103" t="s">
        <v>318</v>
      </c>
      <c r="E19" s="102"/>
      <c r="F19" s="104"/>
      <c r="G19" s="105">
        <f>-0.012*(18.6)+0.00725*(4)+0.00295*(211)+0.06443*(1)+0.0291</f>
        <v>0.52177999999999991</v>
      </c>
      <c r="H19" s="106" t="s">
        <v>316</v>
      </c>
      <c r="I19" s="107"/>
      <c r="O19" s="90" t="s">
        <v>184</v>
      </c>
      <c r="P19" s="42">
        <v>0.26663999999999999</v>
      </c>
      <c r="Q19" s="42">
        <v>0.25563000000000002</v>
      </c>
      <c r="R19" s="42">
        <v>2.6700000000000001E-3</v>
      </c>
      <c r="S19" s="42">
        <v>1.0900000000000001</v>
      </c>
      <c r="T19" s="89">
        <v>0.30270000000000002</v>
      </c>
    </row>
    <row r="20" spans="1:40" ht="15" thickBot="1" x14ac:dyDescent="0.35">
      <c r="O20" s="90" t="s">
        <v>9</v>
      </c>
      <c r="P20" s="55">
        <v>-3.7299999999999998E-3</v>
      </c>
      <c r="Q20" s="42">
        <v>3.3800000000000002E-3</v>
      </c>
      <c r="R20" s="42">
        <v>2.98E-3</v>
      </c>
      <c r="S20" s="42">
        <v>1.21</v>
      </c>
      <c r="T20" s="89">
        <v>0.27660000000000001</v>
      </c>
    </row>
    <row r="21" spans="1:40" ht="15" thickBot="1" x14ac:dyDescent="0.35">
      <c r="A21" s="32" t="s">
        <v>192</v>
      </c>
      <c r="B21" s="33"/>
      <c r="C21" s="33"/>
      <c r="D21" s="33"/>
      <c r="E21" s="33"/>
      <c r="F21" s="33"/>
      <c r="G21" s="33"/>
      <c r="H21" s="33"/>
      <c r="I21" s="34"/>
      <c r="O21" s="90" t="s">
        <v>200</v>
      </c>
      <c r="P21" s="42">
        <v>1.9369999999999998E-2</v>
      </c>
      <c r="Q21" s="42">
        <v>7.7600000000000004E-3</v>
      </c>
      <c r="R21" s="42">
        <v>1.529E-2</v>
      </c>
      <c r="S21" s="42">
        <v>6.24</v>
      </c>
      <c r="T21" s="89">
        <v>1.6400000000000001E-2</v>
      </c>
    </row>
    <row r="22" spans="1:40" x14ac:dyDescent="0.3">
      <c r="A22" s="35" t="s">
        <v>193</v>
      </c>
      <c r="B22" s="36" t="s">
        <v>198</v>
      </c>
      <c r="C22" s="37" t="s">
        <v>199</v>
      </c>
      <c r="D22" s="36" t="s">
        <v>195</v>
      </c>
      <c r="E22" s="36" t="s">
        <v>310</v>
      </c>
      <c r="F22" s="36" t="s">
        <v>305</v>
      </c>
      <c r="G22" s="37" t="s">
        <v>312</v>
      </c>
      <c r="H22" s="37" t="s">
        <v>303</v>
      </c>
      <c r="I22" s="38" t="s">
        <v>304</v>
      </c>
      <c r="O22" s="90" t="s">
        <v>151</v>
      </c>
      <c r="P22" s="42">
        <v>1.16E-3</v>
      </c>
      <c r="Q22" s="42">
        <v>1.3600000000000001E-3</v>
      </c>
      <c r="R22" s="42">
        <v>1.8E-3</v>
      </c>
      <c r="S22" s="42">
        <v>0.73</v>
      </c>
      <c r="T22" s="89">
        <v>0.3962</v>
      </c>
    </row>
    <row r="23" spans="1:40" x14ac:dyDescent="0.3">
      <c r="A23" s="39"/>
      <c r="B23" s="18" t="s">
        <v>194</v>
      </c>
      <c r="C23" s="19"/>
      <c r="D23" s="18" t="s">
        <v>309</v>
      </c>
      <c r="E23" s="18" t="s">
        <v>311</v>
      </c>
      <c r="F23" s="18" t="s">
        <v>311</v>
      </c>
      <c r="G23" s="19"/>
      <c r="H23" s="19"/>
      <c r="I23" s="40"/>
      <c r="O23" s="90" t="s">
        <v>152</v>
      </c>
      <c r="P23" s="55">
        <v>-2.8080000000000001E-2</v>
      </c>
      <c r="Q23" s="42">
        <v>1.9140000000000001E-2</v>
      </c>
      <c r="R23" s="42">
        <v>5.2700000000000004E-3</v>
      </c>
      <c r="S23" s="42">
        <v>2.15</v>
      </c>
      <c r="T23" s="89">
        <v>0.14960000000000001</v>
      </c>
    </row>
    <row r="24" spans="1:40" ht="28.2" thickBot="1" x14ac:dyDescent="0.35">
      <c r="A24" s="41">
        <v>1</v>
      </c>
      <c r="B24" s="42" t="s">
        <v>151</v>
      </c>
      <c r="C24" s="42" t="s">
        <v>151</v>
      </c>
      <c r="D24" s="42">
        <v>1</v>
      </c>
      <c r="E24" s="42">
        <v>0.37490000000000001</v>
      </c>
      <c r="F24" s="42">
        <v>0.37490000000000001</v>
      </c>
      <c r="G24" s="42">
        <v>8.5569000000000006</v>
      </c>
      <c r="H24" s="42">
        <v>28.78</v>
      </c>
      <c r="I24" s="43" t="s">
        <v>306</v>
      </c>
      <c r="O24" s="117" t="s">
        <v>324</v>
      </c>
      <c r="P24" s="45">
        <v>4.3090000000000003E-2</v>
      </c>
      <c r="Q24" s="45">
        <v>2.9989999999999999E-2</v>
      </c>
      <c r="R24" s="45">
        <v>5.0600000000000003E-3</v>
      </c>
      <c r="S24" s="45">
        <v>2.06</v>
      </c>
      <c r="T24" s="118">
        <v>0.158</v>
      </c>
    </row>
    <row r="25" spans="1:40" x14ac:dyDescent="0.3">
      <c r="A25" s="41">
        <v>2</v>
      </c>
      <c r="B25" s="42" t="s">
        <v>9</v>
      </c>
      <c r="C25" s="42" t="s">
        <v>9</v>
      </c>
      <c r="D25" s="42">
        <v>2</v>
      </c>
      <c r="E25" s="42">
        <v>3.5999999999999997E-2</v>
      </c>
      <c r="F25" s="42">
        <v>0.41089999999999999</v>
      </c>
      <c r="G25" s="42">
        <v>7.4145000000000003</v>
      </c>
      <c r="H25" s="42">
        <v>2.87</v>
      </c>
      <c r="I25" s="43">
        <v>9.6699999999999994E-2</v>
      </c>
    </row>
    <row r="26" spans="1:40" x14ac:dyDescent="0.3">
      <c r="A26" s="41">
        <v>3</v>
      </c>
      <c r="B26" s="42" t="s">
        <v>160</v>
      </c>
      <c r="C26" s="42" t="s">
        <v>160</v>
      </c>
      <c r="D26" s="42">
        <v>3</v>
      </c>
      <c r="E26" s="42">
        <v>8.5900000000000004E-2</v>
      </c>
      <c r="F26" s="42">
        <v>0.49669999999999997</v>
      </c>
      <c r="G26" s="42">
        <v>1.921</v>
      </c>
      <c r="H26" s="42">
        <v>7.85</v>
      </c>
      <c r="I26" s="43">
        <v>7.4000000000000003E-3</v>
      </c>
    </row>
    <row r="27" spans="1:40" ht="15" thickBot="1" x14ac:dyDescent="0.35">
      <c r="A27" s="44">
        <v>4</v>
      </c>
      <c r="B27" s="45" t="s">
        <v>161</v>
      </c>
      <c r="C27" s="45" t="s">
        <v>161</v>
      </c>
      <c r="D27" s="45">
        <v>4</v>
      </c>
      <c r="E27" s="45">
        <v>7.1999999999999998E-3</v>
      </c>
      <c r="F27" s="45">
        <v>0.50390000000000001</v>
      </c>
      <c r="G27" s="45">
        <v>3.2949000000000002</v>
      </c>
      <c r="H27" s="45">
        <v>0.65</v>
      </c>
      <c r="I27" s="46">
        <v>0.42409999999999998</v>
      </c>
    </row>
    <row r="28" spans="1:40" ht="15" thickBot="1" x14ac:dyDescent="0.35"/>
    <row r="29" spans="1:40" ht="31.2" customHeight="1" thickBot="1" x14ac:dyDescent="0.35">
      <c r="A29" s="30" t="s">
        <v>1</v>
      </c>
      <c r="B29" s="31" t="s">
        <v>10</v>
      </c>
      <c r="C29" s="27" t="s">
        <v>320</v>
      </c>
      <c r="D29" s="28" t="s">
        <v>319</v>
      </c>
      <c r="E29" s="27" t="s">
        <v>321</v>
      </c>
      <c r="F29" s="27" t="s">
        <v>322</v>
      </c>
      <c r="G29" s="29" t="s">
        <v>323</v>
      </c>
      <c r="O29" s="32" t="s">
        <v>192</v>
      </c>
      <c r="P29" s="33"/>
      <c r="Q29" s="33"/>
      <c r="R29" s="33"/>
      <c r="S29" s="33"/>
      <c r="T29" s="33"/>
      <c r="U29" s="33"/>
      <c r="V29" s="33"/>
      <c r="W29" s="34"/>
    </row>
    <row r="30" spans="1:40" ht="29.4" thickBot="1" x14ac:dyDescent="0.6">
      <c r="A30" s="47" t="s">
        <v>52</v>
      </c>
      <c r="B30" s="48">
        <v>0.48199999999999998</v>
      </c>
      <c r="C30" s="48">
        <v>21.7</v>
      </c>
      <c r="D30" s="48">
        <v>1</v>
      </c>
      <c r="E30" s="48">
        <v>188</v>
      </c>
      <c r="F30" s="48">
        <v>1</v>
      </c>
      <c r="G30" s="109">
        <f>($B$12*C30)+(D30*$B$13)+($B$14*E30)+($B$15*F30)+$B$11</f>
        <v>0.39451599999999998</v>
      </c>
      <c r="H30" s="112" t="s">
        <v>336</v>
      </c>
      <c r="I30" s="113"/>
      <c r="J30" s="113"/>
      <c r="K30" s="114"/>
      <c r="L30" s="108"/>
      <c r="M30" s="108"/>
      <c r="O30" s="35" t="s">
        <v>193</v>
      </c>
      <c r="P30" s="36" t="s">
        <v>198</v>
      </c>
      <c r="Q30" s="37" t="s">
        <v>199</v>
      </c>
      <c r="R30" s="36" t="s">
        <v>195</v>
      </c>
      <c r="S30" s="36" t="s">
        <v>310</v>
      </c>
      <c r="T30" s="36" t="s">
        <v>305</v>
      </c>
      <c r="U30" s="37" t="s">
        <v>312</v>
      </c>
      <c r="V30" s="37" t="s">
        <v>303</v>
      </c>
      <c r="W30" s="38" t="s">
        <v>304</v>
      </c>
    </row>
    <row r="31" spans="1:40" x14ac:dyDescent="0.3">
      <c r="A31" s="49" t="s">
        <v>65</v>
      </c>
      <c r="B31" s="50">
        <v>0.48499999999999999</v>
      </c>
      <c r="C31" s="50">
        <v>23</v>
      </c>
      <c r="D31" s="50">
        <v>2</v>
      </c>
      <c r="E31" s="50">
        <v>193</v>
      </c>
      <c r="F31" s="50">
        <v>1</v>
      </c>
      <c r="G31" s="110">
        <f t="shared" ref="G31:G79" si="0">($B$12*C31)+(D31*$B$13)+($B$14*E31)+($B$15*F31)+$B$11</f>
        <v>0.40089000000000002</v>
      </c>
      <c r="O31" s="39"/>
      <c r="P31" s="18" t="s">
        <v>194</v>
      </c>
      <c r="Q31" s="19"/>
      <c r="R31" s="18" t="s">
        <v>309</v>
      </c>
      <c r="S31" s="18" t="s">
        <v>311</v>
      </c>
      <c r="T31" s="18" t="s">
        <v>311</v>
      </c>
      <c r="U31" s="19"/>
      <c r="V31" s="19"/>
      <c r="W31" s="40"/>
    </row>
    <row r="32" spans="1:40" x14ac:dyDescent="0.3">
      <c r="A32" s="49" t="s">
        <v>61</v>
      </c>
      <c r="B32" s="50">
        <v>0.45100000000000001</v>
      </c>
      <c r="C32" s="50">
        <v>19.899999999999999</v>
      </c>
      <c r="D32" s="50">
        <v>1</v>
      </c>
      <c r="E32" s="50">
        <v>188</v>
      </c>
      <c r="F32" s="50">
        <v>1</v>
      </c>
      <c r="G32" s="110">
        <f t="shared" si="0"/>
        <v>0.41615200000000002</v>
      </c>
      <c r="O32" s="41">
        <v>1</v>
      </c>
      <c r="P32" s="42" t="s">
        <v>200</v>
      </c>
      <c r="Q32" s="42" t="s">
        <v>200</v>
      </c>
      <c r="R32" s="42">
        <v>1</v>
      </c>
      <c r="S32" s="42">
        <v>0.39319999999999999</v>
      </c>
      <c r="T32" s="42">
        <v>0.39319999999999999</v>
      </c>
      <c r="U32" s="42">
        <v>1.9269000000000001</v>
      </c>
      <c r="V32" s="42">
        <v>30.46</v>
      </c>
      <c r="W32" s="43" t="s">
        <v>306</v>
      </c>
    </row>
    <row r="33" spans="1:23" x14ac:dyDescent="0.3">
      <c r="A33" s="49" t="s">
        <v>30</v>
      </c>
      <c r="B33" s="50">
        <v>0.51300000000000001</v>
      </c>
      <c r="C33" s="50">
        <v>17.600000000000001</v>
      </c>
      <c r="D33" s="50">
        <v>5</v>
      </c>
      <c r="E33" s="50">
        <v>213</v>
      </c>
      <c r="F33" s="50">
        <v>1</v>
      </c>
      <c r="G33" s="110">
        <f t="shared" si="0"/>
        <v>0.54654800000000003</v>
      </c>
      <c r="O33" s="41">
        <v>2</v>
      </c>
      <c r="P33" s="42" t="s">
        <v>152</v>
      </c>
      <c r="Q33" s="42" t="s">
        <v>152</v>
      </c>
      <c r="R33" s="42">
        <v>2</v>
      </c>
      <c r="S33" s="42">
        <v>2.6800000000000001E-2</v>
      </c>
      <c r="T33" s="42">
        <v>0.42</v>
      </c>
      <c r="U33" s="42">
        <v>1.8547</v>
      </c>
      <c r="V33" s="42">
        <v>2.13</v>
      </c>
      <c r="W33" s="43">
        <v>0.1517</v>
      </c>
    </row>
    <row r="34" spans="1:23" ht="27.6" x14ac:dyDescent="0.3">
      <c r="A34" s="49" t="s">
        <v>36</v>
      </c>
      <c r="B34" s="50">
        <v>0.56899999999999995</v>
      </c>
      <c r="C34" s="50">
        <v>18</v>
      </c>
      <c r="D34" s="50">
        <v>4</v>
      </c>
      <c r="E34" s="50">
        <v>211</v>
      </c>
      <c r="F34" s="50">
        <v>1</v>
      </c>
      <c r="G34" s="110">
        <f t="shared" si="0"/>
        <v>0.52859</v>
      </c>
      <c r="O34" s="41">
        <v>3</v>
      </c>
      <c r="P34" s="42" t="s">
        <v>324</v>
      </c>
      <c r="Q34" s="42" t="s">
        <v>153</v>
      </c>
      <c r="R34" s="42">
        <v>3</v>
      </c>
      <c r="S34" s="42">
        <v>1.12E-2</v>
      </c>
      <c r="T34" s="42">
        <v>0.43120000000000003</v>
      </c>
      <c r="U34" s="42">
        <v>2.9910999999999999</v>
      </c>
      <c r="V34" s="42">
        <v>0.88</v>
      </c>
      <c r="W34" s="43">
        <v>0.3523</v>
      </c>
    </row>
    <row r="35" spans="1:23" ht="14.4" customHeight="1" x14ac:dyDescent="0.3">
      <c r="A35" s="49" t="s">
        <v>91</v>
      </c>
      <c r="B35" s="50">
        <v>0.45300000000000001</v>
      </c>
      <c r="C35" s="50">
        <v>17.5</v>
      </c>
      <c r="D35" s="50">
        <v>1</v>
      </c>
      <c r="E35" s="50">
        <v>196</v>
      </c>
      <c r="F35" s="50">
        <v>1</v>
      </c>
      <c r="G35" s="110">
        <f t="shared" si="0"/>
        <v>0.46859999999999996</v>
      </c>
      <c r="O35" s="41">
        <v>4</v>
      </c>
      <c r="P35" s="42" t="s">
        <v>9</v>
      </c>
      <c r="Q35" s="42" t="s">
        <v>9</v>
      </c>
      <c r="R35" s="42">
        <v>4</v>
      </c>
      <c r="S35" s="42">
        <v>1.6500000000000001E-2</v>
      </c>
      <c r="T35" s="42">
        <v>0.4476</v>
      </c>
      <c r="U35" s="42">
        <v>3.7174</v>
      </c>
      <c r="V35" s="42">
        <v>1.31</v>
      </c>
      <c r="W35" s="43">
        <v>0.25819999999999999</v>
      </c>
    </row>
    <row r="36" spans="1:23" ht="15" thickBot="1" x14ac:dyDescent="0.35">
      <c r="A36" s="49" t="s">
        <v>155</v>
      </c>
      <c r="B36" s="50">
        <v>0.47699999999999998</v>
      </c>
      <c r="C36" s="50">
        <v>16.5</v>
      </c>
      <c r="D36" s="50">
        <v>1</v>
      </c>
      <c r="E36" s="50">
        <v>215</v>
      </c>
      <c r="F36" s="50">
        <v>0</v>
      </c>
      <c r="G36" s="110">
        <f t="shared" si="0"/>
        <v>0.47223999999999999</v>
      </c>
      <c r="O36" s="44">
        <v>5</v>
      </c>
      <c r="P36" s="45" t="s">
        <v>151</v>
      </c>
      <c r="Q36" s="45" t="s">
        <v>151</v>
      </c>
      <c r="R36" s="45">
        <v>5</v>
      </c>
      <c r="S36" s="45">
        <v>9.2999999999999992E-3</v>
      </c>
      <c r="T36" s="45">
        <v>0.45689999999999997</v>
      </c>
      <c r="U36" s="45">
        <v>5.0000999999999998</v>
      </c>
      <c r="V36" s="45">
        <v>0.73</v>
      </c>
      <c r="W36" s="46">
        <v>0.3962</v>
      </c>
    </row>
    <row r="37" spans="1:23" x14ac:dyDescent="0.3">
      <c r="A37" s="49" t="s">
        <v>99</v>
      </c>
      <c r="B37" s="50">
        <v>0.51400000000000001</v>
      </c>
      <c r="C37" s="50">
        <v>15.6</v>
      </c>
      <c r="D37" s="50">
        <v>5</v>
      </c>
      <c r="E37" s="50">
        <v>208</v>
      </c>
      <c r="F37" s="50">
        <v>0</v>
      </c>
      <c r="G37" s="110">
        <f t="shared" si="0"/>
        <v>0.49140800000000001</v>
      </c>
    </row>
    <row r="38" spans="1:23" x14ac:dyDescent="0.3">
      <c r="A38" s="49" t="s">
        <v>156</v>
      </c>
      <c r="B38" s="50">
        <v>0.40400000000000003</v>
      </c>
      <c r="C38" s="50">
        <v>18.2</v>
      </c>
      <c r="D38" s="50">
        <v>1</v>
      </c>
      <c r="E38" s="50">
        <v>190</v>
      </c>
      <c r="F38" s="50">
        <v>1</v>
      </c>
      <c r="G38" s="110">
        <f t="shared" si="0"/>
        <v>0.44248599999999999</v>
      </c>
    </row>
    <row r="39" spans="1:23" x14ac:dyDescent="0.3">
      <c r="A39" s="49" t="s">
        <v>85</v>
      </c>
      <c r="B39" s="50">
        <v>0.47599999999999998</v>
      </c>
      <c r="C39" s="50">
        <v>15.8</v>
      </c>
      <c r="D39" s="50">
        <v>3</v>
      </c>
      <c r="E39" s="50">
        <v>201</v>
      </c>
      <c r="F39" s="50">
        <v>0</v>
      </c>
      <c r="G39" s="110">
        <f t="shared" si="0"/>
        <v>0.45385399999999992</v>
      </c>
    </row>
    <row r="40" spans="1:23" x14ac:dyDescent="0.3">
      <c r="A40" s="49" t="s">
        <v>88</v>
      </c>
      <c r="B40" s="50">
        <v>0.45</v>
      </c>
      <c r="C40" s="50">
        <v>16.399999999999999</v>
      </c>
      <c r="D40" s="50">
        <v>2</v>
      </c>
      <c r="E40" s="50">
        <v>185</v>
      </c>
      <c r="F40" s="50">
        <v>0</v>
      </c>
      <c r="G40" s="110">
        <f t="shared" si="0"/>
        <v>0.39219199999999999</v>
      </c>
    </row>
    <row r="41" spans="1:23" x14ac:dyDescent="0.3">
      <c r="A41" s="49" t="s">
        <v>98</v>
      </c>
      <c r="B41" s="50">
        <v>0.43099999999999999</v>
      </c>
      <c r="C41" s="50">
        <v>15.5</v>
      </c>
      <c r="D41" s="50">
        <v>1</v>
      </c>
      <c r="E41" s="50">
        <v>193</v>
      </c>
      <c r="F41" s="50">
        <v>0</v>
      </c>
      <c r="G41" s="110">
        <f t="shared" si="0"/>
        <v>0.41936000000000001</v>
      </c>
    </row>
    <row r="42" spans="1:23" x14ac:dyDescent="0.3">
      <c r="A42" s="49" t="s">
        <v>90</v>
      </c>
      <c r="B42" s="50">
        <v>0.56999999999999995</v>
      </c>
      <c r="C42" s="50">
        <v>12.5</v>
      </c>
      <c r="D42" s="50">
        <v>5</v>
      </c>
      <c r="E42" s="50">
        <v>206</v>
      </c>
      <c r="F42" s="50">
        <v>0</v>
      </c>
      <c r="G42" s="110">
        <f t="shared" si="0"/>
        <v>0.52277000000000007</v>
      </c>
    </row>
    <row r="43" spans="1:23" x14ac:dyDescent="0.3">
      <c r="A43" s="49" t="s">
        <v>93</v>
      </c>
      <c r="B43" s="50">
        <v>0.47699999999999998</v>
      </c>
      <c r="C43" s="50">
        <v>13.3</v>
      </c>
      <c r="D43" s="50">
        <v>2</v>
      </c>
      <c r="E43" s="50">
        <v>190</v>
      </c>
      <c r="F43" s="50">
        <v>0</v>
      </c>
      <c r="G43" s="110">
        <f t="shared" si="0"/>
        <v>0.44420399999999999</v>
      </c>
    </row>
    <row r="44" spans="1:23" x14ac:dyDescent="0.3">
      <c r="A44" s="49" t="s">
        <v>108</v>
      </c>
      <c r="B44" s="50">
        <v>0.47699999999999998</v>
      </c>
      <c r="C44" s="50">
        <v>14.9</v>
      </c>
      <c r="D44" s="50">
        <v>4</v>
      </c>
      <c r="E44" s="50">
        <v>201</v>
      </c>
      <c r="F44" s="50">
        <v>0</v>
      </c>
      <c r="G44" s="110">
        <f t="shared" si="0"/>
        <v>0.47192199999999995</v>
      </c>
    </row>
    <row r="45" spans="1:23" x14ac:dyDescent="0.3">
      <c r="A45" s="49" t="s">
        <v>119</v>
      </c>
      <c r="B45" s="50">
        <v>0.42499999999999999</v>
      </c>
      <c r="C45" s="50">
        <v>15.8</v>
      </c>
      <c r="D45" s="50">
        <v>2</v>
      </c>
      <c r="E45" s="50">
        <v>193</v>
      </c>
      <c r="F45" s="50">
        <v>0</v>
      </c>
      <c r="G45" s="110">
        <f t="shared" si="0"/>
        <v>0.42300399999999999</v>
      </c>
    </row>
    <row r="46" spans="1:23" x14ac:dyDescent="0.3">
      <c r="A46" s="49" t="s">
        <v>133</v>
      </c>
      <c r="B46" s="50">
        <v>0.433</v>
      </c>
      <c r="C46" s="50">
        <v>13.6</v>
      </c>
      <c r="D46" s="50">
        <v>2</v>
      </c>
      <c r="E46" s="50">
        <v>190</v>
      </c>
      <c r="F46" s="50">
        <v>0</v>
      </c>
      <c r="G46" s="110">
        <f t="shared" si="0"/>
        <v>0.44059799999999999</v>
      </c>
    </row>
    <row r="47" spans="1:23" x14ac:dyDescent="0.3">
      <c r="A47" s="49" t="s">
        <v>97</v>
      </c>
      <c r="B47" s="50">
        <v>0.503</v>
      </c>
      <c r="C47" s="50">
        <v>13.9</v>
      </c>
      <c r="D47" s="50">
        <v>1</v>
      </c>
      <c r="E47" s="50">
        <v>190</v>
      </c>
      <c r="F47" s="50">
        <v>0</v>
      </c>
      <c r="G47" s="110">
        <f t="shared" si="0"/>
        <v>0.42974200000000001</v>
      </c>
    </row>
    <row r="48" spans="1:23" x14ac:dyDescent="0.3">
      <c r="A48" s="49" t="s">
        <v>130</v>
      </c>
      <c r="B48" s="50">
        <v>0.499</v>
      </c>
      <c r="C48" s="50">
        <v>12.6</v>
      </c>
      <c r="D48" s="50">
        <v>1</v>
      </c>
      <c r="E48" s="50">
        <v>183</v>
      </c>
      <c r="F48" s="50">
        <v>0</v>
      </c>
      <c r="G48" s="110">
        <f t="shared" si="0"/>
        <v>0.42471799999999998</v>
      </c>
    </row>
    <row r="49" spans="1:7" ht="27.6" x14ac:dyDescent="0.3">
      <c r="A49" s="49" t="s">
        <v>128</v>
      </c>
      <c r="B49" s="50">
        <v>0.47299999999999998</v>
      </c>
      <c r="C49" s="50">
        <v>12.8</v>
      </c>
      <c r="D49" s="50">
        <v>2</v>
      </c>
      <c r="E49" s="50">
        <v>198</v>
      </c>
      <c r="F49" s="50">
        <v>0</v>
      </c>
      <c r="G49" s="110">
        <f t="shared" si="0"/>
        <v>0.47381399999999996</v>
      </c>
    </row>
    <row r="50" spans="1:7" x14ac:dyDescent="0.3">
      <c r="A50" s="49" t="s">
        <v>157</v>
      </c>
      <c r="B50" s="50">
        <v>0.48499999999999999</v>
      </c>
      <c r="C50" s="50">
        <v>13.2</v>
      </c>
      <c r="D50" s="50">
        <v>2</v>
      </c>
      <c r="E50" s="50">
        <v>190</v>
      </c>
      <c r="F50" s="50">
        <v>0</v>
      </c>
      <c r="G50" s="110">
        <f t="shared" si="0"/>
        <v>0.44540600000000002</v>
      </c>
    </row>
    <row r="51" spans="1:7" x14ac:dyDescent="0.3">
      <c r="A51" s="49" t="s">
        <v>132</v>
      </c>
      <c r="B51" s="50">
        <v>0.44400000000000001</v>
      </c>
      <c r="C51" s="50">
        <v>12.5</v>
      </c>
      <c r="D51" s="50">
        <v>1</v>
      </c>
      <c r="E51" s="50">
        <v>185</v>
      </c>
      <c r="F51" s="50">
        <v>0</v>
      </c>
      <c r="G51" s="110">
        <f t="shared" si="0"/>
        <v>0.43181999999999993</v>
      </c>
    </row>
    <row r="52" spans="1:7" x14ac:dyDescent="0.3">
      <c r="A52" s="49" t="s">
        <v>113</v>
      </c>
      <c r="B52" s="50">
        <v>0.497</v>
      </c>
      <c r="C52" s="50">
        <v>11.1</v>
      </c>
      <c r="D52" s="50">
        <v>4</v>
      </c>
      <c r="E52" s="50">
        <v>203</v>
      </c>
      <c r="F52" s="50">
        <v>0</v>
      </c>
      <c r="G52" s="110">
        <f t="shared" si="0"/>
        <v>0.52349800000000002</v>
      </c>
    </row>
    <row r="53" spans="1:7" x14ac:dyDescent="0.3">
      <c r="A53" s="49" t="s">
        <v>158</v>
      </c>
      <c r="B53" s="50">
        <v>0.46200000000000002</v>
      </c>
      <c r="C53" s="50">
        <v>13</v>
      </c>
      <c r="D53" s="50">
        <v>2</v>
      </c>
      <c r="E53" s="50">
        <v>196</v>
      </c>
      <c r="F53" s="50">
        <v>0</v>
      </c>
      <c r="G53" s="110">
        <f t="shared" si="0"/>
        <v>0.46550999999999992</v>
      </c>
    </row>
    <row r="54" spans="1:7" x14ac:dyDescent="0.3">
      <c r="A54" s="49" t="s">
        <v>111</v>
      </c>
      <c r="B54" s="50">
        <v>0.48</v>
      </c>
      <c r="C54" s="50">
        <v>12.1</v>
      </c>
      <c r="D54" s="50">
        <v>3</v>
      </c>
      <c r="E54" s="50">
        <v>201</v>
      </c>
      <c r="F54" s="50">
        <v>0</v>
      </c>
      <c r="G54" s="110">
        <f t="shared" si="0"/>
        <v>0.49832799999999999</v>
      </c>
    </row>
    <row r="55" spans="1:7" x14ac:dyDescent="0.3">
      <c r="A55" s="49" t="s">
        <v>122</v>
      </c>
      <c r="B55" s="50">
        <v>0.67500000000000004</v>
      </c>
      <c r="C55" s="50">
        <v>8.1999999999999993</v>
      </c>
      <c r="D55" s="50">
        <v>5</v>
      </c>
      <c r="E55" s="50">
        <v>216</v>
      </c>
      <c r="F55" s="50">
        <v>0</v>
      </c>
      <c r="G55" s="110">
        <f t="shared" si="0"/>
        <v>0.60395600000000005</v>
      </c>
    </row>
    <row r="56" spans="1:7" x14ac:dyDescent="0.3">
      <c r="A56" s="49" t="s">
        <v>147</v>
      </c>
      <c r="B56" s="50">
        <v>0.64800000000000002</v>
      </c>
      <c r="C56" s="50">
        <v>9.1</v>
      </c>
      <c r="D56" s="50">
        <v>5</v>
      </c>
      <c r="E56" s="50">
        <v>208</v>
      </c>
      <c r="F56" s="50">
        <v>0</v>
      </c>
      <c r="G56" s="110">
        <f t="shared" si="0"/>
        <v>0.5695380000000001</v>
      </c>
    </row>
    <row r="57" spans="1:7" x14ac:dyDescent="0.3">
      <c r="A57" s="49" t="s">
        <v>142</v>
      </c>
      <c r="B57" s="50">
        <v>0.63700000000000001</v>
      </c>
      <c r="C57" s="50">
        <v>9.4</v>
      </c>
      <c r="D57" s="50">
        <v>5</v>
      </c>
      <c r="E57" s="50">
        <v>208</v>
      </c>
      <c r="F57" s="50">
        <v>0</v>
      </c>
      <c r="G57" s="110">
        <f t="shared" si="0"/>
        <v>0.5659320000000001</v>
      </c>
    </row>
    <row r="58" spans="1:7" x14ac:dyDescent="0.3">
      <c r="A58" s="49" t="s">
        <v>144</v>
      </c>
      <c r="B58" s="50">
        <v>0.45</v>
      </c>
      <c r="C58" s="50">
        <v>12.9</v>
      </c>
      <c r="D58" s="50">
        <v>5</v>
      </c>
      <c r="E58" s="50">
        <v>206</v>
      </c>
      <c r="F58" s="50">
        <v>0</v>
      </c>
      <c r="G58" s="110">
        <f t="shared" si="0"/>
        <v>0.51796200000000003</v>
      </c>
    </row>
    <row r="59" spans="1:7" x14ac:dyDescent="0.3">
      <c r="A59" s="49" t="s">
        <v>140</v>
      </c>
      <c r="B59" s="50">
        <v>0.505</v>
      </c>
      <c r="C59" s="50">
        <v>10.199999999999999</v>
      </c>
      <c r="D59" s="50">
        <v>3</v>
      </c>
      <c r="E59" s="50">
        <v>198</v>
      </c>
      <c r="F59" s="50">
        <v>0</v>
      </c>
      <c r="G59" s="110">
        <f t="shared" si="0"/>
        <v>0.51231599999999999</v>
      </c>
    </row>
    <row r="60" spans="1:7" x14ac:dyDescent="0.3">
      <c r="A60" s="49" t="s">
        <v>139</v>
      </c>
      <c r="B60" s="50">
        <v>0.504</v>
      </c>
      <c r="C60" s="50">
        <v>11.4</v>
      </c>
      <c r="D60" s="50">
        <v>4</v>
      </c>
      <c r="E60" s="50">
        <v>211</v>
      </c>
      <c r="F60" s="50">
        <v>0</v>
      </c>
      <c r="G60" s="110">
        <f t="shared" si="0"/>
        <v>0.54349199999999998</v>
      </c>
    </row>
    <row r="61" spans="1:7" x14ac:dyDescent="0.3">
      <c r="A61" s="49" t="s">
        <v>135</v>
      </c>
      <c r="B61" s="50">
        <v>0.622</v>
      </c>
      <c r="C61" s="50">
        <v>8.6999999999999993</v>
      </c>
      <c r="D61" s="50">
        <v>5</v>
      </c>
      <c r="E61" s="50">
        <v>201</v>
      </c>
      <c r="F61" s="50">
        <v>0</v>
      </c>
      <c r="G61" s="110">
        <f t="shared" si="0"/>
        <v>0.55369600000000008</v>
      </c>
    </row>
    <row r="62" spans="1:7" x14ac:dyDescent="0.3">
      <c r="A62" s="49" t="s">
        <v>131</v>
      </c>
      <c r="B62" s="50">
        <v>0.54300000000000004</v>
      </c>
      <c r="C62" s="50">
        <v>9.3000000000000007</v>
      </c>
      <c r="D62" s="50">
        <v>3</v>
      </c>
      <c r="E62" s="50">
        <v>198</v>
      </c>
      <c r="F62" s="50">
        <v>0</v>
      </c>
      <c r="G62" s="110">
        <f t="shared" si="0"/>
        <v>0.52313399999999999</v>
      </c>
    </row>
    <row r="63" spans="1:7" ht="27.6" x14ac:dyDescent="0.3">
      <c r="A63" s="49" t="s">
        <v>137</v>
      </c>
      <c r="B63" s="50">
        <v>0.47299999999999998</v>
      </c>
      <c r="C63" s="50">
        <v>11.4</v>
      </c>
      <c r="D63" s="50">
        <v>5</v>
      </c>
      <c r="E63" s="50">
        <v>211</v>
      </c>
      <c r="F63" s="50">
        <v>0</v>
      </c>
      <c r="G63" s="110">
        <f t="shared" si="0"/>
        <v>0.55074199999999995</v>
      </c>
    </row>
    <row r="64" spans="1:7" x14ac:dyDescent="0.3">
      <c r="A64" s="49" t="s">
        <v>148</v>
      </c>
      <c r="B64" s="50">
        <v>0.41899999999999998</v>
      </c>
      <c r="C64" s="50">
        <v>11.4</v>
      </c>
      <c r="D64" s="50">
        <v>2</v>
      </c>
      <c r="E64" s="50">
        <v>203</v>
      </c>
      <c r="F64" s="50">
        <v>0</v>
      </c>
      <c r="G64" s="110">
        <f t="shared" si="0"/>
        <v>0.50539199999999995</v>
      </c>
    </row>
    <row r="65" spans="1:7" x14ac:dyDescent="0.3">
      <c r="A65" s="49" t="s">
        <v>134</v>
      </c>
      <c r="B65" s="50">
        <v>0.42099999999999999</v>
      </c>
      <c r="C65" s="50">
        <v>11.3</v>
      </c>
      <c r="D65" s="50">
        <v>4</v>
      </c>
      <c r="E65" s="50">
        <v>201</v>
      </c>
      <c r="F65" s="50">
        <v>0</v>
      </c>
      <c r="G65" s="110">
        <f t="shared" si="0"/>
        <v>0.51519400000000004</v>
      </c>
    </row>
    <row r="66" spans="1:7" x14ac:dyDescent="0.3">
      <c r="A66" s="49" t="s">
        <v>125</v>
      </c>
      <c r="B66" s="50">
        <v>0.47299999999999998</v>
      </c>
      <c r="C66" s="50">
        <v>10.199999999999999</v>
      </c>
      <c r="D66" s="50">
        <v>4</v>
      </c>
      <c r="E66" s="50">
        <v>203</v>
      </c>
      <c r="F66" s="50">
        <v>0</v>
      </c>
      <c r="G66" s="110">
        <f t="shared" si="0"/>
        <v>0.53431600000000001</v>
      </c>
    </row>
    <row r="67" spans="1:7" x14ac:dyDescent="0.3">
      <c r="A67" s="49" t="s">
        <v>146</v>
      </c>
      <c r="B67" s="50">
        <v>0.432</v>
      </c>
      <c r="C67" s="50">
        <v>11.1</v>
      </c>
      <c r="D67" s="50">
        <v>1</v>
      </c>
      <c r="E67" s="50">
        <v>190</v>
      </c>
      <c r="F67" s="50">
        <v>0</v>
      </c>
      <c r="G67" s="110">
        <f t="shared" si="0"/>
        <v>0.46339800000000003</v>
      </c>
    </row>
    <row r="68" spans="1:7" x14ac:dyDescent="0.3">
      <c r="A68" s="49" t="s">
        <v>138</v>
      </c>
      <c r="B68" s="50">
        <v>0.39800000000000002</v>
      </c>
      <c r="C68" s="50">
        <v>10.6</v>
      </c>
      <c r="D68" s="50">
        <v>1</v>
      </c>
      <c r="E68" s="50">
        <v>190</v>
      </c>
      <c r="F68" s="50">
        <v>0</v>
      </c>
      <c r="G68" s="110">
        <f t="shared" si="0"/>
        <v>0.46940799999999999</v>
      </c>
    </row>
    <row r="69" spans="1:7" x14ac:dyDescent="0.3">
      <c r="A69" s="49" t="s">
        <v>145</v>
      </c>
      <c r="B69" s="50">
        <v>0.45</v>
      </c>
      <c r="C69" s="50">
        <v>10.6</v>
      </c>
      <c r="D69" s="50">
        <v>2</v>
      </c>
      <c r="E69" s="50">
        <v>196</v>
      </c>
      <c r="F69" s="50">
        <v>0</v>
      </c>
      <c r="G69" s="110">
        <f t="shared" si="0"/>
        <v>0.49435799999999991</v>
      </c>
    </row>
    <row r="70" spans="1:7" x14ac:dyDescent="0.3">
      <c r="A70" s="49" t="s">
        <v>126</v>
      </c>
      <c r="B70" s="50">
        <v>0.47199999999999998</v>
      </c>
      <c r="C70" s="50">
        <v>10.7</v>
      </c>
      <c r="D70" s="50">
        <v>1</v>
      </c>
      <c r="E70" s="50">
        <v>196</v>
      </c>
      <c r="F70" s="50">
        <v>0</v>
      </c>
      <c r="G70" s="110">
        <f t="shared" si="0"/>
        <v>0.48590599999999995</v>
      </c>
    </row>
    <row r="71" spans="1:7" x14ac:dyDescent="0.3">
      <c r="A71" s="49" t="s">
        <v>143</v>
      </c>
      <c r="B71" s="50">
        <v>0.44</v>
      </c>
      <c r="C71" s="50">
        <v>10.7</v>
      </c>
      <c r="D71" s="50">
        <v>4</v>
      </c>
      <c r="E71" s="50">
        <v>201</v>
      </c>
      <c r="F71" s="50">
        <v>0</v>
      </c>
      <c r="G71" s="110">
        <f t="shared" si="0"/>
        <v>0.52240600000000004</v>
      </c>
    </row>
    <row r="72" spans="1:7" x14ac:dyDescent="0.3">
      <c r="A72" s="49" t="s">
        <v>110</v>
      </c>
      <c r="B72" s="50">
        <v>0.443</v>
      </c>
      <c r="C72" s="50">
        <v>11.1</v>
      </c>
      <c r="D72" s="50">
        <v>3</v>
      </c>
      <c r="E72" s="50">
        <v>206</v>
      </c>
      <c r="F72" s="50">
        <v>0</v>
      </c>
      <c r="G72" s="110">
        <f t="shared" si="0"/>
        <v>0.52509800000000006</v>
      </c>
    </row>
    <row r="73" spans="1:7" x14ac:dyDescent="0.3">
      <c r="A73" s="49" t="s">
        <v>141</v>
      </c>
      <c r="B73" s="50">
        <v>0.39400000000000002</v>
      </c>
      <c r="C73" s="50">
        <v>13</v>
      </c>
      <c r="D73" s="50">
        <v>1</v>
      </c>
      <c r="E73" s="50">
        <v>190</v>
      </c>
      <c r="F73" s="50">
        <v>0</v>
      </c>
      <c r="G73" s="110">
        <f t="shared" si="0"/>
        <v>0.44056000000000001</v>
      </c>
    </row>
    <row r="74" spans="1:7" x14ac:dyDescent="0.3">
      <c r="A74" s="49" t="s">
        <v>114</v>
      </c>
      <c r="B74" s="50">
        <v>0.39700000000000002</v>
      </c>
      <c r="C74" s="50">
        <v>11.7</v>
      </c>
      <c r="D74" s="50">
        <v>1</v>
      </c>
      <c r="E74" s="50">
        <v>188</v>
      </c>
      <c r="F74" s="50">
        <v>0</v>
      </c>
      <c r="G74" s="110">
        <f t="shared" si="0"/>
        <v>0.45028600000000002</v>
      </c>
    </row>
    <row r="75" spans="1:7" x14ac:dyDescent="0.3">
      <c r="A75" s="49" t="s">
        <v>70</v>
      </c>
      <c r="B75" s="50">
        <v>0.46600000000000003</v>
      </c>
      <c r="C75" s="50">
        <v>18</v>
      </c>
      <c r="D75" s="50">
        <v>3</v>
      </c>
      <c r="E75" s="50">
        <v>203</v>
      </c>
      <c r="F75" s="50">
        <v>0</v>
      </c>
      <c r="G75" s="110">
        <f t="shared" si="0"/>
        <v>0.43330999999999997</v>
      </c>
    </row>
    <row r="76" spans="1:7" ht="27.6" x14ac:dyDescent="0.3">
      <c r="A76" s="49" t="s">
        <v>56</v>
      </c>
      <c r="B76" s="50">
        <v>0.50800000000000001</v>
      </c>
      <c r="C76" s="50">
        <v>16.100000000000001</v>
      </c>
      <c r="D76" s="50">
        <v>2</v>
      </c>
      <c r="E76" s="50">
        <v>198</v>
      </c>
      <c r="F76" s="50">
        <v>0</v>
      </c>
      <c r="G76" s="110">
        <f t="shared" si="0"/>
        <v>0.43414799999999992</v>
      </c>
    </row>
    <row r="77" spans="1:7" x14ac:dyDescent="0.3">
      <c r="A77" s="49" t="s">
        <v>101</v>
      </c>
      <c r="B77" s="50">
        <v>0.47699999999999998</v>
      </c>
      <c r="C77" s="50">
        <v>19.899999999999999</v>
      </c>
      <c r="D77" s="50">
        <v>5</v>
      </c>
      <c r="E77" s="50">
        <v>208</v>
      </c>
      <c r="F77" s="51"/>
      <c r="G77" s="110">
        <f t="shared" si="0"/>
        <v>0.43972200000000006</v>
      </c>
    </row>
    <row r="78" spans="1:7" x14ac:dyDescent="0.3">
      <c r="A78" s="49" t="s">
        <v>136</v>
      </c>
      <c r="B78" s="50">
        <v>0.41399999999999998</v>
      </c>
      <c r="C78" s="50">
        <v>12.7</v>
      </c>
      <c r="D78" s="50">
        <v>1</v>
      </c>
      <c r="E78" s="50">
        <v>198</v>
      </c>
      <c r="F78" s="50">
        <v>0</v>
      </c>
      <c r="G78" s="110">
        <f t="shared" si="0"/>
        <v>0.46776599999999996</v>
      </c>
    </row>
    <row r="79" spans="1:7" ht="15" thickBot="1" x14ac:dyDescent="0.35">
      <c r="A79" s="52" t="s">
        <v>159</v>
      </c>
      <c r="B79" s="53">
        <v>0.48499999999999999</v>
      </c>
      <c r="C79" s="53">
        <v>11.8</v>
      </c>
      <c r="D79" s="53">
        <v>1</v>
      </c>
      <c r="E79" s="53">
        <v>188</v>
      </c>
      <c r="F79" s="53">
        <v>0</v>
      </c>
      <c r="G79" s="111">
        <f t="shared" si="0"/>
        <v>0.44908399999999998</v>
      </c>
    </row>
  </sheetData>
  <mergeCells count="28">
    <mergeCell ref="H30:K30"/>
    <mergeCell ref="R14:R15"/>
    <mergeCell ref="S14:S15"/>
    <mergeCell ref="T14:T15"/>
    <mergeCell ref="O29:W29"/>
    <mergeCell ref="O30:O31"/>
    <mergeCell ref="Q30:Q31"/>
    <mergeCell ref="U30:U31"/>
    <mergeCell ref="V30:V31"/>
    <mergeCell ref="W30:W31"/>
    <mergeCell ref="V14:AM14"/>
    <mergeCell ref="A9:A10"/>
    <mergeCell ref="D9:D10"/>
    <mergeCell ref="E9:E10"/>
    <mergeCell ref="F9:F10"/>
    <mergeCell ref="O14:O15"/>
    <mergeCell ref="O11:T11"/>
    <mergeCell ref="A1:F1"/>
    <mergeCell ref="A2:A3"/>
    <mergeCell ref="B2:B3"/>
    <mergeCell ref="E2:E3"/>
    <mergeCell ref="F2:F3"/>
    <mergeCell ref="A21:I21"/>
    <mergeCell ref="A22:A23"/>
    <mergeCell ref="C22:C23"/>
    <mergeCell ref="G22:G23"/>
    <mergeCell ref="H22:H23"/>
    <mergeCell ref="I22:I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8"/>
  <sheetViews>
    <sheetView topLeftCell="B1" zoomScale="140" zoomScaleNormal="140" workbookViewId="0">
      <selection activeCell="J12" sqref="J12"/>
    </sheetView>
  </sheetViews>
  <sheetFormatPr defaultRowHeight="14.4" x14ac:dyDescent="0.3"/>
  <sheetData>
    <row r="1" spans="2:11" x14ac:dyDescent="0.3">
      <c r="B1" t="s">
        <v>325</v>
      </c>
      <c r="J1" t="s">
        <v>326</v>
      </c>
    </row>
    <row r="3" spans="2:11" x14ac:dyDescent="0.3">
      <c r="B3" t="s">
        <v>162</v>
      </c>
      <c r="J3" t="s">
        <v>162</v>
      </c>
    </row>
    <row r="5" spans="2:11" x14ac:dyDescent="0.3">
      <c r="B5" t="s">
        <v>291</v>
      </c>
      <c r="J5" t="s">
        <v>327</v>
      </c>
    </row>
    <row r="6" spans="2:11" x14ac:dyDescent="0.3">
      <c r="B6" t="s">
        <v>164</v>
      </c>
      <c r="J6" t="s">
        <v>164</v>
      </c>
    </row>
    <row r="7" spans="2:11" x14ac:dyDescent="0.3">
      <c r="B7" t="s">
        <v>165</v>
      </c>
      <c r="J7" t="s">
        <v>165</v>
      </c>
    </row>
    <row r="8" spans="2:11" x14ac:dyDescent="0.3">
      <c r="B8" t="s">
        <v>166</v>
      </c>
      <c r="J8" t="s">
        <v>328</v>
      </c>
    </row>
    <row r="9" spans="2:11" x14ac:dyDescent="0.3">
      <c r="B9" t="s">
        <v>167</v>
      </c>
      <c r="J9" t="s">
        <v>167</v>
      </c>
    </row>
    <row r="10" spans="2:11" x14ac:dyDescent="0.3">
      <c r="B10" t="s">
        <v>168</v>
      </c>
      <c r="J10" t="s">
        <v>168</v>
      </c>
    </row>
    <row r="12" spans="2:11" x14ac:dyDescent="0.3">
      <c r="B12" t="s">
        <v>292</v>
      </c>
      <c r="J12" t="s">
        <v>329</v>
      </c>
    </row>
    <row r="13" spans="2:11" x14ac:dyDescent="0.3">
      <c r="C13" t="s">
        <v>293</v>
      </c>
      <c r="K13" t="s">
        <v>330</v>
      </c>
    </row>
    <row r="14" spans="2:11" x14ac:dyDescent="0.3">
      <c r="B14" t="s">
        <v>168</v>
      </c>
      <c r="J14" t="s">
        <v>168</v>
      </c>
    </row>
    <row r="15" spans="2:11" x14ac:dyDescent="0.3">
      <c r="B15" t="s">
        <v>294</v>
      </c>
      <c r="J15" t="s">
        <v>331</v>
      </c>
    </row>
    <row r="16" spans="2:11" x14ac:dyDescent="0.3">
      <c r="B16" t="s">
        <v>295</v>
      </c>
      <c r="J16" t="s">
        <v>332</v>
      </c>
    </row>
    <row r="17" spans="2:10" x14ac:dyDescent="0.3">
      <c r="B17" t="s">
        <v>296</v>
      </c>
      <c r="J17" t="s">
        <v>296</v>
      </c>
    </row>
    <row r="18" spans="2:10" x14ac:dyDescent="0.3">
      <c r="B18" t="s">
        <v>168</v>
      </c>
      <c r="J18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2693-A12C-45CD-B347-2991A628D637}">
  <dimension ref="A1:AD22"/>
  <sheetViews>
    <sheetView zoomScale="40" zoomScaleNormal="40" workbookViewId="0">
      <selection activeCell="Y62" sqref="Y62"/>
    </sheetView>
  </sheetViews>
  <sheetFormatPr defaultRowHeight="14.4" x14ac:dyDescent="0.3"/>
  <cols>
    <col min="1" max="7" width="13.109375" customWidth="1"/>
  </cols>
  <sheetData>
    <row r="1" spans="1:30" x14ac:dyDescent="0.3">
      <c r="A1" s="21" t="s">
        <v>192</v>
      </c>
      <c r="B1" s="22"/>
      <c r="C1" s="22"/>
      <c r="D1" s="22"/>
      <c r="E1" s="22"/>
      <c r="F1" s="22"/>
      <c r="G1" s="22"/>
      <c r="J1" t="s">
        <v>175</v>
      </c>
    </row>
    <row r="2" spans="1:30" x14ac:dyDescent="0.3">
      <c r="A2" s="23" t="s">
        <v>193</v>
      </c>
      <c r="B2" s="6" t="s">
        <v>188</v>
      </c>
      <c r="C2" s="20" t="s">
        <v>177</v>
      </c>
      <c r="D2" s="6" t="s">
        <v>195</v>
      </c>
      <c r="E2" s="6" t="s">
        <v>197</v>
      </c>
      <c r="F2" s="20" t="s">
        <v>181</v>
      </c>
      <c r="G2" s="6" t="s">
        <v>198</v>
      </c>
      <c r="J2" t="s">
        <v>203</v>
      </c>
      <c r="K2">
        <v>2</v>
      </c>
    </row>
    <row r="3" spans="1:30" x14ac:dyDescent="0.3">
      <c r="A3" s="23"/>
      <c r="B3" s="6" t="s">
        <v>194</v>
      </c>
      <c r="C3" s="20"/>
      <c r="D3" s="6" t="s">
        <v>196</v>
      </c>
      <c r="E3" s="6" t="s">
        <v>183</v>
      </c>
      <c r="F3" s="20"/>
      <c r="G3" s="6" t="s">
        <v>199</v>
      </c>
      <c r="J3" t="s">
        <v>152</v>
      </c>
      <c r="K3">
        <v>1</v>
      </c>
    </row>
    <row r="4" spans="1:30" x14ac:dyDescent="0.3">
      <c r="A4" s="7">
        <v>1</v>
      </c>
      <c r="B4" s="6" t="s">
        <v>200</v>
      </c>
      <c r="C4" s="8">
        <v>1</v>
      </c>
      <c r="D4" s="8">
        <v>1</v>
      </c>
      <c r="E4" s="8">
        <v>3.8719999999999999</v>
      </c>
      <c r="F4" s="8">
        <v>4.9099999999999998E-2</v>
      </c>
      <c r="G4" s="8" t="s">
        <v>200</v>
      </c>
      <c r="J4" t="s">
        <v>160</v>
      </c>
      <c r="K4">
        <v>0</v>
      </c>
    </row>
    <row r="5" spans="1:30" x14ac:dyDescent="0.3">
      <c r="A5" s="7">
        <v>2</v>
      </c>
      <c r="B5" s="6" t="s">
        <v>152</v>
      </c>
      <c r="C5" s="8">
        <v>1</v>
      </c>
      <c r="D5" s="8">
        <v>2</v>
      </c>
      <c r="E5" s="8">
        <v>2.1465999999999998</v>
      </c>
      <c r="F5" s="8">
        <v>0.1429</v>
      </c>
      <c r="G5" s="8" t="s">
        <v>152</v>
      </c>
      <c r="J5" s="122" t="s">
        <v>204</v>
      </c>
      <c r="K5" s="122"/>
      <c r="L5" s="122"/>
      <c r="M5" s="122">
        <f>(K2*C12)+(K3*C13)+(K4*C14)+C11</f>
        <v>-0.4983999999999984</v>
      </c>
    </row>
    <row r="6" spans="1:30" x14ac:dyDescent="0.3">
      <c r="A6" s="7">
        <v>3</v>
      </c>
      <c r="B6" s="6" t="s">
        <v>160</v>
      </c>
      <c r="C6" s="8">
        <v>1</v>
      </c>
      <c r="D6" s="8">
        <v>3</v>
      </c>
      <c r="E6" s="8">
        <v>2.4961000000000002</v>
      </c>
      <c r="F6" s="8">
        <v>0.11409999999999999</v>
      </c>
      <c r="G6" s="8" t="s">
        <v>160</v>
      </c>
      <c r="J6" s="122" t="s">
        <v>185</v>
      </c>
      <c r="K6" s="122"/>
      <c r="L6" s="122"/>
      <c r="M6" s="122">
        <f>1/(1+EXP(-M5))</f>
        <v>0.37791674834455763</v>
      </c>
    </row>
    <row r="7" spans="1:30" ht="15" thickBot="1" x14ac:dyDescent="0.35">
      <c r="A7" s="9"/>
    </row>
    <row r="8" spans="1:30" ht="14.4" customHeight="1" x14ac:dyDescent="0.3">
      <c r="A8" s="21" t="s">
        <v>174</v>
      </c>
      <c r="B8" s="22"/>
      <c r="C8" s="22"/>
      <c r="D8" s="22"/>
      <c r="E8" s="22"/>
      <c r="F8" s="22"/>
      <c r="G8" s="134" t="s">
        <v>206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6"/>
      <c r="V8" s="133"/>
      <c r="W8" s="133"/>
      <c r="X8" s="133"/>
      <c r="Y8" s="133"/>
      <c r="Z8" s="133"/>
      <c r="AA8" s="133"/>
      <c r="AB8" s="133"/>
      <c r="AC8" s="133"/>
      <c r="AD8" s="133"/>
    </row>
    <row r="9" spans="1:30" ht="26.4" customHeight="1" thickBot="1" x14ac:dyDescent="0.35">
      <c r="A9" s="23" t="s">
        <v>176</v>
      </c>
      <c r="B9" s="20" t="s">
        <v>177</v>
      </c>
      <c r="C9" s="20" t="s">
        <v>178</v>
      </c>
      <c r="D9" s="6" t="s">
        <v>179</v>
      </c>
      <c r="E9" s="6" t="s">
        <v>180</v>
      </c>
      <c r="F9" s="20" t="s">
        <v>181</v>
      </c>
      <c r="G9" s="137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9"/>
      <c r="V9" s="133"/>
      <c r="W9" s="133"/>
      <c r="X9" s="133"/>
      <c r="Y9" s="133"/>
      <c r="Z9" s="133"/>
      <c r="AA9" s="133"/>
      <c r="AB9" s="133"/>
      <c r="AC9" s="133"/>
      <c r="AD9" s="133"/>
    </row>
    <row r="10" spans="1:30" ht="41.4" customHeight="1" thickBot="1" x14ac:dyDescent="0.35">
      <c r="A10" s="23"/>
      <c r="B10" s="20"/>
      <c r="C10" s="20"/>
      <c r="D10" s="6" t="s">
        <v>182</v>
      </c>
      <c r="E10" s="6" t="s">
        <v>183</v>
      </c>
      <c r="F10" s="20"/>
      <c r="G10" s="137" t="s">
        <v>207</v>
      </c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33"/>
      <c r="W10" s="133"/>
      <c r="X10" s="133"/>
      <c r="Y10" s="133"/>
      <c r="Z10" s="133"/>
      <c r="AA10" s="133"/>
      <c r="AB10" s="133"/>
      <c r="AC10" s="133"/>
      <c r="AD10" s="133"/>
    </row>
    <row r="11" spans="1:30" ht="15" thickBot="1" x14ac:dyDescent="0.35">
      <c r="A11" s="7" t="s">
        <v>184</v>
      </c>
      <c r="B11" s="8">
        <v>1</v>
      </c>
      <c r="C11" s="119">
        <v>11.960900000000001</v>
      </c>
      <c r="D11" s="8">
        <v>433.2</v>
      </c>
      <c r="E11" s="8">
        <v>8.0000000000000004E-4</v>
      </c>
      <c r="F11" s="8">
        <v>0.97799999999999998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x14ac:dyDescent="0.3">
      <c r="A12" s="7" t="s">
        <v>200</v>
      </c>
      <c r="B12" s="8">
        <v>1</v>
      </c>
      <c r="C12" s="120">
        <v>0.42670000000000002</v>
      </c>
      <c r="D12" s="8">
        <v>0.2283</v>
      </c>
      <c r="E12" s="8">
        <v>3.4922</v>
      </c>
      <c r="F12" s="119">
        <v>6.1699999999999998E-2</v>
      </c>
    </row>
    <row r="13" spans="1:30" x14ac:dyDescent="0.3">
      <c r="A13" s="7" t="s">
        <v>152</v>
      </c>
      <c r="B13" s="8">
        <v>1</v>
      </c>
      <c r="C13" s="121">
        <v>-13.3127</v>
      </c>
      <c r="D13" s="8">
        <v>433.2</v>
      </c>
      <c r="E13" s="8">
        <v>8.9999999999999998E-4</v>
      </c>
      <c r="F13" s="120">
        <v>0.97550000000000003</v>
      </c>
    </row>
    <row r="14" spans="1:30" x14ac:dyDescent="0.3">
      <c r="A14" s="7" t="s">
        <v>160</v>
      </c>
      <c r="B14" s="8">
        <v>1</v>
      </c>
      <c r="C14" s="120">
        <v>1.0481</v>
      </c>
      <c r="D14" s="8">
        <v>0.67449999999999999</v>
      </c>
      <c r="E14" s="8">
        <v>2.4142999999999999</v>
      </c>
      <c r="F14" s="120">
        <v>0.1202</v>
      </c>
    </row>
    <row r="15" spans="1:30" ht="15" thickBot="1" x14ac:dyDescent="0.35">
      <c r="A15" s="9"/>
      <c r="C15" s="11" t="s">
        <v>186</v>
      </c>
      <c r="F15" s="12" t="s">
        <v>205</v>
      </c>
    </row>
    <row r="16" spans="1:30" ht="15" thickBot="1" x14ac:dyDescent="0.35">
      <c r="A16" s="24" t="s">
        <v>187</v>
      </c>
      <c r="B16" s="25"/>
      <c r="C16" s="26"/>
      <c r="D16" s="25"/>
    </row>
    <row r="17" spans="1:13" ht="26.4" customHeight="1" x14ac:dyDescent="0.3">
      <c r="A17" s="23" t="s">
        <v>188</v>
      </c>
      <c r="B17" s="20" t="s">
        <v>189</v>
      </c>
      <c r="C17" s="20" t="s">
        <v>190</v>
      </c>
      <c r="D17" s="20"/>
      <c r="F17" s="124" t="s">
        <v>337</v>
      </c>
      <c r="G17" s="125"/>
      <c r="H17" s="125"/>
      <c r="I17" s="125"/>
      <c r="J17" s="125"/>
      <c r="K17" s="125"/>
      <c r="L17" s="125"/>
      <c r="M17" s="126"/>
    </row>
    <row r="18" spans="1:13" ht="27.6" customHeight="1" thickBot="1" x14ac:dyDescent="0.35">
      <c r="A18" s="23"/>
      <c r="B18" s="20"/>
      <c r="C18" s="20" t="s">
        <v>191</v>
      </c>
      <c r="D18" s="20"/>
      <c r="F18" s="127"/>
      <c r="G18" s="128"/>
      <c r="H18" s="128"/>
      <c r="I18" s="128"/>
      <c r="J18" s="128"/>
      <c r="K18" s="128"/>
      <c r="L18" s="128"/>
      <c r="M18" s="129"/>
    </row>
    <row r="19" spans="1:13" x14ac:dyDescent="0.3">
      <c r="A19" s="7" t="s">
        <v>200</v>
      </c>
      <c r="B19" s="119">
        <v>1.532</v>
      </c>
      <c r="C19" s="8">
        <v>0.97899999999999998</v>
      </c>
      <c r="D19" s="8">
        <v>2.3969999999999998</v>
      </c>
      <c r="F19" s="127"/>
      <c r="G19" s="128"/>
      <c r="H19" s="128"/>
      <c r="I19" s="128"/>
      <c r="J19" s="128"/>
      <c r="K19" s="128"/>
      <c r="L19" s="128"/>
      <c r="M19" s="129"/>
    </row>
    <row r="20" spans="1:13" x14ac:dyDescent="0.3">
      <c r="A20" s="7" t="s">
        <v>152</v>
      </c>
      <c r="B20" s="120" t="s">
        <v>201</v>
      </c>
      <c r="C20" s="8" t="s">
        <v>201</v>
      </c>
      <c r="D20" s="8" t="s">
        <v>202</v>
      </c>
      <c r="F20" s="127"/>
      <c r="G20" s="128"/>
      <c r="H20" s="128"/>
      <c r="I20" s="128"/>
      <c r="J20" s="128"/>
      <c r="K20" s="128"/>
      <c r="L20" s="128"/>
      <c r="M20" s="129"/>
    </row>
    <row r="21" spans="1:13" ht="15" thickBot="1" x14ac:dyDescent="0.35">
      <c r="A21" s="7" t="s">
        <v>160</v>
      </c>
      <c r="B21" s="123">
        <v>2.8519999999999999</v>
      </c>
      <c r="C21" s="8">
        <v>0.76</v>
      </c>
      <c r="D21" s="8">
        <v>10.7</v>
      </c>
      <c r="F21" s="127"/>
      <c r="G21" s="128"/>
      <c r="H21" s="128"/>
      <c r="I21" s="128"/>
      <c r="J21" s="128"/>
      <c r="K21" s="128"/>
      <c r="L21" s="128"/>
      <c r="M21" s="129"/>
    </row>
    <row r="22" spans="1:13" ht="15" thickBot="1" x14ac:dyDescent="0.35">
      <c r="F22" s="130"/>
      <c r="G22" s="131"/>
      <c r="H22" s="131"/>
      <c r="I22" s="131"/>
      <c r="J22" s="131"/>
      <c r="K22" s="131"/>
      <c r="L22" s="131"/>
      <c r="M22" s="132"/>
    </row>
  </sheetData>
  <mergeCells count="17">
    <mergeCell ref="C9:C10"/>
    <mergeCell ref="G8:U9"/>
    <mergeCell ref="G10:U10"/>
    <mergeCell ref="F9:F10"/>
    <mergeCell ref="F17:M22"/>
    <mergeCell ref="A1:G1"/>
    <mergeCell ref="A2:A3"/>
    <mergeCell ref="C2:C3"/>
    <mergeCell ref="F2:F3"/>
    <mergeCell ref="A8:F8"/>
    <mergeCell ref="A16:D16"/>
    <mergeCell ref="A17:A18"/>
    <mergeCell ref="B17:B18"/>
    <mergeCell ref="C17:D17"/>
    <mergeCell ref="C18:D18"/>
    <mergeCell ref="A9:A10"/>
    <mergeCell ref="B9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L24"/>
  <sheetViews>
    <sheetView workbookViewId="0">
      <selection activeCell="Q12" sqref="Q12"/>
    </sheetView>
  </sheetViews>
  <sheetFormatPr defaultRowHeight="14.4" x14ac:dyDescent="0.3"/>
  <sheetData>
    <row r="3" spans="3:12" ht="15.6" x14ac:dyDescent="0.3">
      <c r="C3" s="4" t="s">
        <v>162</v>
      </c>
      <c r="D3" s="5"/>
      <c r="E3" s="5"/>
      <c r="F3" s="5"/>
      <c r="G3" s="5"/>
      <c r="H3" s="5"/>
      <c r="I3" s="5"/>
      <c r="J3" s="5"/>
      <c r="K3" s="5"/>
      <c r="L3" s="5"/>
    </row>
    <row r="4" spans="3:12" ht="15.6" x14ac:dyDescent="0.3">
      <c r="C4" s="4"/>
      <c r="D4" s="5"/>
      <c r="E4" s="5"/>
      <c r="F4" s="5"/>
      <c r="G4" s="5"/>
      <c r="H4" s="5"/>
      <c r="I4" s="5"/>
      <c r="J4" s="5"/>
      <c r="K4" s="5"/>
      <c r="L4" s="5"/>
    </row>
    <row r="5" spans="3:12" ht="15.6" x14ac:dyDescent="0.3">
      <c r="C5" s="4" t="s">
        <v>163</v>
      </c>
      <c r="D5" s="5"/>
      <c r="E5" s="5"/>
      <c r="F5" s="5"/>
      <c r="G5" s="5"/>
      <c r="H5" s="5"/>
      <c r="I5" s="5"/>
      <c r="J5" s="5"/>
      <c r="K5" s="5"/>
      <c r="L5" s="5"/>
    </row>
    <row r="6" spans="3:12" ht="15.6" x14ac:dyDescent="0.3">
      <c r="C6" s="4" t="s">
        <v>164</v>
      </c>
      <c r="D6" s="5"/>
      <c r="E6" s="5"/>
      <c r="F6" s="5"/>
      <c r="G6" s="5"/>
      <c r="H6" s="5"/>
      <c r="I6" s="5"/>
      <c r="J6" s="5"/>
      <c r="K6" s="5"/>
      <c r="L6" s="5"/>
    </row>
    <row r="7" spans="3:12" ht="15.6" x14ac:dyDescent="0.3">
      <c r="C7" s="4" t="s">
        <v>165</v>
      </c>
      <c r="D7" s="5"/>
      <c r="E7" s="5"/>
      <c r="F7" s="5"/>
      <c r="G7" s="5"/>
      <c r="H7" s="5"/>
      <c r="I7" s="5"/>
      <c r="J7" s="5"/>
      <c r="K7" s="5"/>
      <c r="L7" s="5"/>
    </row>
    <row r="8" spans="3:12" ht="15.6" x14ac:dyDescent="0.3">
      <c r="C8" s="4" t="s">
        <v>166</v>
      </c>
      <c r="D8" s="5"/>
      <c r="E8" s="5"/>
      <c r="F8" s="5"/>
      <c r="G8" s="5"/>
      <c r="H8" s="5"/>
      <c r="I8" s="5"/>
      <c r="J8" s="5"/>
      <c r="K8" s="5"/>
      <c r="L8" s="5"/>
    </row>
    <row r="9" spans="3:12" ht="15.6" x14ac:dyDescent="0.3">
      <c r="C9" s="4" t="s">
        <v>167</v>
      </c>
      <c r="D9" s="5"/>
      <c r="E9" s="5"/>
      <c r="F9" s="5"/>
      <c r="G9" s="5"/>
      <c r="H9" s="5"/>
      <c r="I9" s="5"/>
      <c r="J9" s="5"/>
      <c r="K9" s="5"/>
      <c r="L9" s="5"/>
    </row>
    <row r="10" spans="3:12" ht="15.6" x14ac:dyDescent="0.3">
      <c r="C10" s="4" t="s">
        <v>168</v>
      </c>
      <c r="D10" s="5"/>
      <c r="E10" s="5"/>
      <c r="F10" s="5"/>
      <c r="G10" s="5"/>
      <c r="H10" s="5"/>
      <c r="I10" s="5"/>
      <c r="J10" s="5"/>
      <c r="K10" s="5"/>
      <c r="L10" s="5"/>
    </row>
    <row r="11" spans="3:12" ht="15.6" x14ac:dyDescent="0.3">
      <c r="C11" s="4"/>
      <c r="D11" s="5"/>
      <c r="E11" s="5"/>
      <c r="F11" s="5"/>
      <c r="G11" s="5"/>
      <c r="H11" s="5"/>
      <c r="I11" s="5"/>
      <c r="J11" s="5"/>
      <c r="K11" s="5"/>
      <c r="L11" s="5"/>
    </row>
    <row r="12" spans="3:12" ht="15.6" x14ac:dyDescent="0.3">
      <c r="C12" s="4" t="s">
        <v>169</v>
      </c>
      <c r="D12" s="5"/>
      <c r="E12" s="5"/>
      <c r="F12" s="5"/>
      <c r="G12" s="5"/>
      <c r="H12" s="5"/>
      <c r="I12" s="5"/>
      <c r="J12" s="5"/>
      <c r="K12" s="5"/>
      <c r="L12" s="5"/>
    </row>
    <row r="13" spans="3:12" ht="15.6" x14ac:dyDescent="0.3">
      <c r="C13" s="4" t="s">
        <v>168</v>
      </c>
      <c r="D13" s="5"/>
      <c r="E13" s="5"/>
      <c r="F13" s="5"/>
      <c r="G13" s="5"/>
      <c r="H13" s="5"/>
      <c r="I13" s="5"/>
      <c r="J13" s="5"/>
      <c r="K13" s="5"/>
      <c r="L13" s="5"/>
    </row>
    <row r="14" spans="3:12" ht="15.6" x14ac:dyDescent="0.3">
      <c r="C14" s="4" t="s">
        <v>170</v>
      </c>
      <c r="D14" s="5"/>
      <c r="E14" s="5"/>
      <c r="F14" s="5"/>
      <c r="G14" s="5"/>
      <c r="H14" s="5"/>
      <c r="I14" s="5"/>
      <c r="J14" s="5"/>
      <c r="K14" s="5"/>
      <c r="L14" s="5"/>
    </row>
    <row r="15" spans="3:12" ht="15.6" x14ac:dyDescent="0.3">
      <c r="C15" s="4" t="s">
        <v>171</v>
      </c>
      <c r="D15" s="5"/>
      <c r="E15" s="5"/>
      <c r="F15" s="5"/>
      <c r="G15" s="5"/>
      <c r="H15" s="5"/>
      <c r="I15" s="5"/>
      <c r="J15" s="5"/>
      <c r="K15" s="5"/>
      <c r="L15" s="5"/>
    </row>
    <row r="16" spans="3:12" ht="15.6" x14ac:dyDescent="0.3">
      <c r="C16" s="4" t="s">
        <v>168</v>
      </c>
      <c r="D16" s="5"/>
      <c r="E16" s="5"/>
      <c r="F16" s="5"/>
      <c r="G16" s="5"/>
      <c r="H16" s="5"/>
      <c r="I16" s="5"/>
      <c r="J16" s="5"/>
      <c r="K16" s="5"/>
      <c r="L16" s="5"/>
    </row>
    <row r="17" spans="3:12" ht="15.6" x14ac:dyDescent="0.3"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3:12" ht="15.6" x14ac:dyDescent="0.3">
      <c r="C18" s="4" t="s">
        <v>172</v>
      </c>
      <c r="D18" s="5"/>
      <c r="E18" s="5"/>
      <c r="F18" s="5"/>
      <c r="G18" s="5"/>
      <c r="H18" s="5"/>
      <c r="I18" s="5"/>
      <c r="J18" s="5"/>
      <c r="K18" s="5"/>
      <c r="L18" s="5"/>
    </row>
    <row r="19" spans="3:12" ht="15.6" x14ac:dyDescent="0.3">
      <c r="C19" s="4" t="s">
        <v>173</v>
      </c>
      <c r="D19" s="5"/>
      <c r="E19" s="5"/>
      <c r="F19" s="5"/>
      <c r="G19" s="5"/>
      <c r="H19" s="5"/>
      <c r="I19" s="5"/>
      <c r="J19" s="5"/>
      <c r="K19" s="5"/>
      <c r="L19" s="5"/>
    </row>
    <row r="20" spans="3:12" ht="15.6" x14ac:dyDescent="0.3">
      <c r="C20" s="4" t="s">
        <v>168</v>
      </c>
      <c r="D20" s="5"/>
      <c r="E20" s="5"/>
      <c r="F20" s="5"/>
      <c r="G20" s="5"/>
      <c r="H20" s="5"/>
      <c r="I20" s="5"/>
      <c r="J20" s="5"/>
      <c r="K20" s="5"/>
      <c r="L20" s="5"/>
    </row>
    <row r="21" spans="3:12" x14ac:dyDescent="0.3"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3:12" x14ac:dyDescent="0.3"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3:12" x14ac:dyDescent="0.3"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3:12" x14ac:dyDescent="0.3"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0818-EC9D-4EAF-90CA-C77373D4417D}">
  <dimension ref="B1:AK69"/>
  <sheetViews>
    <sheetView tabSelected="1" zoomScale="54" zoomScaleNormal="56" workbookViewId="0">
      <selection activeCell="M10" sqref="M10"/>
    </sheetView>
  </sheetViews>
  <sheetFormatPr defaultRowHeight="14.4" x14ac:dyDescent="0.3"/>
  <sheetData>
    <row r="1" spans="2:22" ht="26.4" x14ac:dyDescent="0.3">
      <c r="B1" s="14" t="s">
        <v>208</v>
      </c>
      <c r="L1" s="13"/>
      <c r="V1" s="13"/>
    </row>
    <row r="2" spans="2:22" x14ac:dyDescent="0.3">
      <c r="B2" s="15"/>
    </row>
    <row r="3" spans="2:22" x14ac:dyDescent="0.3">
      <c r="B3" s="16" t="s">
        <v>209</v>
      </c>
    </row>
    <row r="4" spans="2:22" ht="15" thickBot="1" x14ac:dyDescent="0.35">
      <c r="B4" s="9"/>
    </row>
    <row r="5" spans="2:22" ht="15" thickBot="1" x14ac:dyDescent="0.35">
      <c r="B5" s="77" t="s">
        <v>210</v>
      </c>
      <c r="C5" s="78"/>
      <c r="D5" s="78"/>
      <c r="E5" s="79"/>
    </row>
    <row r="6" spans="2:22" x14ac:dyDescent="0.3">
      <c r="B6" s="35" t="s">
        <v>211</v>
      </c>
      <c r="C6" s="37" t="s">
        <v>212</v>
      </c>
      <c r="D6" s="37"/>
      <c r="E6" s="82" t="s">
        <v>182</v>
      </c>
    </row>
    <row r="7" spans="2:22" x14ac:dyDescent="0.3">
      <c r="B7" s="39"/>
      <c r="C7" s="18">
        <v>0</v>
      </c>
      <c r="D7" s="18">
        <v>1</v>
      </c>
      <c r="E7" s="83" t="s">
        <v>213</v>
      </c>
    </row>
    <row r="8" spans="2:22" x14ac:dyDescent="0.3">
      <c r="B8" s="41">
        <v>0</v>
      </c>
      <c r="C8" s="42">
        <v>17</v>
      </c>
      <c r="D8" s="42">
        <v>4</v>
      </c>
      <c r="E8" s="43">
        <v>0.1905</v>
      </c>
    </row>
    <row r="9" spans="2:22" ht="15" thickBot="1" x14ac:dyDescent="0.35">
      <c r="B9" s="44">
        <v>1</v>
      </c>
      <c r="C9" s="45">
        <v>9</v>
      </c>
      <c r="D9" s="45">
        <v>20</v>
      </c>
      <c r="E9" s="46">
        <v>0.31030000000000002</v>
      </c>
    </row>
    <row r="10" spans="2:22" ht="15" thickBot="1" x14ac:dyDescent="0.35">
      <c r="B10" s="9"/>
    </row>
    <row r="11" spans="2:22" ht="15" thickBot="1" x14ac:dyDescent="0.35">
      <c r="B11" s="32" t="s">
        <v>214</v>
      </c>
      <c r="C11" s="33"/>
      <c r="D11" s="33"/>
      <c r="E11" s="33"/>
      <c r="F11" s="33"/>
      <c r="G11" s="33"/>
      <c r="H11" s="33"/>
      <c r="I11" s="33"/>
      <c r="J11" s="34"/>
    </row>
    <row r="12" spans="2:22" x14ac:dyDescent="0.3">
      <c r="B12" s="80" t="s">
        <v>215</v>
      </c>
      <c r="C12" s="37" t="s">
        <v>217</v>
      </c>
      <c r="D12" s="36" t="s">
        <v>218</v>
      </c>
      <c r="E12" s="37" t="s">
        <v>220</v>
      </c>
      <c r="F12" s="37" t="s">
        <v>221</v>
      </c>
      <c r="G12" s="37" t="s">
        <v>222</v>
      </c>
      <c r="H12" s="37" t="s">
        <v>223</v>
      </c>
      <c r="I12" s="37" t="s">
        <v>224</v>
      </c>
      <c r="J12" s="38" t="s">
        <v>225</v>
      </c>
    </row>
    <row r="13" spans="2:22" x14ac:dyDescent="0.3">
      <c r="B13" s="41" t="s">
        <v>216</v>
      </c>
      <c r="C13" s="19"/>
      <c r="D13" s="18" t="s">
        <v>219</v>
      </c>
      <c r="E13" s="19"/>
      <c r="F13" s="19"/>
      <c r="G13" s="19"/>
      <c r="H13" s="19"/>
      <c r="I13" s="19"/>
      <c r="J13" s="40"/>
    </row>
    <row r="14" spans="2:22" ht="15" thickBot="1" x14ac:dyDescent="0.35">
      <c r="B14" s="81">
        <v>6</v>
      </c>
      <c r="C14" s="45">
        <v>0.15959999999999999</v>
      </c>
      <c r="D14" s="45">
        <v>0.26</v>
      </c>
      <c r="E14" s="45">
        <v>0.68969999999999998</v>
      </c>
      <c r="F14" s="45">
        <v>0.8095</v>
      </c>
      <c r="G14" s="45">
        <v>0.64970000000000006</v>
      </c>
      <c r="H14" s="45">
        <v>0.31929999999999997</v>
      </c>
      <c r="I14" s="45">
        <v>15.964399999999999</v>
      </c>
      <c r="J14" s="46">
        <v>0.80620000000000003</v>
      </c>
    </row>
    <row r="15" spans="2:22" ht="15" thickBot="1" x14ac:dyDescent="0.35"/>
    <row r="16" spans="2:22" x14ac:dyDescent="0.3">
      <c r="H16" s="60" t="s">
        <v>290</v>
      </c>
      <c r="I16" s="61"/>
      <c r="J16" s="61"/>
      <c r="K16" s="61"/>
      <c r="L16" s="61"/>
      <c r="M16" s="61"/>
      <c r="N16" s="62"/>
    </row>
    <row r="17" spans="2:14" ht="15" thickBot="1" x14ac:dyDescent="0.35">
      <c r="H17" s="63"/>
      <c r="I17" s="64"/>
      <c r="J17" s="64"/>
      <c r="K17" s="64"/>
      <c r="L17" s="64"/>
      <c r="M17" s="64"/>
      <c r="N17" s="65"/>
    </row>
    <row r="18" spans="2:14" ht="15" thickBot="1" x14ac:dyDescent="0.35">
      <c r="B18" s="32" t="s">
        <v>226</v>
      </c>
      <c r="C18" s="33"/>
      <c r="D18" s="33"/>
      <c r="E18" s="33"/>
      <c r="F18" s="34"/>
      <c r="H18" s="63"/>
      <c r="I18" s="64"/>
      <c r="J18" s="64"/>
      <c r="K18" s="64"/>
      <c r="L18" s="64"/>
      <c r="M18" s="64"/>
      <c r="N18" s="65"/>
    </row>
    <row r="19" spans="2:14" ht="27.6" x14ac:dyDescent="0.3">
      <c r="B19" s="35" t="s">
        <v>198</v>
      </c>
      <c r="C19" s="36" t="s">
        <v>198</v>
      </c>
      <c r="D19" s="37" t="s">
        <v>227</v>
      </c>
      <c r="E19" s="37"/>
      <c r="F19" s="38" t="s">
        <v>228</v>
      </c>
      <c r="H19" s="63"/>
      <c r="I19" s="64"/>
      <c r="J19" s="64"/>
      <c r="K19" s="64"/>
      <c r="L19" s="64"/>
      <c r="M19" s="64"/>
      <c r="N19" s="65"/>
    </row>
    <row r="20" spans="2:14" ht="28.2" thickBot="1" x14ac:dyDescent="0.35">
      <c r="B20" s="39"/>
      <c r="C20" s="18" t="s">
        <v>199</v>
      </c>
      <c r="D20" s="18" t="s">
        <v>229</v>
      </c>
      <c r="E20" s="18" t="s">
        <v>230</v>
      </c>
      <c r="F20" s="40"/>
      <c r="H20" s="66"/>
      <c r="I20" s="67"/>
      <c r="J20" s="67"/>
      <c r="K20" s="67"/>
      <c r="L20" s="67"/>
      <c r="M20" s="67"/>
      <c r="N20" s="68"/>
    </row>
    <row r="21" spans="2:14" x14ac:dyDescent="0.3">
      <c r="B21" s="41" t="s">
        <v>200</v>
      </c>
      <c r="C21" s="42" t="s">
        <v>200</v>
      </c>
      <c r="D21" s="42">
        <v>1</v>
      </c>
      <c r="E21" s="42">
        <v>2.1882999999999999</v>
      </c>
      <c r="F21" s="43">
        <v>2</v>
      </c>
    </row>
    <row r="22" spans="2:14" x14ac:dyDescent="0.3">
      <c r="B22" s="41" t="s">
        <v>152</v>
      </c>
      <c r="C22" s="42" t="s">
        <v>152</v>
      </c>
      <c r="D22" s="42">
        <v>0.58079999999999998</v>
      </c>
      <c r="E22" s="42">
        <v>1.2709999999999999</v>
      </c>
      <c r="F22" s="43">
        <v>1</v>
      </c>
    </row>
    <row r="23" spans="2:14" x14ac:dyDescent="0.3">
      <c r="B23" s="41" t="s">
        <v>160</v>
      </c>
      <c r="C23" s="42" t="s">
        <v>160</v>
      </c>
      <c r="D23" s="42">
        <v>0.54759999999999998</v>
      </c>
      <c r="E23" s="42">
        <v>1.1983999999999999</v>
      </c>
      <c r="F23" s="43">
        <v>1</v>
      </c>
    </row>
    <row r="24" spans="2:14" ht="15" thickBot="1" x14ac:dyDescent="0.35">
      <c r="B24" s="44" t="s">
        <v>231</v>
      </c>
      <c r="C24" s="45" t="s">
        <v>150</v>
      </c>
      <c r="D24" s="45">
        <v>0.34060000000000001</v>
      </c>
      <c r="E24" s="45">
        <v>0.74539999999999995</v>
      </c>
      <c r="F24" s="46">
        <v>1</v>
      </c>
    </row>
    <row r="27" spans="2:14" ht="12.6" customHeight="1" x14ac:dyDescent="0.3">
      <c r="C27" s="163"/>
      <c r="D27" s="163"/>
      <c r="E27" s="163"/>
      <c r="F27" s="163"/>
      <c r="G27" s="163"/>
      <c r="H27" s="163"/>
      <c r="I27" s="163"/>
    </row>
    <row r="28" spans="2:14" x14ac:dyDescent="0.3">
      <c r="C28" s="163"/>
      <c r="D28" s="163"/>
      <c r="E28" s="163"/>
      <c r="F28" s="163"/>
      <c r="G28" s="163"/>
      <c r="H28" s="163"/>
      <c r="I28" s="163"/>
    </row>
    <row r="29" spans="2:14" x14ac:dyDescent="0.3">
      <c r="C29" s="163"/>
      <c r="D29" s="163"/>
      <c r="E29" s="163"/>
      <c r="F29" s="163"/>
      <c r="G29" s="163"/>
      <c r="H29" s="163"/>
      <c r="I29" s="163"/>
    </row>
    <row r="30" spans="2:14" x14ac:dyDescent="0.3">
      <c r="C30" s="163"/>
      <c r="D30" s="163"/>
      <c r="E30" s="163"/>
      <c r="F30" s="163"/>
      <c r="G30" s="163"/>
      <c r="H30" s="163"/>
      <c r="I30" s="163"/>
    </row>
    <row r="31" spans="2:14" x14ac:dyDescent="0.3">
      <c r="C31" s="163"/>
      <c r="D31" s="163"/>
      <c r="E31" s="163"/>
      <c r="F31" s="163"/>
      <c r="G31" s="163"/>
      <c r="H31" s="163"/>
      <c r="I31" s="163"/>
    </row>
    <row r="33" spans="12:37" ht="15" thickBot="1" x14ac:dyDescent="0.35"/>
    <row r="34" spans="12:37" ht="18" x14ac:dyDescent="0.35">
      <c r="L34" s="13"/>
      <c r="V34" s="152" t="s">
        <v>237</v>
      </c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71"/>
      <c r="AJ34" s="71"/>
      <c r="AK34" s="72"/>
    </row>
    <row r="35" spans="12:37" ht="18" x14ac:dyDescent="0.35">
      <c r="V35" s="154" t="s">
        <v>247</v>
      </c>
      <c r="W35" s="155" t="s">
        <v>238</v>
      </c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73"/>
      <c r="AJ35" s="73"/>
      <c r="AK35" s="74"/>
    </row>
    <row r="36" spans="12:37" ht="18" x14ac:dyDescent="0.35">
      <c r="V36" s="156" t="s">
        <v>239</v>
      </c>
      <c r="W36" s="157" t="s">
        <v>248</v>
      </c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73"/>
      <c r="AJ36" s="73"/>
      <c r="AK36" s="74"/>
    </row>
    <row r="37" spans="12:37" ht="18" x14ac:dyDescent="0.35">
      <c r="V37" s="154" t="s">
        <v>249</v>
      </c>
      <c r="W37" s="155" t="s">
        <v>240</v>
      </c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73"/>
      <c r="AJ37" s="73"/>
      <c r="AK37" s="74"/>
    </row>
    <row r="38" spans="12:37" ht="18" x14ac:dyDescent="0.35">
      <c r="V38" s="154" t="s">
        <v>250</v>
      </c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73"/>
      <c r="AJ38" s="73"/>
      <c r="AK38" s="74"/>
    </row>
    <row r="39" spans="12:37" ht="18.600000000000001" thickBot="1" x14ac:dyDescent="0.4">
      <c r="V39" s="158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75"/>
      <c r="AJ39" s="75"/>
      <c r="AK39" s="76"/>
    </row>
    <row r="40" spans="12:37" ht="18" x14ac:dyDescent="0.35">
      <c r="V40" s="152" t="s">
        <v>241</v>
      </c>
      <c r="W40" s="153" t="s">
        <v>251</v>
      </c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71"/>
      <c r="AJ40" s="145"/>
      <c r="AK40" s="140"/>
    </row>
    <row r="41" spans="12:37" ht="18" x14ac:dyDescent="0.35">
      <c r="V41" s="154" t="s">
        <v>252</v>
      </c>
      <c r="W41" s="155" t="s">
        <v>242</v>
      </c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73"/>
      <c r="AJ41" s="146"/>
      <c r="AK41" s="141"/>
    </row>
    <row r="42" spans="12:37" ht="18" customHeight="1" x14ac:dyDescent="0.35">
      <c r="V42" s="154" t="s">
        <v>239</v>
      </c>
      <c r="W42" s="161" t="s">
        <v>338</v>
      </c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2"/>
      <c r="AJ42" s="146"/>
      <c r="AK42" s="141"/>
    </row>
    <row r="43" spans="12:37" ht="18" customHeight="1" x14ac:dyDescent="0.35">
      <c r="V43" s="154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2"/>
      <c r="AJ43" s="146"/>
      <c r="AK43" s="141"/>
    </row>
    <row r="44" spans="12:37" ht="18" x14ac:dyDescent="0.35">
      <c r="V44" s="154" t="s">
        <v>253</v>
      </c>
      <c r="W44" s="155" t="s">
        <v>256</v>
      </c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73"/>
      <c r="AJ44" s="146"/>
      <c r="AK44" s="141"/>
    </row>
    <row r="45" spans="12:37" ht="18.600000000000001" thickBot="1" x14ac:dyDescent="0.4">
      <c r="V45" s="154" t="s">
        <v>254</v>
      </c>
      <c r="W45" s="155" t="s">
        <v>255</v>
      </c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75"/>
      <c r="AJ45" s="147"/>
      <c r="AK45" s="142"/>
    </row>
    <row r="46" spans="12:37" ht="18" x14ac:dyDescent="0.35">
      <c r="V46" s="152" t="s">
        <v>243</v>
      </c>
      <c r="W46" s="153" t="s">
        <v>258</v>
      </c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71"/>
      <c r="AJ46" s="71"/>
      <c r="AK46" s="72"/>
    </row>
    <row r="47" spans="12:37" ht="18" x14ac:dyDescent="0.35">
      <c r="V47" s="154" t="s">
        <v>257</v>
      </c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73"/>
      <c r="AJ47" s="73"/>
      <c r="AK47" s="74"/>
    </row>
    <row r="48" spans="12:37" ht="18" x14ac:dyDescent="0.35">
      <c r="V48" s="156" t="s">
        <v>259</v>
      </c>
      <c r="W48" s="157" t="s">
        <v>244</v>
      </c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73"/>
      <c r="AJ48" s="73"/>
      <c r="AK48" s="74"/>
    </row>
    <row r="49" spans="22:37" ht="18" x14ac:dyDescent="0.35">
      <c r="V49" s="154" t="s">
        <v>260</v>
      </c>
      <c r="W49" s="155" t="s">
        <v>262</v>
      </c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73"/>
      <c r="AJ49" s="73"/>
      <c r="AK49" s="74"/>
    </row>
    <row r="50" spans="22:37" ht="18" x14ac:dyDescent="0.35">
      <c r="V50" s="154" t="s">
        <v>261</v>
      </c>
      <c r="W50" s="155" t="s">
        <v>263</v>
      </c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73"/>
      <c r="AJ50" s="73"/>
      <c r="AK50" s="74"/>
    </row>
    <row r="51" spans="22:37" ht="18.600000000000001" thickBot="1" x14ac:dyDescent="0.4">
      <c r="V51" s="158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75"/>
      <c r="AJ51" s="75"/>
      <c r="AK51" s="76"/>
    </row>
    <row r="52" spans="22:37" ht="18" x14ac:dyDescent="0.35">
      <c r="V52" s="152" t="s">
        <v>245</v>
      </c>
      <c r="W52" s="153" t="s">
        <v>264</v>
      </c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71"/>
      <c r="AJ52" s="71"/>
      <c r="AK52" s="72"/>
    </row>
    <row r="53" spans="22:37" ht="18" x14ac:dyDescent="0.35">
      <c r="V53" s="154" t="s">
        <v>265</v>
      </c>
      <c r="W53" s="157" t="s">
        <v>244</v>
      </c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73"/>
      <c r="AJ53" s="73"/>
      <c r="AK53" s="74"/>
    </row>
    <row r="54" spans="22:37" ht="18" x14ac:dyDescent="0.35">
      <c r="V54" s="154" t="s">
        <v>266</v>
      </c>
      <c r="W54" s="155" t="s">
        <v>268</v>
      </c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73"/>
      <c r="AJ54" s="73"/>
      <c r="AK54" s="74"/>
    </row>
    <row r="55" spans="22:37" ht="18" x14ac:dyDescent="0.35">
      <c r="V55" s="154" t="s">
        <v>267</v>
      </c>
      <c r="W55" s="155" t="s">
        <v>269</v>
      </c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73"/>
      <c r="AJ55" s="73"/>
      <c r="AK55" s="74"/>
    </row>
    <row r="56" spans="22:37" ht="18.600000000000001" thickBot="1" x14ac:dyDescent="0.4">
      <c r="V56" s="158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75"/>
      <c r="AJ56" s="75"/>
      <c r="AK56" s="76"/>
    </row>
    <row r="57" spans="22:37" ht="18" x14ac:dyDescent="0.35">
      <c r="V57" s="152" t="s">
        <v>246</v>
      </c>
      <c r="W57" s="153" t="s">
        <v>270</v>
      </c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71"/>
      <c r="AJ57" s="145"/>
      <c r="AK57" s="140"/>
    </row>
    <row r="58" spans="22:37" ht="18" x14ac:dyDescent="0.35">
      <c r="V58" s="154" t="s">
        <v>271</v>
      </c>
      <c r="W58" s="157" t="s">
        <v>272</v>
      </c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73"/>
      <c r="AJ58" s="146"/>
      <c r="AK58" s="141"/>
    </row>
    <row r="59" spans="22:37" ht="18" x14ac:dyDescent="0.35">
      <c r="V59" s="154" t="s">
        <v>254</v>
      </c>
      <c r="W59" s="155" t="s">
        <v>273</v>
      </c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73"/>
      <c r="AJ59" s="146"/>
      <c r="AK59" s="141"/>
    </row>
    <row r="60" spans="22:37" ht="18.600000000000001" thickBot="1" x14ac:dyDescent="0.4">
      <c r="V60" s="158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75"/>
      <c r="AJ60" s="147"/>
      <c r="AK60" s="142"/>
    </row>
    <row r="61" spans="22:37" ht="18" x14ac:dyDescent="0.35">
      <c r="V61" s="152" t="s">
        <v>274</v>
      </c>
      <c r="W61" s="153" t="s">
        <v>278</v>
      </c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71"/>
      <c r="AJ61" s="71"/>
      <c r="AK61" s="72"/>
    </row>
    <row r="62" spans="22:37" ht="18" x14ac:dyDescent="0.35">
      <c r="V62" s="154" t="s">
        <v>275</v>
      </c>
      <c r="W62" s="157" t="s">
        <v>286</v>
      </c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73"/>
      <c r="AJ62" s="73"/>
      <c r="AK62" s="74"/>
    </row>
    <row r="63" spans="22:37" ht="18" x14ac:dyDescent="0.35">
      <c r="V63" s="154" t="s">
        <v>276</v>
      </c>
      <c r="W63" s="155" t="s">
        <v>287</v>
      </c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73"/>
      <c r="AJ63" s="73"/>
      <c r="AK63" s="74"/>
    </row>
    <row r="64" spans="22:37" ht="18" x14ac:dyDescent="0.35">
      <c r="V64" s="154" t="s">
        <v>277</v>
      </c>
      <c r="W64" s="155" t="s">
        <v>288</v>
      </c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73"/>
      <c r="AJ64" s="73"/>
      <c r="AK64" s="74"/>
    </row>
    <row r="65" spans="22:37" ht="18.600000000000001" thickBot="1" x14ac:dyDescent="0.4">
      <c r="V65" s="158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75"/>
      <c r="AJ65" s="75"/>
      <c r="AK65" s="76"/>
    </row>
    <row r="66" spans="22:37" ht="18" x14ac:dyDescent="0.35">
      <c r="V66" s="160" t="s">
        <v>279</v>
      </c>
      <c r="W66" s="155" t="s">
        <v>289</v>
      </c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73"/>
      <c r="AJ66" s="148"/>
      <c r="AK66" s="149"/>
    </row>
    <row r="67" spans="22:37" ht="18" x14ac:dyDescent="0.35">
      <c r="V67" s="154" t="s">
        <v>285</v>
      </c>
      <c r="W67" s="157" t="s">
        <v>280</v>
      </c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73"/>
      <c r="AJ67" s="150"/>
      <c r="AK67" s="143"/>
    </row>
    <row r="68" spans="22:37" ht="18" x14ac:dyDescent="0.35">
      <c r="V68" s="154" t="s">
        <v>281</v>
      </c>
      <c r="W68" s="155" t="s">
        <v>283</v>
      </c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73"/>
      <c r="AJ68" s="150"/>
      <c r="AK68" s="143"/>
    </row>
    <row r="69" spans="22:37" ht="18.600000000000001" thickBot="1" x14ac:dyDescent="0.4">
      <c r="V69" s="158" t="s">
        <v>282</v>
      </c>
      <c r="W69" s="159" t="s">
        <v>284</v>
      </c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75"/>
      <c r="AJ69" s="151"/>
      <c r="AK69" s="144"/>
    </row>
  </sheetData>
  <mergeCells count="17">
    <mergeCell ref="H16:N20"/>
    <mergeCell ref="W42:AI43"/>
    <mergeCell ref="B5:E5"/>
    <mergeCell ref="B6:B7"/>
    <mergeCell ref="C6:D6"/>
    <mergeCell ref="B11:J11"/>
    <mergeCell ref="C12:C13"/>
    <mergeCell ref="E12:E13"/>
    <mergeCell ref="F12:F13"/>
    <mergeCell ref="G12:G13"/>
    <mergeCell ref="H12:H13"/>
    <mergeCell ref="I12:I13"/>
    <mergeCell ref="J12:J13"/>
    <mergeCell ref="B18:F18"/>
    <mergeCell ref="B19:B20"/>
    <mergeCell ref="D19:E19"/>
    <mergeCell ref="F19:F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22"/>
  <sheetViews>
    <sheetView zoomScale="42" zoomScaleNormal="42" workbookViewId="0">
      <selection activeCell="P17" sqref="P17"/>
    </sheetView>
  </sheetViews>
  <sheetFormatPr defaultRowHeight="14.4" x14ac:dyDescent="0.3"/>
  <sheetData>
    <row r="2" spans="2:17" ht="18" x14ac:dyDescent="0.35">
      <c r="B2" s="17" t="s">
        <v>162</v>
      </c>
    </row>
    <row r="3" spans="2:17" ht="18" x14ac:dyDescent="0.35">
      <c r="B3" s="17"/>
    </row>
    <row r="4" spans="2:17" ht="18" x14ac:dyDescent="0.35">
      <c r="B4" s="17" t="s">
        <v>163</v>
      </c>
    </row>
    <row r="5" spans="2:17" ht="18" x14ac:dyDescent="0.35">
      <c r="B5" s="17" t="s">
        <v>164</v>
      </c>
    </row>
    <row r="6" spans="2:17" ht="18" x14ac:dyDescent="0.35">
      <c r="B6" s="17" t="s">
        <v>165</v>
      </c>
    </row>
    <row r="7" spans="2:17" ht="18" x14ac:dyDescent="0.35">
      <c r="B7" s="17" t="s">
        <v>166</v>
      </c>
    </row>
    <row r="8" spans="2:17" ht="18" x14ac:dyDescent="0.35">
      <c r="B8" s="17" t="s">
        <v>167</v>
      </c>
    </row>
    <row r="9" spans="2:17" ht="18" x14ac:dyDescent="0.35">
      <c r="B9" s="17" t="s">
        <v>168</v>
      </c>
      <c r="Q9" s="84"/>
    </row>
    <row r="10" spans="2:17" ht="18" x14ac:dyDescent="0.35">
      <c r="B10" s="17"/>
      <c r="Q10" s="85"/>
    </row>
    <row r="11" spans="2:17" ht="18" x14ac:dyDescent="0.35">
      <c r="B11" s="17" t="s">
        <v>232</v>
      </c>
      <c r="Q11" s="85"/>
    </row>
    <row r="12" spans="2:17" ht="18" x14ac:dyDescent="0.35">
      <c r="B12" s="17"/>
      <c r="C12" s="17" t="s">
        <v>233</v>
      </c>
      <c r="Q12" s="85"/>
    </row>
    <row r="13" spans="2:17" ht="18" x14ac:dyDescent="0.35">
      <c r="B13" s="17"/>
      <c r="C13" s="17" t="s">
        <v>234</v>
      </c>
      <c r="Q13" s="85"/>
    </row>
    <row r="14" spans="2:17" ht="18" x14ac:dyDescent="0.35">
      <c r="B14" s="17"/>
      <c r="C14" s="17" t="s">
        <v>235</v>
      </c>
      <c r="Q14" s="85"/>
    </row>
    <row r="15" spans="2:17" ht="18" x14ac:dyDescent="0.35">
      <c r="B15" s="17"/>
      <c r="C15" s="17" t="s">
        <v>236</v>
      </c>
      <c r="Q15" s="85"/>
    </row>
    <row r="16" spans="2:17" ht="18" x14ac:dyDescent="0.35">
      <c r="B16" s="17"/>
      <c r="C16" s="17" t="s">
        <v>168</v>
      </c>
      <c r="Q16" s="85"/>
    </row>
    <row r="17" spans="17:17" x14ac:dyDescent="0.3">
      <c r="Q17" s="85"/>
    </row>
    <row r="18" spans="17:17" x14ac:dyDescent="0.3">
      <c r="Q18" s="85"/>
    </row>
    <row r="19" spans="17:17" x14ac:dyDescent="0.3">
      <c r="Q19" s="85"/>
    </row>
    <row r="20" spans="17:17" x14ac:dyDescent="0.3">
      <c r="Q20" s="85"/>
    </row>
    <row r="21" spans="17:17" x14ac:dyDescent="0.3">
      <c r="Q21" s="85"/>
    </row>
    <row r="22" spans="17:17" x14ac:dyDescent="0.3">
      <c r="Q22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2021-22 NBA</vt:lpstr>
      <vt:lpstr>2020-21 NBA</vt:lpstr>
      <vt:lpstr>Regression</vt:lpstr>
      <vt:lpstr>SAS code for Regresssion</vt:lpstr>
      <vt:lpstr>Logistic Regression</vt:lpstr>
      <vt:lpstr>SAS code for LogisticRegression</vt:lpstr>
      <vt:lpstr>Decision Tree</vt:lpstr>
      <vt:lpstr>SAS code for DecisionTree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student</dc:creator>
  <cp:lastModifiedBy>student</cp:lastModifiedBy>
  <dcterms:created xsi:type="dcterms:W3CDTF">2022-05-03T15:04:52Z</dcterms:created>
  <dcterms:modified xsi:type="dcterms:W3CDTF">2022-05-12T16:29:14Z</dcterms:modified>
</cp:coreProperties>
</file>