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o\Desktop\"/>
    </mc:Choice>
  </mc:AlternateContent>
  <xr:revisionPtr revIDLastSave="0" documentId="13_ncr:1_{AB92D660-4248-480C-BD8A-5EA8F71D6369}" xr6:coauthVersionLast="46" xr6:coauthVersionMax="46" xr10:uidLastSave="{00000000-0000-0000-0000-000000000000}"/>
  <bookViews>
    <workbookView xWindow="-110" yWindow="-110" windowWidth="19420" windowHeight="10420" xr2:uid="{761A936C-06AC-475B-86EC-C4D9B6734F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1" l="1"/>
  <c r="K58" i="1"/>
  <c r="K56" i="1"/>
  <c r="K45" i="1"/>
  <c r="K46" i="1"/>
  <c r="K44" i="1"/>
  <c r="L44" i="1" s="1"/>
  <c r="K32" i="1"/>
  <c r="K33" i="1"/>
  <c r="K31" i="1"/>
  <c r="L31" i="1" s="1"/>
  <c r="K20" i="1"/>
  <c r="K21" i="1"/>
  <c r="L21" i="1" s="1"/>
  <c r="K19" i="1"/>
  <c r="L56" i="1" l="1"/>
  <c r="L20" i="1"/>
  <c r="L19" i="1"/>
  <c r="L58" i="1"/>
  <c r="L57" i="1"/>
  <c r="L45" i="1"/>
  <c r="L46" i="1"/>
  <c r="L33" i="1"/>
  <c r="L32" i="1"/>
  <c r="K7" i="1"/>
  <c r="L7" i="1" s="1"/>
  <c r="K8" i="1"/>
  <c r="L8" i="1" s="1"/>
  <c r="K6" i="1"/>
  <c r="L6" i="1" l="1"/>
</calcChain>
</file>

<file path=xl/sharedStrings.xml><?xml version="1.0" encoding="utf-8"?>
<sst xmlns="http://schemas.openxmlformats.org/spreadsheetml/2006/main" count="83" uniqueCount="23">
  <si>
    <t>MSIS 638</t>
    <phoneticPr fontId="1" type="noConversion"/>
  </si>
  <si>
    <t>Final Project</t>
    <phoneticPr fontId="1" type="noConversion"/>
  </si>
  <si>
    <t>Criterion</t>
  </si>
  <si>
    <t>Weight</t>
  </si>
  <si>
    <t>Preference for Selecting Vaccine</t>
    <phoneticPr fontId="1" type="noConversion"/>
  </si>
  <si>
    <t>Efficacy</t>
    <phoneticPr fontId="1" type="noConversion"/>
  </si>
  <si>
    <t>Potential Risk</t>
    <phoneticPr fontId="1" type="noConversion"/>
  </si>
  <si>
    <t>Storage condition</t>
    <phoneticPr fontId="1" type="noConversion"/>
  </si>
  <si>
    <t>Positive effect</t>
    <phoneticPr fontId="1" type="noConversion"/>
  </si>
  <si>
    <t>Side effects</t>
    <phoneticPr fontId="1" type="noConversion"/>
  </si>
  <si>
    <t>Dosage</t>
    <phoneticPr fontId="1" type="noConversion"/>
  </si>
  <si>
    <t>Structure</t>
    <phoneticPr fontId="1" type="noConversion"/>
  </si>
  <si>
    <t>Apart time</t>
    <phoneticPr fontId="1" type="noConversion"/>
  </si>
  <si>
    <t>Pifzer</t>
    <phoneticPr fontId="1" type="noConversion"/>
  </si>
  <si>
    <t>Moderna</t>
    <phoneticPr fontId="1" type="noConversion"/>
  </si>
  <si>
    <t>Johnson &amp; Johnson</t>
    <phoneticPr fontId="1" type="noConversion"/>
  </si>
  <si>
    <t>Weighted Average</t>
    <phoneticPr fontId="1" type="noConversion"/>
  </si>
  <si>
    <t xml:space="preserve"> </t>
    <phoneticPr fontId="1" type="noConversion"/>
  </si>
  <si>
    <t>Optimal</t>
    <phoneticPr fontId="1" type="noConversion"/>
  </si>
  <si>
    <t>Sensitivity Analysis 1</t>
    <phoneticPr fontId="1" type="noConversion"/>
  </si>
  <si>
    <t>Sensitivity Analysis 2</t>
    <phoneticPr fontId="1" type="noConversion"/>
  </si>
  <si>
    <t>Sensitivity Analysis 3</t>
    <phoneticPr fontId="1" type="noConversion"/>
  </si>
  <si>
    <t>Revised 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</si>
</sst>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i/>
      <sz val="11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4"/>
      <color theme="0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theme="0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4"/>
      <color theme="5"/>
      <name val="新細明體"/>
      <family val="1"/>
      <charset val="136"/>
      <scheme val="minor"/>
    </font>
    <font>
      <b/>
      <sz val="14"/>
      <color theme="0" tint="-4.9989318521683403E-2"/>
      <name val="新細明體"/>
      <family val="1"/>
      <charset val="136"/>
      <scheme val="minor"/>
    </font>
    <font>
      <b/>
      <u/>
      <sz val="14"/>
      <color theme="1"/>
      <name val="新細明體"/>
      <family val="1"/>
      <charset val="136"/>
      <scheme val="minor"/>
    </font>
    <font>
      <b/>
      <sz val="11"/>
      <color theme="4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3" borderId="1" xfId="0" applyFont="1" applyFill="1" applyBorder="1">
      <alignment vertical="center"/>
    </xf>
    <xf numFmtId="0" fontId="0" fillId="2" borderId="0" xfId="0" applyFill="1">
      <alignment vertical="center"/>
    </xf>
    <xf numFmtId="0" fontId="9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11" fillId="4" borderId="1" xfId="0" applyNumberFormat="1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8" fillId="6" borderId="1" xfId="0" applyFont="1" applyFill="1" applyBorder="1">
      <alignment vertical="center"/>
    </xf>
    <xf numFmtId="0" fontId="8" fillId="7" borderId="1" xfId="0" applyFont="1" applyFill="1" applyBorder="1">
      <alignment vertical="center"/>
    </xf>
    <xf numFmtId="0" fontId="8" fillId="8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6325-55F9-4F56-81BE-6CB6727CB7B9}">
  <dimension ref="B1:L58"/>
  <sheetViews>
    <sheetView tabSelected="1" topLeftCell="C49" zoomScaleNormal="100" workbookViewId="0">
      <selection activeCell="K64" sqref="K64"/>
    </sheetView>
  </sheetViews>
  <sheetFormatPr defaultRowHeight="14.5" x14ac:dyDescent="0.3"/>
  <cols>
    <col min="2" max="2" width="42.59765625" bestFit="1" customWidth="1"/>
    <col min="3" max="3" width="14.19921875" bestFit="1" customWidth="1"/>
    <col min="4" max="4" width="19.09765625" bestFit="1" customWidth="1"/>
    <col min="5" max="5" width="23.796875" bestFit="1" customWidth="1"/>
    <col min="6" max="6" width="19.3984375" bestFit="1" customWidth="1"/>
    <col min="7" max="7" width="17.5" bestFit="1" customWidth="1"/>
    <col min="8" max="8" width="10.59765625" bestFit="1" customWidth="1"/>
    <col min="9" max="9" width="12.69921875" bestFit="1" customWidth="1"/>
    <col min="10" max="10" width="14.796875" bestFit="1" customWidth="1"/>
    <col min="11" max="11" width="35.3984375" bestFit="1" customWidth="1"/>
    <col min="12" max="12" width="9.69921875" bestFit="1" customWidth="1"/>
  </cols>
  <sheetData>
    <row r="1" spans="2:12" x14ac:dyDescent="0.3">
      <c r="B1" s="1" t="s">
        <v>0</v>
      </c>
      <c r="C1" s="1" t="s">
        <v>1</v>
      </c>
    </row>
    <row r="3" spans="2:12" ht="21.5" x14ac:dyDescent="0.3">
      <c r="B3" s="4" t="s">
        <v>4</v>
      </c>
      <c r="C3" s="2"/>
      <c r="D3" s="2"/>
      <c r="E3" s="2"/>
      <c r="F3" s="2"/>
      <c r="G3" s="2"/>
      <c r="H3" s="2"/>
      <c r="I3" s="2"/>
      <c r="J3" s="2"/>
    </row>
    <row r="4" spans="2:12" ht="21.5" x14ac:dyDescent="0.3">
      <c r="B4" s="9" t="s">
        <v>2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6"/>
    </row>
    <row r="5" spans="2:12" ht="19.5" x14ac:dyDescent="0.3">
      <c r="B5" s="9" t="s">
        <v>3</v>
      </c>
      <c r="C5" s="5">
        <v>7</v>
      </c>
      <c r="D5" s="5">
        <v>6</v>
      </c>
      <c r="E5" s="5">
        <v>4</v>
      </c>
      <c r="F5" s="5">
        <v>5</v>
      </c>
      <c r="G5" s="5">
        <v>7</v>
      </c>
      <c r="H5" s="5">
        <v>4</v>
      </c>
      <c r="I5" s="5">
        <v>4</v>
      </c>
      <c r="J5" s="5">
        <v>3</v>
      </c>
      <c r="K5" s="7" t="s">
        <v>16</v>
      </c>
      <c r="L5" s="12" t="s">
        <v>18</v>
      </c>
    </row>
    <row r="6" spans="2:12" ht="19.5" x14ac:dyDescent="0.3">
      <c r="B6" s="8" t="s">
        <v>13</v>
      </c>
      <c r="C6" s="5">
        <v>9</v>
      </c>
      <c r="D6" s="5">
        <v>6</v>
      </c>
      <c r="E6" s="5">
        <v>3</v>
      </c>
      <c r="F6" s="5">
        <v>4</v>
      </c>
      <c r="G6" s="5">
        <v>4</v>
      </c>
      <c r="H6" s="5">
        <v>3</v>
      </c>
      <c r="I6" s="5">
        <v>6</v>
      </c>
      <c r="J6" s="5">
        <v>4</v>
      </c>
      <c r="K6" s="10">
        <f>SUMPRODUCT(C6:J6,$C$5:$J$5)/SUM($C$5:$J$5)</f>
        <v>5.1749999999999998</v>
      </c>
      <c r="L6" s="11" t="str">
        <f>IF(K6=MAX($K$6:$K$8),"X","")</f>
        <v/>
      </c>
    </row>
    <row r="7" spans="2:12" ht="19.5" x14ac:dyDescent="0.3">
      <c r="B7" s="8" t="s">
        <v>14</v>
      </c>
      <c r="C7" s="5">
        <v>8</v>
      </c>
      <c r="D7" s="5">
        <v>6</v>
      </c>
      <c r="E7" s="5">
        <v>5</v>
      </c>
      <c r="F7" s="5">
        <v>5</v>
      </c>
      <c r="G7" s="5">
        <v>5</v>
      </c>
      <c r="H7" s="5">
        <v>3</v>
      </c>
      <c r="I7" s="5">
        <v>6</v>
      </c>
      <c r="J7" s="5">
        <v>3</v>
      </c>
      <c r="K7" s="10">
        <f t="shared" ref="K7:K8" si="0">SUMPRODUCT(C7:J7,$C$5:$J$5)/SUM($C$5:$J$5)</f>
        <v>5.4249999999999998</v>
      </c>
      <c r="L7" s="11" t="str">
        <f t="shared" ref="L7:L8" si="1">IF(K7=MAX($K$6:$K$8),"X","")</f>
        <v>X</v>
      </c>
    </row>
    <row r="8" spans="2:12" ht="19.5" x14ac:dyDescent="0.3">
      <c r="B8" s="8" t="s">
        <v>15</v>
      </c>
      <c r="C8" s="5">
        <v>5</v>
      </c>
      <c r="D8" s="5">
        <v>2</v>
      </c>
      <c r="E8" s="5">
        <v>6</v>
      </c>
      <c r="F8" s="5">
        <v>5</v>
      </c>
      <c r="G8" s="5">
        <v>6</v>
      </c>
      <c r="H8" s="5">
        <v>6</v>
      </c>
      <c r="I8" s="5">
        <v>3</v>
      </c>
      <c r="J8" s="5">
        <v>6</v>
      </c>
      <c r="K8" s="10">
        <f t="shared" si="0"/>
        <v>4.8</v>
      </c>
      <c r="L8" s="11" t="str">
        <f t="shared" si="1"/>
        <v/>
      </c>
    </row>
    <row r="13" spans="2:12" x14ac:dyDescent="0.3">
      <c r="G13" t="s">
        <v>17</v>
      </c>
    </row>
    <row r="16" spans="2:12" ht="21.5" x14ac:dyDescent="0.3">
      <c r="B16" s="13" t="s">
        <v>19</v>
      </c>
      <c r="C16" s="2"/>
      <c r="D16" s="2"/>
      <c r="E16" s="2"/>
      <c r="F16" s="2"/>
      <c r="G16" s="2"/>
      <c r="H16" s="2"/>
      <c r="I16" s="2"/>
      <c r="J16" s="2"/>
    </row>
    <row r="17" spans="2:12" ht="21.5" x14ac:dyDescent="0.3">
      <c r="B17" s="9" t="s">
        <v>2</v>
      </c>
      <c r="C17" s="3" t="s">
        <v>5</v>
      </c>
      <c r="D17" s="3" t="s">
        <v>6</v>
      </c>
      <c r="E17" s="3" t="s">
        <v>7</v>
      </c>
      <c r="F17" s="3" t="s">
        <v>8</v>
      </c>
      <c r="G17" s="3" t="s">
        <v>9</v>
      </c>
      <c r="H17" s="3" t="s">
        <v>10</v>
      </c>
      <c r="I17" s="3" t="s">
        <v>11</v>
      </c>
      <c r="J17" s="3" t="s">
        <v>12</v>
      </c>
      <c r="K17" s="6"/>
    </row>
    <row r="18" spans="2:12" ht="19.5" x14ac:dyDescent="0.3">
      <c r="B18" s="9" t="s">
        <v>3</v>
      </c>
      <c r="C18" s="5">
        <v>7</v>
      </c>
      <c r="D18" s="5">
        <v>6</v>
      </c>
      <c r="E18" s="5">
        <v>4</v>
      </c>
      <c r="F18" s="14">
        <v>2</v>
      </c>
      <c r="G18" s="5">
        <v>7</v>
      </c>
      <c r="H18" s="5">
        <v>4</v>
      </c>
      <c r="I18" s="5">
        <v>4</v>
      </c>
      <c r="J18" s="5">
        <v>3</v>
      </c>
      <c r="K18" s="7" t="s">
        <v>16</v>
      </c>
      <c r="L18" s="12" t="s">
        <v>18</v>
      </c>
    </row>
    <row r="19" spans="2:12" ht="19.5" x14ac:dyDescent="0.3">
      <c r="B19" s="8" t="s">
        <v>13</v>
      </c>
      <c r="C19" s="5">
        <v>9</v>
      </c>
      <c r="D19" s="5">
        <v>6</v>
      </c>
      <c r="E19" s="5">
        <v>3</v>
      </c>
      <c r="F19" s="14">
        <v>4</v>
      </c>
      <c r="G19" s="5">
        <v>4</v>
      </c>
      <c r="H19" s="5">
        <v>3</v>
      </c>
      <c r="I19" s="5">
        <v>6</v>
      </c>
      <c r="J19" s="5">
        <v>4</v>
      </c>
      <c r="K19" s="10">
        <f>SUMPRODUCT(C19:J19,$C$18:$J$18)/SUM($C$18:$J$18)</f>
        <v>5.2702702702702702</v>
      </c>
      <c r="L19" s="11" t="str">
        <f>IF(K19=MAX($K$19:$K$21),"X","")</f>
        <v/>
      </c>
    </row>
    <row r="20" spans="2:12" ht="19.5" x14ac:dyDescent="0.3">
      <c r="B20" s="8" t="s">
        <v>14</v>
      </c>
      <c r="C20" s="5">
        <v>8</v>
      </c>
      <c r="D20" s="5">
        <v>6</v>
      </c>
      <c r="E20" s="5">
        <v>5</v>
      </c>
      <c r="F20" s="14">
        <v>5</v>
      </c>
      <c r="G20" s="5">
        <v>5</v>
      </c>
      <c r="H20" s="5">
        <v>3</v>
      </c>
      <c r="I20" s="5">
        <v>6</v>
      </c>
      <c r="J20" s="5">
        <v>3</v>
      </c>
      <c r="K20" s="10">
        <f t="shared" ref="K20:K21" si="2">SUMPRODUCT(C20:J20,$C$18:$J$18)/SUM($C$18:$J$18)</f>
        <v>5.4594594594594597</v>
      </c>
      <c r="L20" s="11" t="str">
        <f t="shared" ref="L20:L21" si="3">IF(K20=MAX($K$19:$K$21),"X","")</f>
        <v>X</v>
      </c>
    </row>
    <row r="21" spans="2:12" ht="19.5" x14ac:dyDescent="0.3">
      <c r="B21" s="8" t="s">
        <v>15</v>
      </c>
      <c r="C21" s="5">
        <v>5</v>
      </c>
      <c r="D21" s="5">
        <v>2</v>
      </c>
      <c r="E21" s="5">
        <v>6</v>
      </c>
      <c r="F21" s="14">
        <v>5</v>
      </c>
      <c r="G21" s="5">
        <v>6</v>
      </c>
      <c r="H21" s="5">
        <v>6</v>
      </c>
      <c r="I21" s="5">
        <v>3</v>
      </c>
      <c r="J21" s="5">
        <v>6</v>
      </c>
      <c r="K21" s="10">
        <f t="shared" si="2"/>
        <v>4.7837837837837842</v>
      </c>
      <c r="L21" s="11" t="str">
        <f t="shared" si="3"/>
        <v/>
      </c>
    </row>
    <row r="28" spans="2:12" ht="21.5" x14ac:dyDescent="0.3">
      <c r="B28" s="13" t="s">
        <v>20</v>
      </c>
      <c r="C28" s="2"/>
      <c r="D28" s="2"/>
      <c r="E28" s="2"/>
      <c r="F28" s="2"/>
      <c r="G28" s="2"/>
      <c r="H28" s="2"/>
      <c r="I28" s="2"/>
      <c r="J28" s="2"/>
    </row>
    <row r="29" spans="2:12" ht="21.5" x14ac:dyDescent="0.3">
      <c r="B29" s="9" t="s">
        <v>2</v>
      </c>
      <c r="C29" s="3" t="s">
        <v>5</v>
      </c>
      <c r="D29" s="3" t="s">
        <v>6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6"/>
    </row>
    <row r="30" spans="2:12" ht="19.5" x14ac:dyDescent="0.3">
      <c r="B30" s="9" t="s">
        <v>3</v>
      </c>
      <c r="C30" s="15">
        <v>5</v>
      </c>
      <c r="D30" s="5">
        <v>6</v>
      </c>
      <c r="E30" s="5">
        <v>4</v>
      </c>
      <c r="F30" s="5">
        <v>5</v>
      </c>
      <c r="G30" s="5">
        <v>7</v>
      </c>
      <c r="H30" s="5">
        <v>4</v>
      </c>
      <c r="I30" s="5">
        <v>4</v>
      </c>
      <c r="J30" s="5">
        <v>3</v>
      </c>
      <c r="K30" s="7" t="s">
        <v>16</v>
      </c>
      <c r="L30" s="12" t="s">
        <v>18</v>
      </c>
    </row>
    <row r="31" spans="2:12" ht="19.5" x14ac:dyDescent="0.3">
      <c r="B31" s="8" t="s">
        <v>13</v>
      </c>
      <c r="C31" s="15">
        <v>9</v>
      </c>
      <c r="D31" s="5">
        <v>6</v>
      </c>
      <c r="E31" s="5">
        <v>3</v>
      </c>
      <c r="F31" s="5">
        <v>4</v>
      </c>
      <c r="G31" s="5">
        <v>4</v>
      </c>
      <c r="H31" s="5">
        <v>3</v>
      </c>
      <c r="I31" s="5">
        <v>6</v>
      </c>
      <c r="J31" s="5">
        <v>4</v>
      </c>
      <c r="K31" s="10">
        <f>SUMPRODUCT(C31:J31,$C$30:$J$30)/SUM($C$30:$J$30)</f>
        <v>4.9736842105263159</v>
      </c>
      <c r="L31" s="11" t="str">
        <f>IF(K31=MAX($K$31:$K$33),"X","")</f>
        <v/>
      </c>
    </row>
    <row r="32" spans="2:12" ht="19.5" x14ac:dyDescent="0.3">
      <c r="B32" s="8" t="s">
        <v>14</v>
      </c>
      <c r="C32" s="15">
        <v>8</v>
      </c>
      <c r="D32" s="5">
        <v>6</v>
      </c>
      <c r="E32" s="5">
        <v>5</v>
      </c>
      <c r="F32" s="5">
        <v>5</v>
      </c>
      <c r="G32" s="5">
        <v>5</v>
      </c>
      <c r="H32" s="5">
        <v>3</v>
      </c>
      <c r="I32" s="5">
        <v>6</v>
      </c>
      <c r="J32" s="5">
        <v>3</v>
      </c>
      <c r="K32" s="10">
        <f t="shared" ref="K32:K33" si="4">SUMPRODUCT(C32:J32,$C$30:$J$30)/SUM($C$30:$J$30)</f>
        <v>5.2894736842105265</v>
      </c>
      <c r="L32" s="11" t="str">
        <f t="shared" ref="L32:L33" si="5">IF(K32=MAX($K$31:$K$33),"X","")</f>
        <v>X</v>
      </c>
    </row>
    <row r="33" spans="2:12" ht="19.5" x14ac:dyDescent="0.3">
      <c r="B33" s="8" t="s">
        <v>15</v>
      </c>
      <c r="C33" s="15">
        <v>5</v>
      </c>
      <c r="D33" s="5">
        <v>2</v>
      </c>
      <c r="E33" s="5">
        <v>6</v>
      </c>
      <c r="F33" s="5">
        <v>5</v>
      </c>
      <c r="G33" s="5">
        <v>6</v>
      </c>
      <c r="H33" s="5">
        <v>6</v>
      </c>
      <c r="I33" s="5">
        <v>3</v>
      </c>
      <c r="J33" s="5">
        <v>6</v>
      </c>
      <c r="K33" s="10">
        <f t="shared" si="4"/>
        <v>4.7894736842105265</v>
      </c>
      <c r="L33" s="11" t="str">
        <f t="shared" si="5"/>
        <v/>
      </c>
    </row>
    <row r="41" spans="2:12" ht="21.5" x14ac:dyDescent="0.3">
      <c r="B41" s="13" t="s">
        <v>21</v>
      </c>
      <c r="C41" s="2"/>
      <c r="D41" s="2"/>
      <c r="E41" s="2"/>
      <c r="F41" s="2"/>
      <c r="G41" s="2"/>
      <c r="H41" s="2"/>
      <c r="I41" s="2"/>
      <c r="J41" s="2"/>
    </row>
    <row r="42" spans="2:12" ht="21.5" x14ac:dyDescent="0.3">
      <c r="B42" s="9" t="s">
        <v>2</v>
      </c>
      <c r="C42" s="3" t="s">
        <v>5</v>
      </c>
      <c r="D42" s="3" t="s">
        <v>6</v>
      </c>
      <c r="E42" s="3" t="s">
        <v>7</v>
      </c>
      <c r="F42" s="3" t="s">
        <v>8</v>
      </c>
      <c r="G42" s="3" t="s">
        <v>9</v>
      </c>
      <c r="H42" s="3" t="s">
        <v>10</v>
      </c>
      <c r="I42" s="3" t="s">
        <v>11</v>
      </c>
      <c r="J42" s="3" t="s">
        <v>12</v>
      </c>
      <c r="K42" s="6"/>
    </row>
    <row r="43" spans="2:12" ht="19.5" x14ac:dyDescent="0.3">
      <c r="B43" s="9" t="s">
        <v>3</v>
      </c>
      <c r="C43" s="5">
        <v>7</v>
      </c>
      <c r="D43" s="5">
        <v>6</v>
      </c>
      <c r="E43" s="5">
        <v>4</v>
      </c>
      <c r="F43" s="5">
        <v>5</v>
      </c>
      <c r="G43" s="16">
        <v>5</v>
      </c>
      <c r="H43" s="5">
        <v>4</v>
      </c>
      <c r="I43" s="5">
        <v>4</v>
      </c>
      <c r="J43" s="5">
        <v>3</v>
      </c>
      <c r="K43" s="7" t="s">
        <v>16</v>
      </c>
      <c r="L43" s="12" t="s">
        <v>18</v>
      </c>
    </row>
    <row r="44" spans="2:12" ht="19.5" x14ac:dyDescent="0.3">
      <c r="B44" s="8" t="s">
        <v>13</v>
      </c>
      <c r="C44" s="5">
        <v>9</v>
      </c>
      <c r="D44" s="5">
        <v>6</v>
      </c>
      <c r="E44" s="5">
        <v>3</v>
      </c>
      <c r="F44" s="5">
        <v>4</v>
      </c>
      <c r="G44" s="16">
        <v>4</v>
      </c>
      <c r="H44" s="5">
        <v>3</v>
      </c>
      <c r="I44" s="5">
        <v>6</v>
      </c>
      <c r="J44" s="5">
        <v>4</v>
      </c>
      <c r="K44" s="10">
        <f>SUMPRODUCT(C44:J44,$C$43:$J$43)/SUM($C$43:$J$43)</f>
        <v>5.2368421052631575</v>
      </c>
      <c r="L44" s="11" t="str">
        <f>IF(K44=MAX($K$44:$K$46),"X","")</f>
        <v/>
      </c>
    </row>
    <row r="45" spans="2:12" ht="19.5" x14ac:dyDescent="0.3">
      <c r="B45" s="8" t="s">
        <v>14</v>
      </c>
      <c r="C45" s="5">
        <v>8</v>
      </c>
      <c r="D45" s="5">
        <v>6</v>
      </c>
      <c r="E45" s="5">
        <v>5</v>
      </c>
      <c r="F45" s="5">
        <v>5</v>
      </c>
      <c r="G45" s="16">
        <v>5</v>
      </c>
      <c r="H45" s="5">
        <v>3</v>
      </c>
      <c r="I45" s="5">
        <v>6</v>
      </c>
      <c r="J45" s="5">
        <v>3</v>
      </c>
      <c r="K45" s="10">
        <f t="shared" ref="K45:K46" si="6">SUMPRODUCT(C45:J45,$C$43:$J$43)/SUM($C$43:$J$43)</f>
        <v>5.4473684210526319</v>
      </c>
      <c r="L45" s="11" t="str">
        <f t="shared" ref="L45:L46" si="7">IF(K45=MAX($K$44:$K$46),"X","")</f>
        <v>X</v>
      </c>
    </row>
    <row r="46" spans="2:12" ht="19.5" x14ac:dyDescent="0.3">
      <c r="B46" s="8" t="s">
        <v>15</v>
      </c>
      <c r="C46" s="5">
        <v>5</v>
      </c>
      <c r="D46" s="5">
        <v>2</v>
      </c>
      <c r="E46" s="5">
        <v>6</v>
      </c>
      <c r="F46" s="5">
        <v>5</v>
      </c>
      <c r="G46" s="16">
        <v>6</v>
      </c>
      <c r="H46" s="5">
        <v>6</v>
      </c>
      <c r="I46" s="5">
        <v>3</v>
      </c>
      <c r="J46" s="5">
        <v>6</v>
      </c>
      <c r="K46" s="10">
        <f t="shared" si="6"/>
        <v>4.7368421052631575</v>
      </c>
      <c r="L46" s="11" t="str">
        <f t="shared" si="7"/>
        <v/>
      </c>
    </row>
    <row r="53" spans="2:12" ht="21.5" x14ac:dyDescent="0.3">
      <c r="B53" s="4" t="s">
        <v>22</v>
      </c>
      <c r="C53" s="2"/>
      <c r="D53" s="2"/>
      <c r="E53" s="2"/>
      <c r="F53" s="2"/>
      <c r="G53" s="2"/>
      <c r="H53" s="2"/>
      <c r="I53" s="2"/>
      <c r="J53" s="2"/>
    </row>
    <row r="54" spans="2:12" ht="21.5" x14ac:dyDescent="0.3">
      <c r="B54" s="9" t="s">
        <v>2</v>
      </c>
      <c r="C54" s="3" t="s">
        <v>5</v>
      </c>
      <c r="D54" s="3" t="s">
        <v>6</v>
      </c>
      <c r="E54" s="3" t="s">
        <v>7</v>
      </c>
      <c r="F54" s="3" t="s">
        <v>8</v>
      </c>
      <c r="G54" s="3" t="s">
        <v>9</v>
      </c>
      <c r="H54" s="3" t="s">
        <v>10</v>
      </c>
      <c r="I54" s="3" t="s">
        <v>11</v>
      </c>
      <c r="J54" s="3" t="s">
        <v>12</v>
      </c>
      <c r="K54" s="6"/>
    </row>
    <row r="55" spans="2:12" ht="19.5" x14ac:dyDescent="0.3">
      <c r="B55" s="9" t="s">
        <v>3</v>
      </c>
      <c r="C55" s="5">
        <v>8</v>
      </c>
      <c r="D55" s="5">
        <v>7</v>
      </c>
      <c r="E55" s="5">
        <v>4</v>
      </c>
      <c r="F55" s="5">
        <v>5</v>
      </c>
      <c r="G55" s="5">
        <v>6</v>
      </c>
      <c r="H55" s="5">
        <v>3</v>
      </c>
      <c r="I55" s="5">
        <v>4</v>
      </c>
      <c r="J55" s="5">
        <v>3</v>
      </c>
      <c r="K55" s="7" t="s">
        <v>16</v>
      </c>
      <c r="L55" s="12" t="s">
        <v>18</v>
      </c>
    </row>
    <row r="56" spans="2:12" ht="19.5" x14ac:dyDescent="0.3">
      <c r="B56" s="8" t="s">
        <v>13</v>
      </c>
      <c r="C56" s="5">
        <v>9</v>
      </c>
      <c r="D56" s="5">
        <v>6</v>
      </c>
      <c r="E56" s="5">
        <v>3</v>
      </c>
      <c r="F56" s="5">
        <v>4</v>
      </c>
      <c r="G56" s="5">
        <v>4</v>
      </c>
      <c r="H56" s="5">
        <v>3</v>
      </c>
      <c r="I56" s="5">
        <v>6</v>
      </c>
      <c r="J56" s="5">
        <v>4</v>
      </c>
      <c r="K56" s="10">
        <f>SUMPRODUCT(C56:J56,$C$55:$J$55)/SUM($C$55:$J$55)</f>
        <v>5.375</v>
      </c>
      <c r="L56" s="11" t="str">
        <f>IF(K56=MAX($K$56:$K$58),"X","")</f>
        <v/>
      </c>
    </row>
    <row r="57" spans="2:12" ht="19.5" x14ac:dyDescent="0.3">
      <c r="B57" s="8" t="s">
        <v>14</v>
      </c>
      <c r="C57" s="5">
        <v>8</v>
      </c>
      <c r="D57" s="5">
        <v>6</v>
      </c>
      <c r="E57" s="5">
        <v>5</v>
      </c>
      <c r="F57" s="5">
        <v>5</v>
      </c>
      <c r="G57" s="5">
        <v>5</v>
      </c>
      <c r="H57" s="5">
        <v>3</v>
      </c>
      <c r="I57" s="5">
        <v>6</v>
      </c>
      <c r="J57" s="5">
        <v>3</v>
      </c>
      <c r="K57" s="10">
        <f t="shared" ref="K57:K58" si="8">SUMPRODUCT(C57:J57,$C$55:$J$55)/SUM($C$55:$J$55)</f>
        <v>5.5750000000000002</v>
      </c>
      <c r="L57" s="11" t="str">
        <f t="shared" ref="L57:L58" si="9">IF(K57=MAX($K$56:$K$58),"X","")</f>
        <v>X</v>
      </c>
    </row>
    <row r="58" spans="2:12" ht="19.5" x14ac:dyDescent="0.3">
      <c r="B58" s="8" t="s">
        <v>15</v>
      </c>
      <c r="C58" s="5">
        <v>5</v>
      </c>
      <c r="D58" s="5">
        <v>2</v>
      </c>
      <c r="E58" s="5">
        <v>6</v>
      </c>
      <c r="F58" s="5">
        <v>5</v>
      </c>
      <c r="G58" s="5">
        <v>6</v>
      </c>
      <c r="H58" s="5">
        <v>6</v>
      </c>
      <c r="I58" s="5">
        <v>3</v>
      </c>
      <c r="J58" s="5">
        <v>6</v>
      </c>
      <c r="K58" s="10">
        <f t="shared" si="8"/>
        <v>4.6749999999999998</v>
      </c>
      <c r="L58" s="11" t="str">
        <f t="shared" si="9"/>
        <v/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marso</dc:creator>
  <cp:lastModifiedBy>marso</cp:lastModifiedBy>
  <dcterms:created xsi:type="dcterms:W3CDTF">2021-05-11T22:50:57Z</dcterms:created>
  <dcterms:modified xsi:type="dcterms:W3CDTF">2021-05-13T04:57:02Z</dcterms:modified>
</cp:coreProperties>
</file>