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uo/PycharmProjects/Govt-AI-Contracts/procurements/"/>
    </mc:Choice>
  </mc:AlternateContent>
  <xr:revisionPtr revIDLastSave="0" documentId="13_ncr:1_{7D44B9A8-27F9-4344-9F72-1F6F9D1CD6DD}" xr6:coauthVersionLast="47" xr6:coauthVersionMax="47" xr10:uidLastSave="{00000000-0000-0000-0000-000000000000}"/>
  <bookViews>
    <workbookView xWindow="-36280" yWindow="4880" windowWidth="32500" windowHeight="17500" activeTab="3" xr2:uid="{3BA44AF3-E89A-304B-8400-6C006C6753AE}"/>
  </bookViews>
  <sheets>
    <sheet name="keywords" sheetId="2" r:id="rId1"/>
    <sheet name="keyword-searches" sheetId="1" r:id="rId2"/>
    <sheet name="national-local-comparison" sheetId="3" r:id="rId3"/>
    <sheet name="download_cou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4" l="1"/>
  <c r="Z6" i="4" s="1"/>
  <c r="Z2" i="4"/>
  <c r="Z9" i="4"/>
  <c r="N6" i="4"/>
  <c r="O6" i="4"/>
  <c r="P6" i="4"/>
  <c r="Q6" i="4"/>
  <c r="R6" i="4"/>
  <c r="B11" i="3"/>
  <c r="B7" i="3"/>
  <c r="C11" i="3"/>
  <c r="D11" i="3"/>
  <c r="F11" i="3"/>
  <c r="G11" i="3"/>
  <c r="H11" i="3"/>
  <c r="I11" i="3"/>
  <c r="J11" i="3"/>
  <c r="L11" i="3"/>
  <c r="B23" i="3"/>
  <c r="B19" i="3"/>
  <c r="B15" i="3"/>
  <c r="B3" i="3"/>
  <c r="C219" i="1"/>
  <c r="C218" i="1"/>
  <c r="Z10" i="4" l="1"/>
</calcChain>
</file>

<file path=xl/sharedStrings.xml><?xml version="1.0" encoding="utf-8"?>
<sst xmlns="http://schemas.openxmlformats.org/spreadsheetml/2006/main" count="535" uniqueCount="69">
  <si>
    <t>Year</t>
  </si>
  <si>
    <t>Count</t>
  </si>
  <si>
    <t>SearchType</t>
  </si>
  <si>
    <t>KeyWord</t>
  </si>
  <si>
    <t>project_title</t>
  </si>
  <si>
    <t>body_text</t>
  </si>
  <si>
    <t>Smart_City (智慧城市)</t>
  </si>
  <si>
    <t>City_Brain (城市大脑)</t>
  </si>
  <si>
    <t>E_Government (电子政务)</t>
  </si>
  <si>
    <t>Intelligent_City (智能城市)</t>
  </si>
  <si>
    <t>Data_Resources (数据资源)</t>
  </si>
  <si>
    <t>Gov_Affairs_Cloud_Computing (政务云计算)</t>
  </si>
  <si>
    <t>Key_Word</t>
  </si>
  <si>
    <t>Gov_Affairs_Cloud (政务云)</t>
  </si>
  <si>
    <t>Smart (智慧)</t>
  </si>
  <si>
    <t>Intelligent (智能)</t>
  </si>
  <si>
    <t>Digital_Government (数字政府)</t>
  </si>
  <si>
    <t>Digital_City (数字城市)</t>
  </si>
  <si>
    <t>further search from Providers' side:</t>
  </si>
  <si>
    <t>Huawei_Cloud (华为云)</t>
  </si>
  <si>
    <t>Inpur_Cloud (浪潮云)</t>
  </si>
  <si>
    <t>Alibaba_Cloud (阿里云)</t>
  </si>
  <si>
    <t>Tencent_Cloud (腾讯云)</t>
  </si>
  <si>
    <t>Uni_Cloud (紫光云)</t>
  </si>
  <si>
    <t>CT_Cloud (电信天翼云)</t>
  </si>
  <si>
    <t>Sugon_Cloud (曙光云)</t>
  </si>
  <si>
    <t>City_Cloud (城市云)</t>
  </si>
  <si>
    <t>Source: http://www.ccgp.gov.cn/</t>
  </si>
  <si>
    <t>2014-07-17 to 2015-07-17</t>
  </si>
  <si>
    <t>central</t>
  </si>
  <si>
    <t>浙江公开招标公告</t>
  </si>
  <si>
    <t xml:space="preserve">provincial </t>
  </si>
  <si>
    <t>2015-07-17 to 2016-07-17</t>
  </si>
  <si>
    <t>2016-07-17 to 2017-07-17</t>
  </si>
  <si>
    <t>2017-07-17 to 2018-07-17</t>
  </si>
  <si>
    <t>2018-07-17 to 2019-07-17</t>
  </si>
  <si>
    <t>2019-07-17 to 2020-07-17</t>
  </si>
  <si>
    <t>2020-07-17 to 2021-07-17</t>
  </si>
  <si>
    <t>2013-07-17 to 2014-07-17</t>
  </si>
  <si>
    <t>浙江单一来源公告</t>
  </si>
  <si>
    <t>&gt; 5m upload</t>
  </si>
  <si>
    <t>none needed</t>
  </si>
  <si>
    <t>青海公开招标公告</t>
  </si>
  <si>
    <t>四川公开招标公告</t>
  </si>
  <si>
    <t>江苏公开招标公告</t>
  </si>
  <si>
    <t>2012-07-17 to 2013-07-17</t>
  </si>
  <si>
    <t>浙江中标公告</t>
  </si>
  <si>
    <t>central (中标+成交)</t>
  </si>
  <si>
    <t>NA</t>
  </si>
  <si>
    <t>全国所有类型公告</t>
  </si>
  <si>
    <t>total</t>
  </si>
  <si>
    <t>01-01 to 12-31</t>
  </si>
  <si>
    <t>01-01 to 01-01</t>
  </si>
  <si>
    <t>search change</t>
  </si>
  <si>
    <t>searched dates</t>
  </si>
  <si>
    <t>finish_rate</t>
  </si>
  <si>
    <t>YES</t>
  </si>
  <si>
    <t>scrapped data</t>
  </si>
  <si>
    <t>Fixed to 0101-1231?</t>
  </si>
  <si>
    <t>main texts downloads</t>
  </si>
  <si>
    <t>YES, and fixed two misloaded  pages</t>
  </si>
  <si>
    <t>YES,  but unchecked</t>
  </si>
  <si>
    <t>*59 pages missing. Possible leaks: ?</t>
  </si>
  <si>
    <t>pages 21346 and 11039 reported missing during dowloading</t>
  </si>
  <si>
    <t>Yes, and fixed the above bug</t>
  </si>
  <si>
    <t>*6 pages missing. Possible leaks: No</t>
  </si>
  <si>
    <t>2020???</t>
  </si>
  <si>
    <t>976579??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</si>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</sst>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B738-09E3-8641-B19D-1630A75F5882}">
  <dimension ref="A1:A7"/>
  <sheetViews>
    <sheetView workbookViewId="0">
      <selection activeCell="C18" sqref="C18"/>
    </sheetView>
  </sheetViews>
  <sheetFormatPr baseColWidth="10" defaultRowHeight="16" x14ac:dyDescent="0.2"/>
  <cols>
    <col min="1" max="1" width="10.83203125" customWidth="1"/>
  </cols>
  <sheetData>
    <row r="1" spans="1:1" x14ac:dyDescent="0.2">
      <c r="A1" t="s">
        <v>12</v>
      </c>
    </row>
    <row r="2" spans="1:1" x14ac:dyDescent="0.2">
      <c r="A2" s="1" t="s">
        <v>6</v>
      </c>
    </row>
    <row r="3" spans="1:1" x14ac:dyDescent="0.2">
      <c r="A3" s="1" t="s">
        <v>9</v>
      </c>
    </row>
    <row r="4" spans="1:1" x14ac:dyDescent="0.2">
      <c r="A4" s="1" t="s">
        <v>7</v>
      </c>
    </row>
    <row r="5" spans="1:1" x14ac:dyDescent="0.2">
      <c r="A5" s="1" t="s">
        <v>8</v>
      </c>
    </row>
    <row r="6" spans="1:1" x14ac:dyDescent="0.2">
      <c r="A6" s="1" t="s">
        <v>10</v>
      </c>
    </row>
    <row r="7" spans="1:1" x14ac:dyDescent="0.2">
      <c r="A7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8AB7-E7B8-9A4D-870A-0C3986574E4A}">
  <dimension ref="A1:F232"/>
  <sheetViews>
    <sheetView topLeftCell="A101" zoomScale="116" workbookViewId="0">
      <selection activeCell="C220" sqref="C220"/>
    </sheetView>
  </sheetViews>
  <sheetFormatPr baseColWidth="10" defaultRowHeight="16" x14ac:dyDescent="0.2"/>
  <cols>
    <col min="1" max="1" width="37.83203125" style="1" customWidth="1"/>
    <col min="2" max="3" width="10.83203125" style="1"/>
    <col min="4" max="4" width="14.6640625" style="1" customWidth="1"/>
    <col min="5" max="5" width="10.83203125" style="1"/>
    <col min="6" max="6" width="13.1640625" style="1" customWidth="1"/>
    <col min="7" max="16384" width="10.83203125" style="1"/>
  </cols>
  <sheetData>
    <row r="1" spans="1:6" x14ac:dyDescent="0.2">
      <c r="A1" s="1" t="s">
        <v>3</v>
      </c>
      <c r="B1" s="1" t="s">
        <v>0</v>
      </c>
      <c r="C1" s="1" t="s">
        <v>1</v>
      </c>
      <c r="D1" s="1" t="s">
        <v>2</v>
      </c>
      <c r="F1" s="1" t="s">
        <v>27</v>
      </c>
    </row>
    <row r="2" spans="1:6" x14ac:dyDescent="0.2">
      <c r="A2" s="1" t="s">
        <v>14</v>
      </c>
      <c r="B2" s="1">
        <v>2013</v>
      </c>
      <c r="C2" s="1">
        <v>757</v>
      </c>
      <c r="D2" s="1" t="s">
        <v>4</v>
      </c>
    </row>
    <row r="3" spans="1:6" x14ac:dyDescent="0.2">
      <c r="A3" s="1" t="s">
        <v>14</v>
      </c>
      <c r="B3" s="1">
        <v>2013</v>
      </c>
      <c r="C3" s="1">
        <v>1559</v>
      </c>
      <c r="D3" s="1" t="s">
        <v>5</v>
      </c>
    </row>
    <row r="4" spans="1:6" x14ac:dyDescent="0.2">
      <c r="A4" s="1" t="s">
        <v>14</v>
      </c>
      <c r="B4" s="1">
        <v>2014</v>
      </c>
      <c r="C4" s="1">
        <v>1296</v>
      </c>
      <c r="D4" s="1" t="s">
        <v>4</v>
      </c>
    </row>
    <row r="5" spans="1:6" x14ac:dyDescent="0.2">
      <c r="A5" s="1" t="s">
        <v>14</v>
      </c>
      <c r="B5" s="1">
        <v>2014</v>
      </c>
      <c r="C5" s="1">
        <v>2773</v>
      </c>
      <c r="D5" s="1" t="s">
        <v>5</v>
      </c>
    </row>
    <row r="6" spans="1:6" x14ac:dyDescent="0.2">
      <c r="A6" s="1" t="s">
        <v>14</v>
      </c>
      <c r="B6" s="1">
        <v>2015</v>
      </c>
      <c r="C6" s="1">
        <v>2785</v>
      </c>
      <c r="D6" s="1" t="s">
        <v>4</v>
      </c>
    </row>
    <row r="7" spans="1:6" x14ac:dyDescent="0.2">
      <c r="A7" s="1" t="s">
        <v>14</v>
      </c>
      <c r="B7" s="1">
        <v>2015</v>
      </c>
      <c r="C7" s="1">
        <v>6135</v>
      </c>
      <c r="D7" s="1" t="s">
        <v>5</v>
      </c>
    </row>
    <row r="8" spans="1:6" x14ac:dyDescent="0.2">
      <c r="A8" s="1" t="s">
        <v>14</v>
      </c>
      <c r="B8" s="1">
        <v>2016</v>
      </c>
      <c r="C8" s="1">
        <v>5446</v>
      </c>
      <c r="D8" s="1" t="s">
        <v>4</v>
      </c>
    </row>
    <row r="9" spans="1:6" x14ac:dyDescent="0.2">
      <c r="A9" s="1" t="s">
        <v>14</v>
      </c>
      <c r="B9" s="1">
        <v>2016</v>
      </c>
      <c r="C9" s="1">
        <v>9810</v>
      </c>
      <c r="D9" s="1" t="s">
        <v>5</v>
      </c>
    </row>
    <row r="10" spans="1:6" x14ac:dyDescent="0.2">
      <c r="A10" s="1" t="s">
        <v>14</v>
      </c>
      <c r="B10" s="1">
        <v>2017</v>
      </c>
      <c r="C10" s="1">
        <v>8638</v>
      </c>
      <c r="D10" s="1" t="s">
        <v>4</v>
      </c>
    </row>
    <row r="11" spans="1:6" x14ac:dyDescent="0.2">
      <c r="A11" s="1" t="s">
        <v>14</v>
      </c>
      <c r="B11" s="1">
        <v>2017</v>
      </c>
      <c r="C11" s="1">
        <v>14026</v>
      </c>
      <c r="D11" s="1" t="s">
        <v>5</v>
      </c>
    </row>
    <row r="12" spans="1:6" x14ac:dyDescent="0.2">
      <c r="A12" s="1" t="s">
        <v>14</v>
      </c>
      <c r="B12" s="1">
        <v>2018</v>
      </c>
      <c r="C12" s="1">
        <v>13267</v>
      </c>
      <c r="D12" s="1" t="s">
        <v>4</v>
      </c>
    </row>
    <row r="13" spans="1:6" x14ac:dyDescent="0.2">
      <c r="A13" s="1" t="s">
        <v>14</v>
      </c>
      <c r="B13" s="1">
        <v>2018</v>
      </c>
      <c r="C13" s="1">
        <v>21555</v>
      </c>
      <c r="D13" s="1" t="s">
        <v>5</v>
      </c>
    </row>
    <row r="14" spans="1:6" x14ac:dyDescent="0.2">
      <c r="A14" s="1" t="s">
        <v>14</v>
      </c>
      <c r="B14" s="1">
        <v>2019</v>
      </c>
      <c r="C14" s="1">
        <v>17975</v>
      </c>
      <c r="D14" s="1" t="s">
        <v>4</v>
      </c>
    </row>
    <row r="15" spans="1:6" x14ac:dyDescent="0.2">
      <c r="A15" s="1" t="s">
        <v>14</v>
      </c>
      <c r="B15" s="1">
        <v>2019</v>
      </c>
      <c r="C15" s="1">
        <v>28837</v>
      </c>
      <c r="D15" s="1" t="s">
        <v>5</v>
      </c>
    </row>
    <row r="16" spans="1:6" x14ac:dyDescent="0.2">
      <c r="A16" s="1" t="s">
        <v>14</v>
      </c>
      <c r="B16" s="1">
        <v>2020</v>
      </c>
      <c r="C16" s="1">
        <v>20770</v>
      </c>
      <c r="D16" s="1" t="s">
        <v>4</v>
      </c>
    </row>
    <row r="17" spans="1:4" x14ac:dyDescent="0.2">
      <c r="A17" s="1" t="s">
        <v>14</v>
      </c>
      <c r="B17" s="1">
        <v>2020</v>
      </c>
      <c r="C17" s="1">
        <v>32951</v>
      </c>
      <c r="D17" s="1" t="s">
        <v>5</v>
      </c>
    </row>
    <row r="18" spans="1:4" x14ac:dyDescent="0.2">
      <c r="A18" s="1" t="s">
        <v>14</v>
      </c>
      <c r="B18" s="1">
        <v>2021</v>
      </c>
      <c r="C18" s="1">
        <v>23190</v>
      </c>
      <c r="D18" s="1" t="s">
        <v>4</v>
      </c>
    </row>
    <row r="19" spans="1:4" x14ac:dyDescent="0.2">
      <c r="A19" s="1" t="s">
        <v>14</v>
      </c>
      <c r="B19" s="1">
        <v>2021</v>
      </c>
      <c r="C19" s="1">
        <v>47926</v>
      </c>
      <c r="D19" s="1" t="s">
        <v>5</v>
      </c>
    </row>
    <row r="20" spans="1:4" x14ac:dyDescent="0.2">
      <c r="A20" s="1" t="s">
        <v>6</v>
      </c>
      <c r="B20" s="1">
        <v>2013</v>
      </c>
      <c r="C20" s="1">
        <v>49</v>
      </c>
      <c r="D20" s="1" t="s">
        <v>4</v>
      </c>
    </row>
    <row r="21" spans="1:4" x14ac:dyDescent="0.2">
      <c r="A21" s="1" t="s">
        <v>6</v>
      </c>
      <c r="B21" s="1">
        <v>2013</v>
      </c>
      <c r="C21" s="1">
        <v>95</v>
      </c>
      <c r="D21" s="1" t="s">
        <v>5</v>
      </c>
    </row>
    <row r="22" spans="1:4" x14ac:dyDescent="0.2">
      <c r="A22" s="1" t="s">
        <v>6</v>
      </c>
      <c r="B22" s="1">
        <v>2014</v>
      </c>
      <c r="C22" s="1">
        <v>128</v>
      </c>
      <c r="D22" s="1" t="s">
        <v>4</v>
      </c>
    </row>
    <row r="23" spans="1:4" x14ac:dyDescent="0.2">
      <c r="A23" s="1" t="s">
        <v>6</v>
      </c>
      <c r="B23" s="1">
        <v>2014</v>
      </c>
      <c r="C23" s="1">
        <v>245</v>
      </c>
      <c r="D23" s="1" t="s">
        <v>5</v>
      </c>
    </row>
    <row r="24" spans="1:4" x14ac:dyDescent="0.2">
      <c r="A24" s="1" t="s">
        <v>6</v>
      </c>
      <c r="B24" s="1">
        <v>2015</v>
      </c>
      <c r="C24" s="1">
        <v>243</v>
      </c>
      <c r="D24" s="1" t="s">
        <v>4</v>
      </c>
    </row>
    <row r="25" spans="1:4" x14ac:dyDescent="0.2">
      <c r="A25" s="1" t="s">
        <v>6</v>
      </c>
      <c r="B25" s="1">
        <v>2015</v>
      </c>
      <c r="C25" s="1">
        <v>438</v>
      </c>
      <c r="D25" s="1" t="s">
        <v>5</v>
      </c>
    </row>
    <row r="26" spans="1:4" x14ac:dyDescent="0.2">
      <c r="A26" s="1" t="s">
        <v>6</v>
      </c>
      <c r="B26" s="1">
        <v>2016</v>
      </c>
      <c r="C26" s="1">
        <v>399</v>
      </c>
      <c r="D26" s="1" t="s">
        <v>4</v>
      </c>
    </row>
    <row r="27" spans="1:4" x14ac:dyDescent="0.2">
      <c r="A27" s="1" t="s">
        <v>6</v>
      </c>
      <c r="B27" s="1">
        <v>2016</v>
      </c>
      <c r="C27" s="1">
        <v>744</v>
      </c>
      <c r="D27" s="1" t="s">
        <v>5</v>
      </c>
    </row>
    <row r="28" spans="1:4" x14ac:dyDescent="0.2">
      <c r="A28" s="1" t="s">
        <v>6</v>
      </c>
      <c r="B28" s="1">
        <v>2017</v>
      </c>
      <c r="C28" s="1">
        <v>619</v>
      </c>
      <c r="D28" s="1" t="s">
        <v>4</v>
      </c>
    </row>
    <row r="29" spans="1:4" x14ac:dyDescent="0.2">
      <c r="A29" s="1" t="s">
        <v>6</v>
      </c>
      <c r="B29" s="1">
        <v>2017</v>
      </c>
      <c r="C29" s="1">
        <v>1111</v>
      </c>
      <c r="D29" s="1" t="s">
        <v>5</v>
      </c>
    </row>
    <row r="30" spans="1:4" x14ac:dyDescent="0.2">
      <c r="A30" s="1" t="s">
        <v>6</v>
      </c>
      <c r="B30" s="1">
        <v>2018</v>
      </c>
      <c r="C30" s="1">
        <v>695</v>
      </c>
      <c r="D30" s="1" t="s">
        <v>4</v>
      </c>
    </row>
    <row r="31" spans="1:4" x14ac:dyDescent="0.2">
      <c r="A31" s="1" t="s">
        <v>6</v>
      </c>
      <c r="B31" s="1">
        <v>2018</v>
      </c>
      <c r="C31" s="1">
        <v>1370</v>
      </c>
      <c r="D31" s="1" t="s">
        <v>5</v>
      </c>
    </row>
    <row r="32" spans="1:4" x14ac:dyDescent="0.2">
      <c r="A32" s="1" t="s">
        <v>6</v>
      </c>
      <c r="B32" s="1">
        <v>2019</v>
      </c>
      <c r="C32" s="1">
        <v>603</v>
      </c>
      <c r="D32" s="1" t="s">
        <v>4</v>
      </c>
    </row>
    <row r="33" spans="1:4" x14ac:dyDescent="0.2">
      <c r="A33" s="1" t="s">
        <v>6</v>
      </c>
      <c r="B33" s="1">
        <v>2019</v>
      </c>
      <c r="C33" s="1">
        <v>1451</v>
      </c>
      <c r="D33" s="1" t="s">
        <v>5</v>
      </c>
    </row>
    <row r="34" spans="1:4" x14ac:dyDescent="0.2">
      <c r="A34" s="1" t="s">
        <v>6</v>
      </c>
      <c r="B34" s="1">
        <v>2020</v>
      </c>
      <c r="C34" s="1">
        <v>701</v>
      </c>
      <c r="D34" s="1" t="s">
        <v>4</v>
      </c>
    </row>
    <row r="35" spans="1:4" x14ac:dyDescent="0.2">
      <c r="A35" s="1" t="s">
        <v>6</v>
      </c>
      <c r="B35" s="1">
        <v>2020</v>
      </c>
      <c r="C35" s="1">
        <v>1349</v>
      </c>
      <c r="D35" s="1" t="s">
        <v>5</v>
      </c>
    </row>
    <row r="36" spans="1:4" x14ac:dyDescent="0.2">
      <c r="A36" s="1" t="s">
        <v>6</v>
      </c>
      <c r="B36" s="1">
        <v>2021</v>
      </c>
      <c r="C36" s="1">
        <v>751</v>
      </c>
      <c r="D36" s="1" t="s">
        <v>4</v>
      </c>
    </row>
    <row r="37" spans="1:4" x14ac:dyDescent="0.2">
      <c r="A37" s="1" t="s">
        <v>6</v>
      </c>
      <c r="B37" s="1">
        <v>2021</v>
      </c>
      <c r="C37" s="1">
        <v>1810</v>
      </c>
      <c r="D37" s="1" t="s">
        <v>5</v>
      </c>
    </row>
    <row r="38" spans="1:4" x14ac:dyDescent="0.2">
      <c r="A38" s="1" t="s">
        <v>15</v>
      </c>
      <c r="B38" s="1">
        <v>2013</v>
      </c>
      <c r="C38" s="1">
        <v>5306</v>
      </c>
      <c r="D38" s="1" t="s">
        <v>4</v>
      </c>
    </row>
    <row r="39" spans="1:4" x14ac:dyDescent="0.2">
      <c r="A39" s="1" t="s">
        <v>15</v>
      </c>
      <c r="B39" s="1">
        <v>2013</v>
      </c>
      <c r="C39" s="1">
        <v>20334</v>
      </c>
      <c r="D39" s="1" t="s">
        <v>5</v>
      </c>
    </row>
    <row r="40" spans="1:4" x14ac:dyDescent="0.2">
      <c r="A40" s="1" t="s">
        <v>15</v>
      </c>
      <c r="B40" s="1">
        <v>2014</v>
      </c>
      <c r="C40" s="1">
        <v>6864</v>
      </c>
      <c r="D40" s="1" t="s">
        <v>4</v>
      </c>
    </row>
    <row r="41" spans="1:4" x14ac:dyDescent="0.2">
      <c r="A41" s="1" t="s">
        <v>15</v>
      </c>
      <c r="B41" s="1">
        <v>2014</v>
      </c>
      <c r="C41" s="1">
        <v>27322</v>
      </c>
      <c r="D41" s="1" t="s">
        <v>5</v>
      </c>
    </row>
    <row r="42" spans="1:4" x14ac:dyDescent="0.2">
      <c r="A42" s="1" t="s">
        <v>15</v>
      </c>
      <c r="B42" s="1">
        <v>2015</v>
      </c>
      <c r="C42" s="1">
        <v>10195</v>
      </c>
      <c r="D42" s="1" t="s">
        <v>4</v>
      </c>
    </row>
    <row r="43" spans="1:4" x14ac:dyDescent="0.2">
      <c r="A43" s="1" t="s">
        <v>15</v>
      </c>
      <c r="B43" s="1">
        <v>2015</v>
      </c>
      <c r="C43" s="1">
        <v>40391</v>
      </c>
      <c r="D43" s="1" t="s">
        <v>5</v>
      </c>
    </row>
    <row r="44" spans="1:4" x14ac:dyDescent="0.2">
      <c r="A44" s="1" t="s">
        <v>15</v>
      </c>
      <c r="B44" s="1">
        <v>2016</v>
      </c>
      <c r="C44" s="1">
        <v>12427</v>
      </c>
      <c r="D44" s="1" t="s">
        <v>4</v>
      </c>
    </row>
    <row r="45" spans="1:4" x14ac:dyDescent="0.2">
      <c r="A45" s="1" t="s">
        <v>15</v>
      </c>
      <c r="B45" s="1">
        <v>2016</v>
      </c>
      <c r="C45" s="1">
        <v>44321</v>
      </c>
      <c r="D45" s="1" t="s">
        <v>5</v>
      </c>
    </row>
    <row r="46" spans="1:4" x14ac:dyDescent="0.2">
      <c r="A46" s="1" t="s">
        <v>15</v>
      </c>
      <c r="B46" s="1">
        <v>2017</v>
      </c>
      <c r="C46" s="1">
        <v>15133</v>
      </c>
      <c r="D46" s="1" t="s">
        <v>4</v>
      </c>
    </row>
    <row r="47" spans="1:4" x14ac:dyDescent="0.2">
      <c r="A47" s="1" t="s">
        <v>15</v>
      </c>
      <c r="B47" s="1">
        <v>2017</v>
      </c>
      <c r="C47" s="1">
        <v>50550</v>
      </c>
      <c r="D47" s="1" t="s">
        <v>5</v>
      </c>
    </row>
    <row r="48" spans="1:4" x14ac:dyDescent="0.2">
      <c r="A48" s="1" t="s">
        <v>15</v>
      </c>
      <c r="B48" s="1">
        <v>2018</v>
      </c>
      <c r="C48" s="1">
        <v>18227</v>
      </c>
      <c r="D48" s="1" t="s">
        <v>4</v>
      </c>
    </row>
    <row r="49" spans="1:4" x14ac:dyDescent="0.2">
      <c r="A49" s="1" t="s">
        <v>15</v>
      </c>
      <c r="B49" s="1">
        <v>2018</v>
      </c>
      <c r="C49" s="1">
        <v>55425</v>
      </c>
      <c r="D49" s="1" t="s">
        <v>5</v>
      </c>
    </row>
    <row r="50" spans="1:4" x14ac:dyDescent="0.2">
      <c r="A50" s="1" t="s">
        <v>15</v>
      </c>
      <c r="B50" s="1">
        <v>2019</v>
      </c>
      <c r="C50" s="1">
        <v>20184</v>
      </c>
      <c r="D50" s="1" t="s">
        <v>4</v>
      </c>
    </row>
    <row r="51" spans="1:4" x14ac:dyDescent="0.2">
      <c r="A51" s="1" t="s">
        <v>15</v>
      </c>
      <c r="B51" s="1">
        <v>2019</v>
      </c>
      <c r="C51" s="1">
        <v>58813</v>
      </c>
      <c r="D51" s="1" t="s">
        <v>5</v>
      </c>
    </row>
    <row r="52" spans="1:4" x14ac:dyDescent="0.2">
      <c r="A52" s="1" t="s">
        <v>15</v>
      </c>
      <c r="B52" s="1">
        <v>2020</v>
      </c>
      <c r="C52" s="1">
        <v>21359</v>
      </c>
      <c r="D52" s="1" t="s">
        <v>4</v>
      </c>
    </row>
    <row r="53" spans="1:4" x14ac:dyDescent="0.2">
      <c r="A53" s="1" t="s">
        <v>15</v>
      </c>
      <c r="B53" s="1">
        <v>2020</v>
      </c>
      <c r="C53" s="1">
        <v>60725</v>
      </c>
      <c r="D53" s="1" t="s">
        <v>5</v>
      </c>
    </row>
    <row r="54" spans="1:4" x14ac:dyDescent="0.2">
      <c r="A54" s="1" t="s">
        <v>15</v>
      </c>
      <c r="B54" s="1">
        <v>2021</v>
      </c>
      <c r="C54" s="1">
        <v>22602</v>
      </c>
      <c r="D54" s="1" t="s">
        <v>4</v>
      </c>
    </row>
    <row r="55" spans="1:4" x14ac:dyDescent="0.2">
      <c r="A55" s="1" t="s">
        <v>15</v>
      </c>
      <c r="B55" s="1">
        <v>2021</v>
      </c>
      <c r="C55" s="1">
        <v>68509</v>
      </c>
      <c r="D55" s="1" t="s">
        <v>5</v>
      </c>
    </row>
    <row r="56" spans="1:4" x14ac:dyDescent="0.2">
      <c r="A56" s="1" t="s">
        <v>9</v>
      </c>
      <c r="B56" s="1">
        <v>2013</v>
      </c>
      <c r="C56" s="1">
        <v>2</v>
      </c>
      <c r="D56" s="1" t="s">
        <v>4</v>
      </c>
    </row>
    <row r="57" spans="1:4" x14ac:dyDescent="0.2">
      <c r="A57" s="1" t="s">
        <v>9</v>
      </c>
      <c r="B57" s="1">
        <v>2013</v>
      </c>
      <c r="C57" s="1">
        <v>2</v>
      </c>
      <c r="D57" s="1" t="s">
        <v>5</v>
      </c>
    </row>
    <row r="58" spans="1:4" x14ac:dyDescent="0.2">
      <c r="A58" s="1" t="s">
        <v>9</v>
      </c>
      <c r="B58" s="1">
        <v>2014</v>
      </c>
      <c r="C58" s="1">
        <v>2</v>
      </c>
      <c r="D58" s="1" t="s">
        <v>4</v>
      </c>
    </row>
    <row r="59" spans="1:4" x14ac:dyDescent="0.2">
      <c r="A59" s="1" t="s">
        <v>9</v>
      </c>
      <c r="B59" s="1">
        <v>2014</v>
      </c>
      <c r="C59" s="1">
        <v>5</v>
      </c>
      <c r="D59" s="1" t="s">
        <v>5</v>
      </c>
    </row>
    <row r="60" spans="1:4" x14ac:dyDescent="0.2">
      <c r="A60" s="1" t="s">
        <v>9</v>
      </c>
      <c r="B60" s="1">
        <v>2015</v>
      </c>
      <c r="C60" s="1">
        <v>11</v>
      </c>
      <c r="D60" s="1" t="s">
        <v>4</v>
      </c>
    </row>
    <row r="61" spans="1:4" x14ac:dyDescent="0.2">
      <c r="A61" s="1" t="s">
        <v>9</v>
      </c>
      <c r="B61" s="1">
        <v>2015</v>
      </c>
      <c r="C61" s="1">
        <v>18</v>
      </c>
      <c r="D61" s="1" t="s">
        <v>5</v>
      </c>
    </row>
    <row r="62" spans="1:4" x14ac:dyDescent="0.2">
      <c r="A62" s="1" t="s">
        <v>9</v>
      </c>
      <c r="B62" s="1">
        <v>2016</v>
      </c>
      <c r="C62" s="1">
        <v>9</v>
      </c>
      <c r="D62" s="1" t="s">
        <v>4</v>
      </c>
    </row>
    <row r="63" spans="1:4" x14ac:dyDescent="0.2">
      <c r="A63" s="1" t="s">
        <v>9</v>
      </c>
      <c r="B63" s="1">
        <v>2016</v>
      </c>
      <c r="C63" s="1">
        <v>17</v>
      </c>
      <c r="D63" s="1" t="s">
        <v>5</v>
      </c>
    </row>
    <row r="64" spans="1:4" x14ac:dyDescent="0.2">
      <c r="A64" s="1" t="s">
        <v>9</v>
      </c>
      <c r="B64" s="1">
        <v>2017</v>
      </c>
      <c r="C64" s="1">
        <v>2</v>
      </c>
      <c r="D64" s="1" t="s">
        <v>4</v>
      </c>
    </row>
    <row r="65" spans="1:4" x14ac:dyDescent="0.2">
      <c r="A65" s="1" t="s">
        <v>9</v>
      </c>
      <c r="B65" s="1">
        <v>2017</v>
      </c>
      <c r="C65" s="1">
        <v>10</v>
      </c>
      <c r="D65" s="1" t="s">
        <v>5</v>
      </c>
    </row>
    <row r="66" spans="1:4" x14ac:dyDescent="0.2">
      <c r="A66" s="1" t="s">
        <v>9</v>
      </c>
      <c r="B66" s="1">
        <v>2018</v>
      </c>
      <c r="C66" s="1">
        <v>29</v>
      </c>
      <c r="D66" s="1" t="s">
        <v>4</v>
      </c>
    </row>
    <row r="67" spans="1:4" x14ac:dyDescent="0.2">
      <c r="A67" s="1" t="s">
        <v>9</v>
      </c>
      <c r="B67" s="1">
        <v>2018</v>
      </c>
      <c r="C67" s="1">
        <v>40</v>
      </c>
      <c r="D67" s="1" t="s">
        <v>5</v>
      </c>
    </row>
    <row r="68" spans="1:4" x14ac:dyDescent="0.2">
      <c r="A68" s="1" t="s">
        <v>9</v>
      </c>
      <c r="B68" s="1">
        <v>2019</v>
      </c>
      <c r="C68" s="1">
        <v>12</v>
      </c>
      <c r="D68" s="1" t="s">
        <v>4</v>
      </c>
    </row>
    <row r="69" spans="1:4" x14ac:dyDescent="0.2">
      <c r="A69" s="1" t="s">
        <v>9</v>
      </c>
      <c r="B69" s="1">
        <v>2019</v>
      </c>
      <c r="C69" s="1">
        <v>20</v>
      </c>
      <c r="D69" s="1" t="s">
        <v>5</v>
      </c>
    </row>
    <row r="70" spans="1:4" x14ac:dyDescent="0.2">
      <c r="A70" s="1" t="s">
        <v>9</v>
      </c>
      <c r="B70" s="1">
        <v>2020</v>
      </c>
      <c r="C70" s="1">
        <v>4</v>
      </c>
      <c r="D70" s="1" t="s">
        <v>4</v>
      </c>
    </row>
    <row r="71" spans="1:4" x14ac:dyDescent="0.2">
      <c r="A71" s="1" t="s">
        <v>9</v>
      </c>
      <c r="B71" s="1">
        <v>2020</v>
      </c>
      <c r="C71" s="1">
        <v>15</v>
      </c>
      <c r="D71" s="1" t="s">
        <v>5</v>
      </c>
    </row>
    <row r="72" spans="1:4" x14ac:dyDescent="0.2">
      <c r="A72" s="1" t="s">
        <v>9</v>
      </c>
      <c r="B72" s="1">
        <v>2021</v>
      </c>
      <c r="C72" s="1">
        <v>0</v>
      </c>
      <c r="D72" s="1" t="s">
        <v>4</v>
      </c>
    </row>
    <row r="73" spans="1:4" x14ac:dyDescent="0.2">
      <c r="A73" s="1" t="s">
        <v>9</v>
      </c>
      <c r="B73" s="1">
        <v>2021</v>
      </c>
      <c r="C73" s="1">
        <v>16</v>
      </c>
      <c r="D73" s="1" t="s">
        <v>5</v>
      </c>
    </row>
    <row r="74" spans="1:4" x14ac:dyDescent="0.2">
      <c r="A74" s="1" t="s">
        <v>7</v>
      </c>
      <c r="B74" s="1">
        <v>2013</v>
      </c>
      <c r="C74" s="1">
        <v>0</v>
      </c>
      <c r="D74" s="1" t="s">
        <v>4</v>
      </c>
    </row>
    <row r="75" spans="1:4" x14ac:dyDescent="0.2">
      <c r="A75" s="1" t="s">
        <v>7</v>
      </c>
      <c r="B75" s="1">
        <v>2013</v>
      </c>
      <c r="C75" s="1">
        <v>0</v>
      </c>
      <c r="D75" s="1" t="s">
        <v>5</v>
      </c>
    </row>
    <row r="76" spans="1:4" x14ac:dyDescent="0.2">
      <c r="A76" s="1" t="s">
        <v>7</v>
      </c>
      <c r="B76" s="1">
        <v>2014</v>
      </c>
      <c r="C76" s="1">
        <v>0</v>
      </c>
      <c r="D76" s="1" t="s">
        <v>4</v>
      </c>
    </row>
    <row r="77" spans="1:4" x14ac:dyDescent="0.2">
      <c r="A77" s="1" t="s">
        <v>7</v>
      </c>
      <c r="B77" s="1">
        <v>2014</v>
      </c>
      <c r="C77" s="1">
        <v>0</v>
      </c>
      <c r="D77" s="1" t="s">
        <v>5</v>
      </c>
    </row>
    <row r="78" spans="1:4" x14ac:dyDescent="0.2">
      <c r="A78" s="1" t="s">
        <v>7</v>
      </c>
      <c r="B78" s="1">
        <v>2015</v>
      </c>
      <c r="C78" s="1">
        <v>0</v>
      </c>
      <c r="D78" s="1" t="s">
        <v>4</v>
      </c>
    </row>
    <row r="79" spans="1:4" x14ac:dyDescent="0.2">
      <c r="A79" s="1" t="s">
        <v>7</v>
      </c>
      <c r="B79" s="1">
        <v>2015</v>
      </c>
      <c r="C79" s="1">
        <v>0</v>
      </c>
      <c r="D79" s="1" t="s">
        <v>5</v>
      </c>
    </row>
    <row r="80" spans="1:4" x14ac:dyDescent="0.2">
      <c r="A80" s="1" t="s">
        <v>7</v>
      </c>
      <c r="B80" s="1">
        <v>2016</v>
      </c>
      <c r="C80" s="1">
        <v>0</v>
      </c>
      <c r="D80" s="1" t="s">
        <v>4</v>
      </c>
    </row>
    <row r="81" spans="1:4" x14ac:dyDescent="0.2">
      <c r="A81" s="1" t="s">
        <v>7</v>
      </c>
      <c r="B81" s="1">
        <v>2016</v>
      </c>
      <c r="C81" s="1">
        <v>0</v>
      </c>
      <c r="D81" s="1" t="s">
        <v>5</v>
      </c>
    </row>
    <row r="82" spans="1:4" x14ac:dyDescent="0.2">
      <c r="A82" s="1" t="s">
        <v>7</v>
      </c>
      <c r="B82" s="1">
        <v>2017</v>
      </c>
      <c r="C82" s="1">
        <v>0</v>
      </c>
      <c r="D82" s="1" t="s">
        <v>4</v>
      </c>
    </row>
    <row r="83" spans="1:4" x14ac:dyDescent="0.2">
      <c r="A83" s="1" t="s">
        <v>7</v>
      </c>
      <c r="B83" s="1">
        <v>2017</v>
      </c>
      <c r="C83" s="1">
        <v>3</v>
      </c>
      <c r="D83" s="1" t="s">
        <v>5</v>
      </c>
    </row>
    <row r="84" spans="1:4" x14ac:dyDescent="0.2">
      <c r="A84" s="1" t="s">
        <v>7</v>
      </c>
      <c r="B84" s="1">
        <v>2018</v>
      </c>
      <c r="C84" s="1">
        <v>14</v>
      </c>
      <c r="D84" s="1" t="s">
        <v>4</v>
      </c>
    </row>
    <row r="85" spans="1:4" x14ac:dyDescent="0.2">
      <c r="A85" s="1" t="s">
        <v>7</v>
      </c>
      <c r="B85" s="1">
        <v>2018</v>
      </c>
      <c r="C85" s="1">
        <v>20</v>
      </c>
      <c r="D85" s="1" t="s">
        <v>5</v>
      </c>
    </row>
    <row r="86" spans="1:4" x14ac:dyDescent="0.2">
      <c r="A86" s="1" t="s">
        <v>7</v>
      </c>
      <c r="B86" s="1">
        <v>2019</v>
      </c>
      <c r="C86" s="1">
        <v>45</v>
      </c>
      <c r="D86" s="1" t="s">
        <v>4</v>
      </c>
    </row>
    <row r="87" spans="1:4" x14ac:dyDescent="0.2">
      <c r="A87" s="1" t="s">
        <v>7</v>
      </c>
      <c r="B87" s="1">
        <v>2019</v>
      </c>
      <c r="C87" s="1">
        <v>66</v>
      </c>
      <c r="D87" s="1" t="s">
        <v>5</v>
      </c>
    </row>
    <row r="88" spans="1:4" x14ac:dyDescent="0.2">
      <c r="A88" s="1" t="s">
        <v>7</v>
      </c>
      <c r="B88" s="1">
        <v>2020</v>
      </c>
      <c r="C88" s="1">
        <v>159</v>
      </c>
      <c r="D88" s="1" t="s">
        <v>4</v>
      </c>
    </row>
    <row r="89" spans="1:4" x14ac:dyDescent="0.2">
      <c r="A89" s="1" t="s">
        <v>7</v>
      </c>
      <c r="B89" s="1">
        <v>2020</v>
      </c>
      <c r="C89" s="1">
        <v>214</v>
      </c>
      <c r="D89" s="1" t="s">
        <v>5</v>
      </c>
    </row>
    <row r="90" spans="1:4" x14ac:dyDescent="0.2">
      <c r="A90" s="1" t="s">
        <v>7</v>
      </c>
      <c r="B90" s="1">
        <v>2021</v>
      </c>
      <c r="C90" s="1">
        <v>192</v>
      </c>
      <c r="D90" s="1" t="s">
        <v>4</v>
      </c>
    </row>
    <row r="91" spans="1:4" x14ac:dyDescent="0.2">
      <c r="A91" s="1" t="s">
        <v>7</v>
      </c>
      <c r="B91" s="1">
        <v>2021</v>
      </c>
      <c r="C91" s="1">
        <v>288</v>
      </c>
      <c r="D91" s="1" t="s">
        <v>5</v>
      </c>
    </row>
    <row r="92" spans="1:4" x14ac:dyDescent="0.2">
      <c r="A92" s="1" t="s">
        <v>8</v>
      </c>
      <c r="B92" s="1">
        <v>2013</v>
      </c>
      <c r="C92" s="1">
        <v>857</v>
      </c>
      <c r="D92" s="1" t="s">
        <v>4</v>
      </c>
    </row>
    <row r="93" spans="1:4" x14ac:dyDescent="0.2">
      <c r="A93" s="1" t="s">
        <v>8</v>
      </c>
      <c r="B93" s="1">
        <v>2013</v>
      </c>
      <c r="C93" s="1">
        <v>2418</v>
      </c>
      <c r="D93" s="1" t="s">
        <v>5</v>
      </c>
    </row>
    <row r="94" spans="1:4" x14ac:dyDescent="0.2">
      <c r="A94" s="1" t="s">
        <v>8</v>
      </c>
      <c r="B94" s="1">
        <v>2014</v>
      </c>
      <c r="C94" s="1">
        <v>950</v>
      </c>
      <c r="D94" s="1" t="s">
        <v>4</v>
      </c>
    </row>
    <row r="95" spans="1:4" x14ac:dyDescent="0.2">
      <c r="A95" s="1" t="s">
        <v>8</v>
      </c>
      <c r="B95" s="1">
        <v>2014</v>
      </c>
      <c r="C95" s="1">
        <v>1857</v>
      </c>
      <c r="D95" s="1" t="s">
        <v>5</v>
      </c>
    </row>
    <row r="96" spans="1:4" x14ac:dyDescent="0.2">
      <c r="A96" s="1" t="s">
        <v>8</v>
      </c>
      <c r="B96" s="1">
        <v>2015</v>
      </c>
      <c r="C96" s="1">
        <v>1411</v>
      </c>
      <c r="D96" s="1" t="s">
        <v>4</v>
      </c>
    </row>
    <row r="97" spans="1:4" x14ac:dyDescent="0.2">
      <c r="A97" s="1" t="s">
        <v>8</v>
      </c>
      <c r="B97" s="1">
        <v>2015</v>
      </c>
      <c r="C97" s="1">
        <v>2620</v>
      </c>
      <c r="D97" s="1" t="s">
        <v>5</v>
      </c>
    </row>
    <row r="98" spans="1:4" x14ac:dyDescent="0.2">
      <c r="A98" s="1" t="s">
        <v>8</v>
      </c>
      <c r="B98" s="1">
        <v>2016</v>
      </c>
      <c r="C98" s="1">
        <v>1743</v>
      </c>
      <c r="D98" s="1" t="s">
        <v>4</v>
      </c>
    </row>
    <row r="99" spans="1:4" x14ac:dyDescent="0.2">
      <c r="A99" s="1" t="s">
        <v>8</v>
      </c>
      <c r="B99" s="1">
        <v>2016</v>
      </c>
      <c r="C99" s="1">
        <v>3247</v>
      </c>
      <c r="D99" s="1" t="s">
        <v>5</v>
      </c>
    </row>
    <row r="100" spans="1:4" x14ac:dyDescent="0.2">
      <c r="A100" s="1" t="s">
        <v>8</v>
      </c>
      <c r="B100" s="1">
        <v>2017</v>
      </c>
      <c r="C100" s="1">
        <v>1832</v>
      </c>
      <c r="D100" s="1" t="s">
        <v>4</v>
      </c>
    </row>
    <row r="101" spans="1:4" x14ac:dyDescent="0.2">
      <c r="A101" s="1" t="s">
        <v>8</v>
      </c>
      <c r="B101" s="1">
        <v>2017</v>
      </c>
      <c r="C101" s="1">
        <v>3038</v>
      </c>
      <c r="D101" s="1" t="s">
        <v>5</v>
      </c>
    </row>
    <row r="102" spans="1:4" x14ac:dyDescent="0.2">
      <c r="A102" s="1" t="s">
        <v>8</v>
      </c>
      <c r="B102" s="1">
        <v>2018</v>
      </c>
      <c r="C102" s="1">
        <v>1842</v>
      </c>
      <c r="D102" s="1" t="s">
        <v>4</v>
      </c>
    </row>
    <row r="103" spans="1:4" x14ac:dyDescent="0.2">
      <c r="A103" s="1" t="s">
        <v>8</v>
      </c>
      <c r="B103" s="1">
        <v>2018</v>
      </c>
      <c r="C103" s="1">
        <v>3231</v>
      </c>
      <c r="D103" s="1" t="s">
        <v>5</v>
      </c>
    </row>
    <row r="104" spans="1:4" x14ac:dyDescent="0.2">
      <c r="A104" s="1" t="s">
        <v>8</v>
      </c>
      <c r="B104" s="1">
        <v>2019</v>
      </c>
      <c r="C104" s="1">
        <v>1522</v>
      </c>
      <c r="D104" s="1" t="s">
        <v>4</v>
      </c>
    </row>
    <row r="105" spans="1:4" x14ac:dyDescent="0.2">
      <c r="A105" s="1" t="s">
        <v>8</v>
      </c>
      <c r="B105" s="1">
        <v>2019</v>
      </c>
      <c r="C105" s="1">
        <v>2494</v>
      </c>
      <c r="D105" s="1" t="s">
        <v>5</v>
      </c>
    </row>
    <row r="106" spans="1:4" x14ac:dyDescent="0.2">
      <c r="A106" s="1" t="s">
        <v>8</v>
      </c>
      <c r="B106" s="1">
        <v>2020</v>
      </c>
      <c r="C106" s="1">
        <v>1583</v>
      </c>
      <c r="D106" s="1" t="s">
        <v>4</v>
      </c>
    </row>
    <row r="107" spans="1:4" x14ac:dyDescent="0.2">
      <c r="A107" s="1" t="s">
        <v>8</v>
      </c>
      <c r="B107" s="1">
        <v>2020</v>
      </c>
      <c r="C107" s="1">
        <v>2398</v>
      </c>
      <c r="D107" s="1" t="s">
        <v>5</v>
      </c>
    </row>
    <row r="108" spans="1:4" x14ac:dyDescent="0.2">
      <c r="A108" s="1" t="s">
        <v>8</v>
      </c>
      <c r="B108" s="1">
        <v>2021</v>
      </c>
      <c r="C108" s="1">
        <v>1545</v>
      </c>
      <c r="D108" s="1" t="s">
        <v>4</v>
      </c>
    </row>
    <row r="109" spans="1:4" x14ac:dyDescent="0.2">
      <c r="A109" s="1" t="s">
        <v>8</v>
      </c>
      <c r="B109" s="1">
        <v>2021</v>
      </c>
      <c r="C109" s="1">
        <v>2256</v>
      </c>
      <c r="D109" s="1" t="s">
        <v>5</v>
      </c>
    </row>
    <row r="110" spans="1:4" x14ac:dyDescent="0.2">
      <c r="A110" s="1" t="s">
        <v>10</v>
      </c>
      <c r="B110" s="1">
        <v>2013</v>
      </c>
      <c r="C110" s="1">
        <v>37</v>
      </c>
      <c r="D110" s="1" t="s">
        <v>4</v>
      </c>
    </row>
    <row r="111" spans="1:4" x14ac:dyDescent="0.2">
      <c r="A111" s="1" t="s">
        <v>10</v>
      </c>
      <c r="B111" s="1">
        <v>2013</v>
      </c>
      <c r="C111" s="1">
        <v>172</v>
      </c>
      <c r="D111" s="1" t="s">
        <v>5</v>
      </c>
    </row>
    <row r="112" spans="1:4" x14ac:dyDescent="0.2">
      <c r="A112" s="1" t="s">
        <v>10</v>
      </c>
      <c r="B112" s="1">
        <v>2014</v>
      </c>
      <c r="C112" s="1">
        <v>56</v>
      </c>
      <c r="D112" s="1" t="s">
        <v>4</v>
      </c>
    </row>
    <row r="113" spans="1:4" x14ac:dyDescent="0.2">
      <c r="A113" s="1" t="s">
        <v>10</v>
      </c>
      <c r="B113" s="1">
        <v>2014</v>
      </c>
      <c r="C113" s="1">
        <v>234</v>
      </c>
      <c r="D113" s="1" t="s">
        <v>5</v>
      </c>
    </row>
    <row r="114" spans="1:4" x14ac:dyDescent="0.2">
      <c r="A114" s="1" t="s">
        <v>10</v>
      </c>
      <c r="B114" s="1">
        <v>2015</v>
      </c>
      <c r="C114" s="1">
        <v>99</v>
      </c>
      <c r="D114" s="1" t="s">
        <v>4</v>
      </c>
    </row>
    <row r="115" spans="1:4" x14ac:dyDescent="0.2">
      <c r="A115" s="1" t="s">
        <v>10</v>
      </c>
      <c r="B115" s="1">
        <v>2015</v>
      </c>
      <c r="C115" s="1">
        <v>417</v>
      </c>
      <c r="D115" s="1" t="s">
        <v>5</v>
      </c>
    </row>
    <row r="116" spans="1:4" x14ac:dyDescent="0.2">
      <c r="A116" s="1" t="s">
        <v>10</v>
      </c>
      <c r="B116" s="1">
        <v>2016</v>
      </c>
      <c r="C116" s="1">
        <v>188</v>
      </c>
      <c r="D116" s="1" t="s">
        <v>4</v>
      </c>
    </row>
    <row r="117" spans="1:4" x14ac:dyDescent="0.2">
      <c r="A117" s="1" t="s">
        <v>10</v>
      </c>
      <c r="B117" s="1">
        <v>2016</v>
      </c>
      <c r="C117" s="1">
        <v>633</v>
      </c>
      <c r="D117" s="1" t="s">
        <v>5</v>
      </c>
    </row>
    <row r="118" spans="1:4" x14ac:dyDescent="0.2">
      <c r="A118" s="1" t="s">
        <v>10</v>
      </c>
      <c r="B118" s="1">
        <v>2017</v>
      </c>
      <c r="C118" s="1">
        <v>171</v>
      </c>
      <c r="D118" s="1" t="s">
        <v>4</v>
      </c>
    </row>
    <row r="119" spans="1:4" x14ac:dyDescent="0.2">
      <c r="A119" s="1" t="s">
        <v>10</v>
      </c>
      <c r="B119" s="1">
        <v>2017</v>
      </c>
      <c r="C119" s="1">
        <v>751</v>
      </c>
      <c r="D119" s="1" t="s">
        <v>5</v>
      </c>
    </row>
    <row r="120" spans="1:4" x14ac:dyDescent="0.2">
      <c r="A120" s="1" t="s">
        <v>10</v>
      </c>
      <c r="B120" s="1">
        <v>2018</v>
      </c>
      <c r="C120" s="1">
        <v>241</v>
      </c>
      <c r="D120" s="1" t="s">
        <v>4</v>
      </c>
    </row>
    <row r="121" spans="1:4" x14ac:dyDescent="0.2">
      <c r="A121" s="1" t="s">
        <v>10</v>
      </c>
      <c r="B121" s="1">
        <v>2018</v>
      </c>
      <c r="C121" s="1">
        <v>1091</v>
      </c>
      <c r="D121" s="1" t="s">
        <v>5</v>
      </c>
    </row>
    <row r="122" spans="1:4" x14ac:dyDescent="0.2">
      <c r="A122" s="1" t="s">
        <v>10</v>
      </c>
      <c r="B122" s="1">
        <v>2019</v>
      </c>
      <c r="C122" s="1">
        <v>307</v>
      </c>
      <c r="D122" s="1" t="s">
        <v>4</v>
      </c>
    </row>
    <row r="123" spans="1:4" x14ac:dyDescent="0.2">
      <c r="A123" s="1" t="s">
        <v>10</v>
      </c>
      <c r="B123" s="1">
        <v>2019</v>
      </c>
      <c r="C123" s="1">
        <v>1534</v>
      </c>
      <c r="D123" s="1" t="s">
        <v>5</v>
      </c>
    </row>
    <row r="124" spans="1:4" x14ac:dyDescent="0.2">
      <c r="A124" s="1" t="s">
        <v>10</v>
      </c>
      <c r="B124" s="1">
        <v>2020</v>
      </c>
      <c r="C124" s="1">
        <v>364</v>
      </c>
      <c r="D124" s="1" t="s">
        <v>4</v>
      </c>
    </row>
    <row r="125" spans="1:4" x14ac:dyDescent="0.2">
      <c r="A125" s="1" t="s">
        <v>10</v>
      </c>
      <c r="B125" s="1">
        <v>2020</v>
      </c>
      <c r="C125" s="1">
        <v>1527</v>
      </c>
      <c r="D125" s="1" t="s">
        <v>5</v>
      </c>
    </row>
    <row r="126" spans="1:4" x14ac:dyDescent="0.2">
      <c r="A126" s="1" t="s">
        <v>10</v>
      </c>
      <c r="B126" s="1">
        <v>2021</v>
      </c>
      <c r="C126" s="1">
        <v>426</v>
      </c>
      <c r="D126" s="1" t="s">
        <v>4</v>
      </c>
    </row>
    <row r="127" spans="1:4" x14ac:dyDescent="0.2">
      <c r="A127" s="1" t="s">
        <v>10</v>
      </c>
      <c r="B127" s="1">
        <v>2021</v>
      </c>
      <c r="C127" s="1">
        <v>1705</v>
      </c>
      <c r="D127" s="1" t="s">
        <v>5</v>
      </c>
    </row>
    <row r="128" spans="1:4" x14ac:dyDescent="0.2">
      <c r="A128" s="1" t="s">
        <v>13</v>
      </c>
      <c r="B128" s="1">
        <v>2013</v>
      </c>
      <c r="C128" s="1">
        <v>66</v>
      </c>
      <c r="D128" s="1" t="s">
        <v>4</v>
      </c>
    </row>
    <row r="129" spans="1:4" x14ac:dyDescent="0.2">
      <c r="A129" s="1" t="s">
        <v>13</v>
      </c>
      <c r="B129" s="1">
        <v>2013</v>
      </c>
      <c r="C129" s="1">
        <v>86</v>
      </c>
      <c r="D129" s="1" t="s">
        <v>5</v>
      </c>
    </row>
    <row r="130" spans="1:4" x14ac:dyDescent="0.2">
      <c r="A130" s="1" t="s">
        <v>13</v>
      </c>
      <c r="B130" s="1">
        <v>2014</v>
      </c>
      <c r="C130" s="1">
        <v>56</v>
      </c>
      <c r="D130" s="1" t="s">
        <v>4</v>
      </c>
    </row>
    <row r="131" spans="1:4" x14ac:dyDescent="0.2">
      <c r="A131" s="1" t="s">
        <v>13</v>
      </c>
      <c r="B131" s="1">
        <v>2014</v>
      </c>
      <c r="C131" s="1">
        <v>71</v>
      </c>
      <c r="D131" s="1" t="s">
        <v>5</v>
      </c>
    </row>
    <row r="132" spans="1:4" x14ac:dyDescent="0.2">
      <c r="A132" s="1" t="s">
        <v>13</v>
      </c>
      <c r="B132" s="1">
        <v>2015</v>
      </c>
      <c r="C132" s="1">
        <v>210</v>
      </c>
      <c r="D132" s="1" t="s">
        <v>4</v>
      </c>
    </row>
    <row r="133" spans="1:4" x14ac:dyDescent="0.2">
      <c r="A133" s="1" t="s">
        <v>13</v>
      </c>
      <c r="B133" s="1">
        <v>2015</v>
      </c>
      <c r="C133" s="1">
        <v>285</v>
      </c>
      <c r="D133" s="1" t="s">
        <v>5</v>
      </c>
    </row>
    <row r="134" spans="1:4" x14ac:dyDescent="0.2">
      <c r="A134" s="1" t="s">
        <v>13</v>
      </c>
      <c r="B134" s="1">
        <v>2016</v>
      </c>
      <c r="C134" s="1">
        <v>241</v>
      </c>
      <c r="D134" s="1" t="s">
        <v>4</v>
      </c>
    </row>
    <row r="135" spans="1:4" x14ac:dyDescent="0.2">
      <c r="A135" s="1" t="s">
        <v>13</v>
      </c>
      <c r="B135" s="1">
        <v>2016</v>
      </c>
      <c r="C135" s="1">
        <v>383</v>
      </c>
      <c r="D135" s="1" t="s">
        <v>5</v>
      </c>
    </row>
    <row r="136" spans="1:4" x14ac:dyDescent="0.2">
      <c r="A136" s="1" t="s">
        <v>13</v>
      </c>
      <c r="B136" s="1">
        <v>2017</v>
      </c>
      <c r="C136" s="1">
        <v>253</v>
      </c>
      <c r="D136" s="1" t="s">
        <v>4</v>
      </c>
    </row>
    <row r="137" spans="1:4" x14ac:dyDescent="0.2">
      <c r="A137" s="1" t="s">
        <v>13</v>
      </c>
      <c r="B137" s="1">
        <v>2017</v>
      </c>
      <c r="C137" s="1">
        <v>402</v>
      </c>
      <c r="D137" s="1" t="s">
        <v>5</v>
      </c>
    </row>
    <row r="138" spans="1:4" x14ac:dyDescent="0.2">
      <c r="A138" s="1" t="s">
        <v>13</v>
      </c>
      <c r="B138" s="1">
        <v>2018</v>
      </c>
      <c r="C138" s="1">
        <v>340</v>
      </c>
      <c r="D138" s="1" t="s">
        <v>4</v>
      </c>
    </row>
    <row r="139" spans="1:4" x14ac:dyDescent="0.2">
      <c r="A139" s="1" t="s">
        <v>13</v>
      </c>
      <c r="B139" s="1">
        <v>2018</v>
      </c>
      <c r="C139" s="1">
        <v>638</v>
      </c>
      <c r="D139" s="1" t="s">
        <v>5</v>
      </c>
    </row>
    <row r="140" spans="1:4" x14ac:dyDescent="0.2">
      <c r="A140" s="1" t="s">
        <v>13</v>
      </c>
      <c r="B140" s="1">
        <v>2019</v>
      </c>
      <c r="C140" s="1">
        <v>461</v>
      </c>
      <c r="D140" s="1" t="s">
        <v>4</v>
      </c>
    </row>
    <row r="141" spans="1:4" x14ac:dyDescent="0.2">
      <c r="A141" s="1" t="s">
        <v>13</v>
      </c>
      <c r="B141" s="1">
        <v>2019</v>
      </c>
      <c r="C141" s="1">
        <v>838</v>
      </c>
      <c r="D141" s="1" t="s">
        <v>5</v>
      </c>
    </row>
    <row r="142" spans="1:4" x14ac:dyDescent="0.2">
      <c r="A142" s="1" t="s">
        <v>13</v>
      </c>
      <c r="B142" s="1">
        <v>2020</v>
      </c>
      <c r="C142" s="1">
        <v>496</v>
      </c>
      <c r="D142" s="1" t="s">
        <v>4</v>
      </c>
    </row>
    <row r="143" spans="1:4" x14ac:dyDescent="0.2">
      <c r="A143" s="1" t="s">
        <v>13</v>
      </c>
      <c r="B143" s="1">
        <v>2020</v>
      </c>
      <c r="C143" s="1">
        <v>992</v>
      </c>
      <c r="D143" s="1" t="s">
        <v>5</v>
      </c>
    </row>
    <row r="144" spans="1:4" x14ac:dyDescent="0.2">
      <c r="A144" s="1" t="s">
        <v>13</v>
      </c>
      <c r="B144" s="1">
        <v>2021</v>
      </c>
      <c r="C144" s="1">
        <v>582</v>
      </c>
      <c r="D144" s="1" t="s">
        <v>4</v>
      </c>
    </row>
    <row r="145" spans="1:4" x14ac:dyDescent="0.2">
      <c r="A145" s="1" t="s">
        <v>13</v>
      </c>
      <c r="B145" s="1">
        <v>2021</v>
      </c>
      <c r="C145" s="1">
        <v>1036</v>
      </c>
      <c r="D145" s="1" t="s">
        <v>5</v>
      </c>
    </row>
    <row r="146" spans="1:4" x14ac:dyDescent="0.2">
      <c r="A146" s="1" t="s">
        <v>11</v>
      </c>
      <c r="B146" s="1">
        <v>2013</v>
      </c>
      <c r="C146" s="1">
        <v>25</v>
      </c>
      <c r="D146" s="1" t="s">
        <v>4</v>
      </c>
    </row>
    <row r="147" spans="1:4" x14ac:dyDescent="0.2">
      <c r="A147" s="1" t="s">
        <v>11</v>
      </c>
      <c r="B147" s="1">
        <v>2013</v>
      </c>
      <c r="C147" s="1">
        <v>30</v>
      </c>
      <c r="D147" s="1" t="s">
        <v>5</v>
      </c>
    </row>
    <row r="148" spans="1:4" x14ac:dyDescent="0.2">
      <c r="A148" s="1" t="s">
        <v>11</v>
      </c>
      <c r="B148" s="1">
        <v>2014</v>
      </c>
      <c r="C148" s="1">
        <v>17</v>
      </c>
      <c r="D148" s="1" t="s">
        <v>4</v>
      </c>
    </row>
    <row r="149" spans="1:4" x14ac:dyDescent="0.2">
      <c r="A149" s="1" t="s">
        <v>11</v>
      </c>
      <c r="B149" s="1">
        <v>2014</v>
      </c>
      <c r="C149" s="1">
        <v>22</v>
      </c>
      <c r="D149" s="1" t="s">
        <v>5</v>
      </c>
    </row>
    <row r="150" spans="1:4" x14ac:dyDescent="0.2">
      <c r="A150" s="1" t="s">
        <v>11</v>
      </c>
      <c r="B150" s="1">
        <v>2015</v>
      </c>
      <c r="C150" s="1">
        <v>21</v>
      </c>
      <c r="D150" s="1" t="s">
        <v>4</v>
      </c>
    </row>
    <row r="151" spans="1:4" x14ac:dyDescent="0.2">
      <c r="A151" s="1" t="s">
        <v>11</v>
      </c>
      <c r="B151" s="1">
        <v>2015</v>
      </c>
      <c r="C151" s="1">
        <v>28</v>
      </c>
      <c r="D151" s="1" t="s">
        <v>5</v>
      </c>
    </row>
    <row r="152" spans="1:4" x14ac:dyDescent="0.2">
      <c r="A152" s="1" t="s">
        <v>11</v>
      </c>
      <c r="B152" s="1">
        <v>2016</v>
      </c>
      <c r="C152" s="1">
        <v>14</v>
      </c>
      <c r="D152" s="1" t="s">
        <v>4</v>
      </c>
    </row>
    <row r="153" spans="1:4" x14ac:dyDescent="0.2">
      <c r="A153" s="1" t="s">
        <v>11</v>
      </c>
      <c r="B153" s="1">
        <v>2016</v>
      </c>
      <c r="C153" s="1">
        <v>26</v>
      </c>
      <c r="D153" s="1" t="s">
        <v>5</v>
      </c>
    </row>
    <row r="154" spans="1:4" x14ac:dyDescent="0.2">
      <c r="A154" s="1" t="s">
        <v>11</v>
      </c>
      <c r="B154" s="1">
        <v>2017</v>
      </c>
      <c r="C154" s="1">
        <v>16</v>
      </c>
      <c r="D154" s="1" t="s">
        <v>4</v>
      </c>
    </row>
    <row r="155" spans="1:4" x14ac:dyDescent="0.2">
      <c r="A155" s="1" t="s">
        <v>11</v>
      </c>
      <c r="B155" s="1">
        <v>2017</v>
      </c>
      <c r="C155" s="1">
        <v>27</v>
      </c>
      <c r="D155" s="1" t="s">
        <v>5</v>
      </c>
    </row>
    <row r="156" spans="1:4" x14ac:dyDescent="0.2">
      <c r="A156" s="1" t="s">
        <v>11</v>
      </c>
      <c r="B156" s="1">
        <v>2018</v>
      </c>
      <c r="C156" s="1">
        <v>21</v>
      </c>
      <c r="D156" s="1" t="s">
        <v>4</v>
      </c>
    </row>
    <row r="157" spans="1:4" x14ac:dyDescent="0.2">
      <c r="A157" s="1" t="s">
        <v>11</v>
      </c>
      <c r="B157" s="1">
        <v>2018</v>
      </c>
      <c r="C157" s="1">
        <v>43</v>
      </c>
      <c r="D157" s="1" t="s">
        <v>5</v>
      </c>
    </row>
    <row r="158" spans="1:4" x14ac:dyDescent="0.2">
      <c r="A158" s="1" t="s">
        <v>11</v>
      </c>
      <c r="B158" s="1">
        <v>2019</v>
      </c>
      <c r="C158" s="1">
        <v>9</v>
      </c>
      <c r="D158" s="1" t="s">
        <v>4</v>
      </c>
    </row>
    <row r="159" spans="1:4" x14ac:dyDescent="0.2">
      <c r="A159" s="1" t="s">
        <v>11</v>
      </c>
      <c r="B159" s="1">
        <v>2019</v>
      </c>
      <c r="C159" s="1">
        <v>42</v>
      </c>
      <c r="D159" s="1" t="s">
        <v>5</v>
      </c>
    </row>
    <row r="160" spans="1:4" x14ac:dyDescent="0.2">
      <c r="A160" s="1" t="s">
        <v>11</v>
      </c>
      <c r="B160" s="1">
        <v>2020</v>
      </c>
      <c r="C160" s="1">
        <v>17</v>
      </c>
      <c r="D160" s="1" t="s">
        <v>4</v>
      </c>
    </row>
    <row r="161" spans="1:4" x14ac:dyDescent="0.2">
      <c r="A161" s="1" t="s">
        <v>11</v>
      </c>
      <c r="B161" s="1">
        <v>2020</v>
      </c>
      <c r="C161" s="1">
        <v>37</v>
      </c>
      <c r="D161" s="1" t="s">
        <v>5</v>
      </c>
    </row>
    <row r="162" spans="1:4" x14ac:dyDescent="0.2">
      <c r="A162" s="1" t="s">
        <v>11</v>
      </c>
      <c r="B162" s="1">
        <v>2021</v>
      </c>
      <c r="C162" s="1">
        <v>16</v>
      </c>
      <c r="D162" s="1" t="s">
        <v>4</v>
      </c>
    </row>
    <row r="163" spans="1:4" x14ac:dyDescent="0.2">
      <c r="A163" s="1" t="s">
        <v>11</v>
      </c>
      <c r="B163" s="1">
        <v>2021</v>
      </c>
      <c r="C163" s="1">
        <v>45</v>
      </c>
      <c r="D163" s="1" t="s">
        <v>5</v>
      </c>
    </row>
    <row r="164" spans="1:4" x14ac:dyDescent="0.2">
      <c r="A164" s="1" t="s">
        <v>16</v>
      </c>
      <c r="B164" s="1">
        <v>2013</v>
      </c>
      <c r="C164" s="1">
        <v>0</v>
      </c>
      <c r="D164" s="1" t="s">
        <v>4</v>
      </c>
    </row>
    <row r="165" spans="1:4" x14ac:dyDescent="0.2">
      <c r="A165" s="1" t="s">
        <v>16</v>
      </c>
      <c r="B165" s="1">
        <v>2013</v>
      </c>
      <c r="C165" s="1">
        <v>0</v>
      </c>
      <c r="D165" s="1" t="s">
        <v>5</v>
      </c>
    </row>
    <row r="166" spans="1:4" x14ac:dyDescent="0.2">
      <c r="A166" s="1" t="s">
        <v>16</v>
      </c>
      <c r="B166" s="1">
        <v>2014</v>
      </c>
      <c r="C166" s="1">
        <v>0</v>
      </c>
      <c r="D166" s="1" t="s">
        <v>4</v>
      </c>
    </row>
    <row r="167" spans="1:4" x14ac:dyDescent="0.2">
      <c r="A167" s="1" t="s">
        <v>16</v>
      </c>
      <c r="B167" s="1">
        <v>2014</v>
      </c>
      <c r="C167" s="1">
        <v>0</v>
      </c>
      <c r="D167" s="1" t="s">
        <v>5</v>
      </c>
    </row>
    <row r="168" spans="1:4" x14ac:dyDescent="0.2">
      <c r="A168" s="1" t="s">
        <v>16</v>
      </c>
      <c r="B168" s="1">
        <v>2015</v>
      </c>
      <c r="C168" s="1">
        <v>0</v>
      </c>
      <c r="D168" s="1" t="s">
        <v>4</v>
      </c>
    </row>
    <row r="169" spans="1:4" x14ac:dyDescent="0.2">
      <c r="A169" s="1" t="s">
        <v>16</v>
      </c>
      <c r="B169" s="1">
        <v>2015</v>
      </c>
      <c r="C169" s="1">
        <v>0</v>
      </c>
      <c r="D169" s="1" t="s">
        <v>5</v>
      </c>
    </row>
    <row r="170" spans="1:4" x14ac:dyDescent="0.2">
      <c r="A170" s="1" t="s">
        <v>16</v>
      </c>
      <c r="B170" s="1">
        <v>2016</v>
      </c>
      <c r="C170" s="1">
        <v>0</v>
      </c>
      <c r="D170" s="1" t="s">
        <v>4</v>
      </c>
    </row>
    <row r="171" spans="1:4" x14ac:dyDescent="0.2">
      <c r="A171" s="1" t="s">
        <v>16</v>
      </c>
      <c r="B171" s="1">
        <v>2016</v>
      </c>
      <c r="C171" s="1">
        <v>3</v>
      </c>
      <c r="D171" s="1" t="s">
        <v>5</v>
      </c>
    </row>
    <row r="172" spans="1:4" x14ac:dyDescent="0.2">
      <c r="A172" s="1" t="s">
        <v>16</v>
      </c>
      <c r="B172" s="1">
        <v>2017</v>
      </c>
      <c r="C172" s="1">
        <v>0</v>
      </c>
      <c r="D172" s="1" t="s">
        <v>4</v>
      </c>
    </row>
    <row r="173" spans="1:4" x14ac:dyDescent="0.2">
      <c r="A173" s="1" t="s">
        <v>16</v>
      </c>
      <c r="B173" s="1">
        <v>2017</v>
      </c>
      <c r="C173" s="1">
        <v>2</v>
      </c>
      <c r="D173" s="1" t="s">
        <v>5</v>
      </c>
    </row>
    <row r="174" spans="1:4" x14ac:dyDescent="0.2">
      <c r="A174" s="1" t="s">
        <v>16</v>
      </c>
      <c r="B174" s="1">
        <v>2018</v>
      </c>
      <c r="C174" s="1">
        <v>36</v>
      </c>
      <c r="D174" s="1" t="s">
        <v>4</v>
      </c>
    </row>
    <row r="175" spans="1:4" x14ac:dyDescent="0.2">
      <c r="A175" s="1" t="s">
        <v>16</v>
      </c>
      <c r="B175" s="1">
        <v>2018</v>
      </c>
      <c r="C175" s="1">
        <v>48</v>
      </c>
      <c r="D175" s="1" t="s">
        <v>5</v>
      </c>
    </row>
    <row r="176" spans="1:4" x14ac:dyDescent="0.2">
      <c r="A176" s="1" t="s">
        <v>16</v>
      </c>
      <c r="B176" s="1">
        <v>2019</v>
      </c>
      <c r="C176" s="1">
        <v>69</v>
      </c>
      <c r="D176" s="1" t="s">
        <v>4</v>
      </c>
    </row>
    <row r="177" spans="1:4" x14ac:dyDescent="0.2">
      <c r="A177" s="1" t="s">
        <v>16</v>
      </c>
      <c r="B177" s="1">
        <v>2019</v>
      </c>
      <c r="C177" s="1">
        <v>139</v>
      </c>
      <c r="D177" s="1" t="s">
        <v>5</v>
      </c>
    </row>
    <row r="178" spans="1:4" x14ac:dyDescent="0.2">
      <c r="A178" s="1" t="s">
        <v>16</v>
      </c>
      <c r="B178" s="1">
        <v>2020</v>
      </c>
      <c r="C178" s="1">
        <v>119</v>
      </c>
      <c r="D178" s="1" t="s">
        <v>4</v>
      </c>
    </row>
    <row r="179" spans="1:4" x14ac:dyDescent="0.2">
      <c r="A179" s="1" t="s">
        <v>16</v>
      </c>
      <c r="B179" s="1">
        <v>2020</v>
      </c>
      <c r="C179" s="1">
        <v>302</v>
      </c>
      <c r="D179" s="1" t="s">
        <v>5</v>
      </c>
    </row>
    <row r="180" spans="1:4" x14ac:dyDescent="0.2">
      <c r="A180" s="1" t="s">
        <v>16</v>
      </c>
      <c r="B180" s="1">
        <v>2021</v>
      </c>
      <c r="C180" s="1">
        <v>228</v>
      </c>
      <c r="D180" s="1" t="s">
        <v>4</v>
      </c>
    </row>
    <row r="181" spans="1:4" x14ac:dyDescent="0.2">
      <c r="A181" s="1" t="s">
        <v>16</v>
      </c>
      <c r="B181" s="1">
        <v>2021</v>
      </c>
      <c r="C181" s="1">
        <v>412</v>
      </c>
      <c r="D181" s="1" t="s">
        <v>5</v>
      </c>
    </row>
    <row r="182" spans="1:4" x14ac:dyDescent="0.2">
      <c r="A182" s="1" t="s">
        <v>17</v>
      </c>
      <c r="B182" s="1">
        <v>2013</v>
      </c>
      <c r="C182" s="1">
        <v>34</v>
      </c>
      <c r="D182" s="1" t="s">
        <v>4</v>
      </c>
    </row>
    <row r="183" spans="1:4" x14ac:dyDescent="0.2">
      <c r="A183" s="1" t="s">
        <v>17</v>
      </c>
      <c r="B183" s="1">
        <v>2013</v>
      </c>
      <c r="C183" s="1">
        <v>103</v>
      </c>
      <c r="D183" s="1" t="s">
        <v>5</v>
      </c>
    </row>
    <row r="184" spans="1:4" x14ac:dyDescent="0.2">
      <c r="A184" s="1" t="s">
        <v>17</v>
      </c>
      <c r="B184" s="1">
        <v>2014</v>
      </c>
      <c r="C184" s="1">
        <v>63</v>
      </c>
      <c r="D184" s="1" t="s">
        <v>4</v>
      </c>
    </row>
    <row r="185" spans="1:4" x14ac:dyDescent="0.2">
      <c r="A185" s="1" t="s">
        <v>17</v>
      </c>
      <c r="B185" s="1">
        <v>2014</v>
      </c>
      <c r="C185" s="1">
        <v>161</v>
      </c>
      <c r="D185" s="1" t="s">
        <v>5</v>
      </c>
    </row>
    <row r="186" spans="1:4" x14ac:dyDescent="0.2">
      <c r="A186" s="1" t="s">
        <v>17</v>
      </c>
      <c r="B186" s="1">
        <v>2015</v>
      </c>
      <c r="C186" s="1">
        <v>88</v>
      </c>
      <c r="D186" s="1" t="s">
        <v>4</v>
      </c>
    </row>
    <row r="187" spans="1:4" x14ac:dyDescent="0.2">
      <c r="A187" s="1" t="s">
        <v>17</v>
      </c>
      <c r="B187" s="1">
        <v>2015</v>
      </c>
      <c r="C187" s="1">
        <v>244</v>
      </c>
      <c r="D187" s="1" t="s">
        <v>5</v>
      </c>
    </row>
    <row r="188" spans="1:4" x14ac:dyDescent="0.2">
      <c r="A188" s="1" t="s">
        <v>17</v>
      </c>
      <c r="B188" s="1">
        <v>2016</v>
      </c>
      <c r="C188" s="1">
        <v>39</v>
      </c>
      <c r="D188" s="1" t="s">
        <v>4</v>
      </c>
    </row>
    <row r="189" spans="1:4" x14ac:dyDescent="0.2">
      <c r="A189" s="1" t="s">
        <v>17</v>
      </c>
      <c r="B189" s="1">
        <v>2016</v>
      </c>
      <c r="C189" s="1">
        <v>212</v>
      </c>
      <c r="D189" s="1" t="s">
        <v>5</v>
      </c>
    </row>
    <row r="190" spans="1:4" x14ac:dyDescent="0.2">
      <c r="A190" s="1" t="s">
        <v>17</v>
      </c>
      <c r="B190" s="1">
        <v>2017</v>
      </c>
      <c r="C190" s="1">
        <v>46</v>
      </c>
      <c r="D190" s="1" t="s">
        <v>4</v>
      </c>
    </row>
    <row r="191" spans="1:4" x14ac:dyDescent="0.2">
      <c r="A191" s="1" t="s">
        <v>17</v>
      </c>
      <c r="B191" s="1">
        <v>2017</v>
      </c>
      <c r="C191" s="1">
        <v>206</v>
      </c>
      <c r="D191" s="1" t="s">
        <v>5</v>
      </c>
    </row>
    <row r="192" spans="1:4" x14ac:dyDescent="0.2">
      <c r="A192" s="1" t="s">
        <v>17</v>
      </c>
      <c r="B192" s="1">
        <v>2018</v>
      </c>
      <c r="C192" s="1">
        <v>37</v>
      </c>
      <c r="D192" s="1" t="s">
        <v>4</v>
      </c>
    </row>
    <row r="193" spans="1:4" x14ac:dyDescent="0.2">
      <c r="A193" s="1" t="s">
        <v>17</v>
      </c>
      <c r="B193" s="1">
        <v>2018</v>
      </c>
      <c r="C193" s="1">
        <v>244</v>
      </c>
      <c r="D193" s="1" t="s">
        <v>5</v>
      </c>
    </row>
    <row r="194" spans="1:4" x14ac:dyDescent="0.2">
      <c r="A194" s="1" t="s">
        <v>17</v>
      </c>
      <c r="B194" s="1">
        <v>2019</v>
      </c>
      <c r="C194" s="1">
        <v>63</v>
      </c>
      <c r="D194" s="1" t="s">
        <v>4</v>
      </c>
    </row>
    <row r="195" spans="1:4" x14ac:dyDescent="0.2">
      <c r="A195" s="1" t="s">
        <v>17</v>
      </c>
      <c r="B195" s="1">
        <v>2019</v>
      </c>
      <c r="C195" s="1">
        <v>239</v>
      </c>
      <c r="D195" s="1" t="s">
        <v>5</v>
      </c>
    </row>
    <row r="196" spans="1:4" x14ac:dyDescent="0.2">
      <c r="A196" s="1" t="s">
        <v>17</v>
      </c>
      <c r="B196" s="1">
        <v>2020</v>
      </c>
      <c r="C196" s="1">
        <v>86</v>
      </c>
      <c r="D196" s="1" t="s">
        <v>4</v>
      </c>
    </row>
    <row r="197" spans="1:4" x14ac:dyDescent="0.2">
      <c r="A197" s="1" t="s">
        <v>17</v>
      </c>
      <c r="B197" s="1">
        <v>2020</v>
      </c>
      <c r="C197" s="1">
        <v>285</v>
      </c>
      <c r="D197" s="1" t="s">
        <v>5</v>
      </c>
    </row>
    <row r="198" spans="1:4" x14ac:dyDescent="0.2">
      <c r="A198" s="1" t="s">
        <v>17</v>
      </c>
      <c r="B198" s="1">
        <v>2021</v>
      </c>
      <c r="C198" s="1">
        <v>69</v>
      </c>
      <c r="D198" s="1" t="s">
        <v>4</v>
      </c>
    </row>
    <row r="199" spans="1:4" x14ac:dyDescent="0.2">
      <c r="A199" s="1" t="s">
        <v>17</v>
      </c>
      <c r="B199" s="1">
        <v>2021</v>
      </c>
      <c r="C199" s="1">
        <v>266</v>
      </c>
      <c r="D199" s="1" t="s">
        <v>5</v>
      </c>
    </row>
    <row r="200" spans="1:4" x14ac:dyDescent="0.2">
      <c r="A200" s="1" t="s">
        <v>26</v>
      </c>
      <c r="B200" s="1">
        <v>2013</v>
      </c>
      <c r="C200" s="1">
        <v>0</v>
      </c>
      <c r="D200" s="1" t="s">
        <v>4</v>
      </c>
    </row>
    <row r="201" spans="1:4" x14ac:dyDescent="0.2">
      <c r="A201" s="1" t="s">
        <v>26</v>
      </c>
      <c r="B201" s="1">
        <v>2013</v>
      </c>
      <c r="C201" s="1">
        <v>1</v>
      </c>
      <c r="D201" s="1" t="s">
        <v>5</v>
      </c>
    </row>
    <row r="202" spans="1:4" x14ac:dyDescent="0.2">
      <c r="A202" s="1" t="s">
        <v>26</v>
      </c>
      <c r="B202" s="1">
        <v>2014</v>
      </c>
      <c r="C202" s="1">
        <v>3</v>
      </c>
      <c r="D202" s="1" t="s">
        <v>4</v>
      </c>
    </row>
    <row r="203" spans="1:4" x14ac:dyDescent="0.2">
      <c r="A203" s="1" t="s">
        <v>26</v>
      </c>
      <c r="B203" s="1">
        <v>2014</v>
      </c>
      <c r="C203" s="1">
        <v>4</v>
      </c>
      <c r="D203" s="1" t="s">
        <v>5</v>
      </c>
    </row>
    <row r="204" spans="1:4" x14ac:dyDescent="0.2">
      <c r="A204" s="1" t="s">
        <v>26</v>
      </c>
      <c r="B204" s="1">
        <v>2015</v>
      </c>
      <c r="C204" s="1">
        <v>16</v>
      </c>
      <c r="D204" s="1" t="s">
        <v>4</v>
      </c>
    </row>
    <row r="205" spans="1:4" x14ac:dyDescent="0.2">
      <c r="A205" s="1" t="s">
        <v>26</v>
      </c>
      <c r="B205" s="1">
        <v>2015</v>
      </c>
      <c r="C205" s="1">
        <v>30</v>
      </c>
      <c r="D205" s="1" t="s">
        <v>5</v>
      </c>
    </row>
    <row r="206" spans="1:4" x14ac:dyDescent="0.2">
      <c r="A206" s="1" t="s">
        <v>26</v>
      </c>
      <c r="B206" s="1">
        <v>2016</v>
      </c>
      <c r="C206" s="1">
        <v>11</v>
      </c>
      <c r="D206" s="1" t="s">
        <v>4</v>
      </c>
    </row>
    <row r="207" spans="1:4" x14ac:dyDescent="0.2">
      <c r="A207" s="1" t="s">
        <v>26</v>
      </c>
      <c r="B207" s="1">
        <v>2016</v>
      </c>
      <c r="C207" s="1">
        <v>23</v>
      </c>
      <c r="D207" s="1" t="s">
        <v>5</v>
      </c>
    </row>
    <row r="208" spans="1:4" x14ac:dyDescent="0.2">
      <c r="A208" s="1" t="s">
        <v>26</v>
      </c>
      <c r="B208" s="1">
        <v>2017</v>
      </c>
      <c r="C208" s="1">
        <v>11</v>
      </c>
      <c r="D208" s="1" t="s">
        <v>4</v>
      </c>
    </row>
    <row r="209" spans="1:4" x14ac:dyDescent="0.2">
      <c r="A209" s="1" t="s">
        <v>26</v>
      </c>
      <c r="B209" s="1">
        <v>2017</v>
      </c>
      <c r="C209" s="1">
        <v>33</v>
      </c>
      <c r="D209" s="1" t="s">
        <v>5</v>
      </c>
    </row>
    <row r="210" spans="1:4" x14ac:dyDescent="0.2">
      <c r="A210" s="1" t="s">
        <v>26</v>
      </c>
      <c r="B210" s="1">
        <v>2018</v>
      </c>
      <c r="C210" s="1">
        <v>19</v>
      </c>
      <c r="D210" s="1" t="s">
        <v>4</v>
      </c>
    </row>
    <row r="211" spans="1:4" x14ac:dyDescent="0.2">
      <c r="A211" s="1" t="s">
        <v>26</v>
      </c>
      <c r="B211" s="1">
        <v>2018</v>
      </c>
      <c r="C211" s="1">
        <v>42</v>
      </c>
      <c r="D211" s="1" t="s">
        <v>5</v>
      </c>
    </row>
    <row r="212" spans="1:4" x14ac:dyDescent="0.2">
      <c r="A212" s="1" t="s">
        <v>26</v>
      </c>
      <c r="B212" s="1">
        <v>2019</v>
      </c>
      <c r="C212" s="1">
        <v>18</v>
      </c>
      <c r="D212" s="1" t="s">
        <v>4</v>
      </c>
    </row>
    <row r="213" spans="1:4" x14ac:dyDescent="0.2">
      <c r="A213" s="1" t="s">
        <v>26</v>
      </c>
      <c r="B213" s="1">
        <v>2019</v>
      </c>
      <c r="C213" s="1">
        <v>31</v>
      </c>
      <c r="D213" s="1" t="s">
        <v>5</v>
      </c>
    </row>
    <row r="214" spans="1:4" x14ac:dyDescent="0.2">
      <c r="A214" s="1" t="s">
        <v>26</v>
      </c>
      <c r="B214" s="1">
        <v>2020</v>
      </c>
      <c r="C214" s="1">
        <v>10</v>
      </c>
      <c r="D214" s="1" t="s">
        <v>4</v>
      </c>
    </row>
    <row r="215" spans="1:4" x14ac:dyDescent="0.2">
      <c r="A215" s="1" t="s">
        <v>26</v>
      </c>
      <c r="B215" s="1">
        <v>2020</v>
      </c>
      <c r="C215" s="1">
        <v>25</v>
      </c>
      <c r="D215" s="1" t="s">
        <v>5</v>
      </c>
    </row>
    <row r="216" spans="1:4" x14ac:dyDescent="0.2">
      <c r="A216" s="1" t="s">
        <v>26</v>
      </c>
      <c r="B216" s="1">
        <v>2021</v>
      </c>
      <c r="C216" s="1">
        <v>59</v>
      </c>
      <c r="D216" s="1" t="s">
        <v>4</v>
      </c>
    </row>
    <row r="217" spans="1:4" x14ac:dyDescent="0.2">
      <c r="A217" s="1" t="s">
        <v>26</v>
      </c>
      <c r="B217" s="1">
        <v>2021</v>
      </c>
      <c r="C217" s="1">
        <v>83</v>
      </c>
      <c r="D217" s="1" t="s">
        <v>5</v>
      </c>
    </row>
    <row r="218" spans="1:4" x14ac:dyDescent="0.2">
      <c r="C218" s="1">
        <f>SUM(C20:C37, C55:C217)</f>
        <v>141476</v>
      </c>
    </row>
    <row r="219" spans="1:4" x14ac:dyDescent="0.2">
      <c r="C219" s="1">
        <f>SUM(C2:C217)</f>
        <v>891350</v>
      </c>
    </row>
    <row r="225" spans="1:1" x14ac:dyDescent="0.2">
      <c r="A225" s="2" t="s">
        <v>18</v>
      </c>
    </row>
    <row r="226" spans="1:1" x14ac:dyDescent="0.2">
      <c r="A226" s="2" t="s">
        <v>19</v>
      </c>
    </row>
    <row r="227" spans="1:1" x14ac:dyDescent="0.2">
      <c r="A227" s="2" t="s">
        <v>20</v>
      </c>
    </row>
    <row r="228" spans="1:1" x14ac:dyDescent="0.2">
      <c r="A228" s="2" t="s">
        <v>21</v>
      </c>
    </row>
    <row r="229" spans="1:1" x14ac:dyDescent="0.2">
      <c r="A229" s="2" t="s">
        <v>22</v>
      </c>
    </row>
    <row r="230" spans="1:1" x14ac:dyDescent="0.2">
      <c r="A230" s="2" t="s">
        <v>23</v>
      </c>
    </row>
    <row r="231" spans="1:1" x14ac:dyDescent="0.2">
      <c r="A231" s="2" t="s">
        <v>24</v>
      </c>
    </row>
    <row r="232" spans="1:1" x14ac:dyDescent="0.2">
      <c r="A232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70F1-0492-AC49-9890-C7348B7EB3F5}">
  <dimension ref="A1:L24"/>
  <sheetViews>
    <sheetView zoomScale="125" workbookViewId="0">
      <selection activeCell="D3" sqref="D3"/>
    </sheetView>
  </sheetViews>
  <sheetFormatPr baseColWidth="10" defaultRowHeight="16" x14ac:dyDescent="0.2"/>
  <cols>
    <col min="1" max="1" width="17.33203125" style="1" bestFit="1" customWidth="1"/>
    <col min="2" max="4" width="23.5" style="1" bestFit="1" customWidth="1"/>
    <col min="5" max="5" width="11.33203125" style="4" bestFit="1" customWidth="1"/>
    <col min="6" max="10" width="23.5" style="1" bestFit="1" customWidth="1"/>
    <col min="11" max="11" width="11.6640625" style="3" customWidth="1"/>
    <col min="12" max="12" width="23.5" style="1" bestFit="1" customWidth="1"/>
    <col min="13" max="16384" width="10.83203125" style="1"/>
  </cols>
  <sheetData>
    <row r="1" spans="1:12" s="5" customFormat="1" x14ac:dyDescent="0.2">
      <c r="B1" s="5" t="s">
        <v>45</v>
      </c>
      <c r="C1" s="5" t="s">
        <v>38</v>
      </c>
      <c r="D1" s="5" t="s">
        <v>28</v>
      </c>
      <c r="E1" s="6" t="s">
        <v>40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7" t="s">
        <v>41</v>
      </c>
      <c r="L1" s="5" t="s">
        <v>37</v>
      </c>
    </row>
    <row r="2" spans="1:12" x14ac:dyDescent="0.2">
      <c r="A2" s="1" t="s">
        <v>30</v>
      </c>
    </row>
    <row r="3" spans="1:12" x14ac:dyDescent="0.2">
      <c r="A3" s="1" t="s">
        <v>29</v>
      </c>
      <c r="B3" s="1">
        <f>6068+5993</f>
        <v>12061</v>
      </c>
      <c r="C3" s="1">
        <v>14732</v>
      </c>
      <c r="D3" s="1">
        <v>16816</v>
      </c>
      <c r="F3" s="1">
        <v>13971</v>
      </c>
      <c r="G3" s="1">
        <v>9989</v>
      </c>
      <c r="H3" s="1">
        <v>2193</v>
      </c>
      <c r="I3" s="1">
        <v>2403</v>
      </c>
      <c r="J3" s="1">
        <v>3043</v>
      </c>
      <c r="L3" s="1">
        <v>4617</v>
      </c>
    </row>
    <row r="4" spans="1:12" x14ac:dyDescent="0.2">
      <c r="A4" s="1" t="s">
        <v>31</v>
      </c>
      <c r="B4" s="1" t="s">
        <v>48</v>
      </c>
      <c r="C4" s="1">
        <v>0</v>
      </c>
      <c r="D4" s="1">
        <v>1238</v>
      </c>
      <c r="F4" s="1">
        <v>19027</v>
      </c>
      <c r="G4" s="1">
        <v>18776</v>
      </c>
      <c r="H4" s="1">
        <v>25813</v>
      </c>
      <c r="I4" s="1">
        <v>30046</v>
      </c>
      <c r="J4" s="1">
        <v>32522</v>
      </c>
      <c r="L4" s="1">
        <v>35927</v>
      </c>
    </row>
    <row r="6" spans="1:12" x14ac:dyDescent="0.2">
      <c r="A6" s="1" t="s">
        <v>39</v>
      </c>
    </row>
    <row r="7" spans="1:12" x14ac:dyDescent="0.2">
      <c r="A7" s="1" t="s">
        <v>29</v>
      </c>
      <c r="B7" s="1">
        <f>1082+708</f>
        <v>1790</v>
      </c>
      <c r="C7" s="1">
        <v>1942</v>
      </c>
      <c r="D7" s="1">
        <v>2743</v>
      </c>
      <c r="F7" s="1">
        <v>1665</v>
      </c>
      <c r="G7" s="1">
        <v>1206</v>
      </c>
      <c r="H7" s="1">
        <v>843</v>
      </c>
      <c r="I7" s="1">
        <v>179</v>
      </c>
      <c r="J7" s="1">
        <v>567</v>
      </c>
      <c r="L7" s="1">
        <v>452</v>
      </c>
    </row>
    <row r="8" spans="1:12" x14ac:dyDescent="0.2">
      <c r="A8" s="1" t="s">
        <v>31</v>
      </c>
      <c r="B8" s="1" t="s">
        <v>48</v>
      </c>
      <c r="C8" s="1">
        <v>0</v>
      </c>
      <c r="D8" s="1">
        <v>0</v>
      </c>
      <c r="F8" s="1">
        <v>0</v>
      </c>
      <c r="G8" s="1">
        <v>0</v>
      </c>
      <c r="H8" s="1">
        <v>0</v>
      </c>
      <c r="I8" s="1">
        <v>6</v>
      </c>
      <c r="J8" s="1">
        <v>12</v>
      </c>
      <c r="L8" s="1">
        <v>1</v>
      </c>
    </row>
    <row r="10" spans="1:12" x14ac:dyDescent="0.2">
      <c r="A10" s="1" t="s">
        <v>46</v>
      </c>
    </row>
    <row r="11" spans="1:12" x14ac:dyDescent="0.2">
      <c r="A11" s="1" t="s">
        <v>47</v>
      </c>
      <c r="B11" s="1">
        <f>9316+8038</f>
        <v>17354</v>
      </c>
      <c r="C11" s="1">
        <f>20802+0</f>
        <v>20802</v>
      </c>
      <c r="D11" s="1">
        <f>22336+0</f>
        <v>22336</v>
      </c>
      <c r="F11" s="1">
        <f>17705+49</f>
        <v>17754</v>
      </c>
      <c r="G11" s="1">
        <f>13588+1379</f>
        <v>14967</v>
      </c>
      <c r="H11" s="1">
        <f>1457+3204</f>
        <v>4661</v>
      </c>
      <c r="I11" s="1">
        <f>449+2127</f>
        <v>2576</v>
      </c>
      <c r="J11" s="1">
        <f>568+1837</f>
        <v>2405</v>
      </c>
      <c r="L11" s="1">
        <f>3119+2639</f>
        <v>5758</v>
      </c>
    </row>
    <row r="12" spans="1:12" x14ac:dyDescent="0.2">
      <c r="A12" s="1" t="s">
        <v>31</v>
      </c>
      <c r="B12" s="1" t="s">
        <v>48</v>
      </c>
      <c r="C12" s="1">
        <v>1</v>
      </c>
      <c r="D12" s="1">
        <v>2076</v>
      </c>
      <c r="F12" s="1">
        <v>52840</v>
      </c>
      <c r="G12" s="1">
        <v>64084</v>
      </c>
      <c r="H12" s="1">
        <v>56983</v>
      </c>
      <c r="I12" s="1">
        <v>52253</v>
      </c>
      <c r="J12" s="1">
        <v>47290</v>
      </c>
      <c r="L12" s="1">
        <v>54209</v>
      </c>
    </row>
    <row r="14" spans="1:12" x14ac:dyDescent="0.2">
      <c r="A14" s="1" t="s">
        <v>42</v>
      </c>
    </row>
    <row r="15" spans="1:12" x14ac:dyDescent="0.2">
      <c r="A15" s="1" t="s">
        <v>29</v>
      </c>
      <c r="B15" s="1">
        <f>153+318</f>
        <v>471</v>
      </c>
      <c r="C15" s="1">
        <v>882</v>
      </c>
      <c r="D15" s="1">
        <v>859</v>
      </c>
      <c r="F15" s="1">
        <v>543</v>
      </c>
      <c r="G15" s="1">
        <v>3643</v>
      </c>
      <c r="H15" s="1">
        <v>4077</v>
      </c>
      <c r="I15" s="1">
        <v>3394</v>
      </c>
      <c r="J15" s="1">
        <v>973</v>
      </c>
      <c r="L15" s="1">
        <v>1022</v>
      </c>
    </row>
    <row r="16" spans="1:12" x14ac:dyDescent="0.2">
      <c r="A16" s="1" t="s">
        <v>31</v>
      </c>
      <c r="C16" s="1">
        <v>0</v>
      </c>
      <c r="D16" s="1">
        <v>0</v>
      </c>
      <c r="F16" s="1">
        <v>1594</v>
      </c>
      <c r="G16" s="1">
        <v>3469</v>
      </c>
      <c r="H16" s="1">
        <v>3411</v>
      </c>
      <c r="I16" s="1">
        <v>3286</v>
      </c>
      <c r="J16" s="1">
        <v>4050</v>
      </c>
      <c r="L16" s="1">
        <v>3426</v>
      </c>
    </row>
    <row r="18" spans="1:12" x14ac:dyDescent="0.2">
      <c r="A18" s="1" t="s">
        <v>44</v>
      </c>
    </row>
    <row r="19" spans="1:12" x14ac:dyDescent="0.2">
      <c r="A19" s="1" t="s">
        <v>29</v>
      </c>
      <c r="B19" s="1">
        <f>3953+4125</f>
        <v>8078</v>
      </c>
      <c r="C19" s="1">
        <v>9267</v>
      </c>
      <c r="D19" s="1">
        <v>4825</v>
      </c>
      <c r="F19" s="1">
        <v>4058</v>
      </c>
      <c r="G19" s="1">
        <v>3523</v>
      </c>
      <c r="H19" s="1">
        <v>3187</v>
      </c>
      <c r="I19" s="1">
        <v>5683</v>
      </c>
      <c r="J19" s="1">
        <v>9236</v>
      </c>
      <c r="L19" s="1">
        <v>9539</v>
      </c>
    </row>
    <row r="20" spans="1:12" x14ac:dyDescent="0.2">
      <c r="A20" s="1" t="s">
        <v>31</v>
      </c>
    </row>
    <row r="22" spans="1:12" x14ac:dyDescent="0.2">
      <c r="A22" s="1" t="s">
        <v>43</v>
      </c>
    </row>
    <row r="23" spans="1:12" x14ac:dyDescent="0.2">
      <c r="A23" s="1" t="s">
        <v>29</v>
      </c>
      <c r="B23" s="1">
        <f>4776+841</f>
        <v>5617</v>
      </c>
      <c r="C23" s="1">
        <v>313</v>
      </c>
      <c r="D23" s="1">
        <v>569</v>
      </c>
      <c r="F23" s="1">
        <v>1119</v>
      </c>
      <c r="G23" s="1">
        <v>1709</v>
      </c>
      <c r="H23" s="1">
        <v>2237</v>
      </c>
      <c r="I23" s="1">
        <v>2604</v>
      </c>
      <c r="J23" s="1">
        <v>7914</v>
      </c>
      <c r="L23" s="1">
        <v>4369</v>
      </c>
    </row>
    <row r="24" spans="1:12" x14ac:dyDescent="0.2">
      <c r="A24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F1F1-5CD7-5D48-B29E-13179688C902}">
  <dimension ref="A1:Z11"/>
  <sheetViews>
    <sheetView tabSelected="1" topLeftCell="J1" zoomScale="107" workbookViewId="0">
      <selection activeCell="Q12" sqref="Q12"/>
    </sheetView>
  </sheetViews>
  <sheetFormatPr baseColWidth="10" defaultRowHeight="16" x14ac:dyDescent="0.2"/>
  <cols>
    <col min="1" max="1" width="13.5" style="8" bestFit="1" customWidth="1"/>
    <col min="2" max="12" width="13.6640625" style="8" bestFit="1" customWidth="1"/>
    <col min="13" max="13" width="12.83203125" style="8" bestFit="1" customWidth="1"/>
    <col min="14" max="20" width="13.6640625" style="8" bestFit="1" customWidth="1"/>
    <col min="21" max="21" width="13.1640625" style="8" customWidth="1"/>
    <col min="22" max="22" width="13.6640625" style="8" bestFit="1" customWidth="1"/>
    <col min="23" max="23" width="13.6640625" style="8" hidden="1" customWidth="1"/>
    <col min="24" max="24" width="13.6640625" style="8" bestFit="1" customWidth="1"/>
    <col min="25" max="25" width="10" style="8" customWidth="1"/>
    <col min="26" max="26" width="12.5" style="8" bestFit="1" customWidth="1"/>
    <col min="27" max="27" width="8.5" style="8" bestFit="1" customWidth="1"/>
    <col min="28" max="16384" width="10.83203125" style="8"/>
  </cols>
  <sheetData>
    <row r="1" spans="1:26" ht="44" customHeight="1" x14ac:dyDescent="0.2">
      <c r="A1" s="8" t="s">
        <v>49</v>
      </c>
      <c r="B1" s="8">
        <v>2002</v>
      </c>
      <c r="C1" s="8">
        <v>2003</v>
      </c>
      <c r="D1" s="8">
        <v>2004</v>
      </c>
      <c r="E1" s="8">
        <v>2005</v>
      </c>
      <c r="F1" s="8">
        <v>2006</v>
      </c>
      <c r="G1" s="8">
        <v>2007</v>
      </c>
      <c r="H1" s="8">
        <v>2008</v>
      </c>
      <c r="I1" s="8">
        <v>2009</v>
      </c>
      <c r="J1" s="8">
        <v>2010</v>
      </c>
      <c r="K1" s="8">
        <v>2011</v>
      </c>
      <c r="L1" s="8">
        <v>2012</v>
      </c>
      <c r="M1" s="8" t="s">
        <v>53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 t="s">
        <v>53</v>
      </c>
      <c r="V1" s="8">
        <v>2020</v>
      </c>
      <c r="W1" s="8" t="s">
        <v>66</v>
      </c>
      <c r="X1" s="8">
        <v>2021</v>
      </c>
      <c r="Y1" s="8">
        <v>2022</v>
      </c>
      <c r="Z1" s="8" t="s">
        <v>50</v>
      </c>
    </row>
    <row r="2" spans="1:26" ht="17" x14ac:dyDescent="0.2">
      <c r="A2" s="8" t="s">
        <v>51</v>
      </c>
      <c r="B2" s="8">
        <v>5735</v>
      </c>
      <c r="C2" s="8">
        <v>10263</v>
      </c>
      <c r="D2" s="8">
        <v>18170</v>
      </c>
      <c r="E2" s="8">
        <v>34747</v>
      </c>
      <c r="F2" s="8">
        <v>67372</v>
      </c>
      <c r="G2" s="8">
        <v>109049</v>
      </c>
      <c r="H2" s="8">
        <v>135366</v>
      </c>
      <c r="I2" s="8">
        <v>193502</v>
      </c>
      <c r="J2" s="8">
        <v>220235</v>
      </c>
      <c r="K2" s="8">
        <v>436051</v>
      </c>
      <c r="L2" s="8">
        <v>489110</v>
      </c>
      <c r="N2" s="8">
        <v>655177</v>
      </c>
      <c r="O2" s="9">
        <v>815209</v>
      </c>
      <c r="P2" s="9">
        <v>1184466</v>
      </c>
      <c r="Q2" s="8">
        <v>1336017</v>
      </c>
      <c r="R2" s="8">
        <v>1452391</v>
      </c>
      <c r="S2" s="8">
        <v>1565147</v>
      </c>
      <c r="T2" s="8">
        <v>1570531</v>
      </c>
      <c r="V2" s="8">
        <v>1464942</v>
      </c>
      <c r="W2" s="8" t="s">
        <v>67</v>
      </c>
      <c r="X2" s="8">
        <v>1549183</v>
      </c>
      <c r="Z2" s="8">
        <f>SUM(B2:X2)</f>
        <v>13312663</v>
      </c>
    </row>
    <row r="3" spans="1:26" ht="17" x14ac:dyDescent="0.2">
      <c r="A3" s="8" t="s">
        <v>52</v>
      </c>
      <c r="N3" s="8">
        <v>655194</v>
      </c>
      <c r="O3" s="9">
        <v>815232</v>
      </c>
      <c r="P3" s="9">
        <v>1184584</v>
      </c>
      <c r="Q3" s="8">
        <v>1336043</v>
      </c>
      <c r="R3" s="8">
        <v>1452514</v>
      </c>
      <c r="S3" s="8">
        <v>1565340</v>
      </c>
      <c r="T3" s="8">
        <v>1570808</v>
      </c>
    </row>
    <row r="4" spans="1:26" s="10" customFormat="1" ht="17" x14ac:dyDescent="0.2">
      <c r="A4" s="10" t="s">
        <v>54</v>
      </c>
      <c r="B4" s="10" t="s">
        <v>51</v>
      </c>
      <c r="C4" s="10" t="s">
        <v>51</v>
      </c>
      <c r="D4" s="10" t="s">
        <v>51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0" t="s">
        <v>51</v>
      </c>
      <c r="N4" s="10" t="s">
        <v>52</v>
      </c>
      <c r="O4" s="10" t="s">
        <v>52</v>
      </c>
      <c r="P4" s="10" t="s">
        <v>52</v>
      </c>
      <c r="Q4" s="10" t="s">
        <v>52</v>
      </c>
      <c r="R4" s="10" t="s">
        <v>52</v>
      </c>
      <c r="S4" s="10" t="s">
        <v>52</v>
      </c>
      <c r="T4" s="10" t="s">
        <v>52</v>
      </c>
      <c r="V4" s="10" t="s">
        <v>51</v>
      </c>
      <c r="W4" s="10" t="s">
        <v>51</v>
      </c>
      <c r="X4" s="10" t="s">
        <v>51</v>
      </c>
    </row>
    <row r="5" spans="1:26" ht="17" x14ac:dyDescent="0.2">
      <c r="A5" s="8" t="s">
        <v>57</v>
      </c>
      <c r="B5" s="8">
        <v>5735</v>
      </c>
      <c r="C5" s="8">
        <v>10263</v>
      </c>
      <c r="D5" s="8">
        <v>18170</v>
      </c>
      <c r="E5" s="8">
        <v>34747</v>
      </c>
      <c r="F5" s="8">
        <v>67372</v>
      </c>
      <c r="G5" s="8">
        <v>109049</v>
      </c>
      <c r="H5" s="8">
        <v>135366</v>
      </c>
      <c r="I5" s="8">
        <v>193502</v>
      </c>
      <c r="J5" s="8">
        <v>220235</v>
      </c>
      <c r="K5" s="8">
        <v>436051</v>
      </c>
      <c r="L5" s="8">
        <v>489110</v>
      </c>
      <c r="N5" s="8">
        <v>655194</v>
      </c>
      <c r="O5" s="9">
        <v>815112</v>
      </c>
      <c r="P5" s="9">
        <v>1183404</v>
      </c>
      <c r="Q5" s="8">
        <v>1336043</v>
      </c>
      <c r="R5" s="8">
        <v>1452514</v>
      </c>
      <c r="S5" s="8">
        <v>1565340</v>
      </c>
      <c r="T5" s="8">
        <v>1570808</v>
      </c>
      <c r="V5" s="8">
        <v>1464942</v>
      </c>
      <c r="X5" s="8">
        <v>1549183</v>
      </c>
      <c r="Z5" s="8">
        <f>SUM(B5:L5, N8:T8, V5, X5)</f>
        <v>13311363</v>
      </c>
    </row>
    <row r="6" spans="1:26" ht="84" customHeight="1" x14ac:dyDescent="0.2">
      <c r="K6" s="8" t="s">
        <v>63</v>
      </c>
      <c r="N6" s="8">
        <f t="shared" ref="N6:P6" si="0">N3-N2</f>
        <v>17</v>
      </c>
      <c r="O6" s="8">
        <f t="shared" si="0"/>
        <v>23</v>
      </c>
      <c r="P6" s="8">
        <f t="shared" si="0"/>
        <v>118</v>
      </c>
      <c r="Q6" s="8">
        <f>Q3-Q2</f>
        <v>26</v>
      </c>
      <c r="R6" s="8">
        <f>R3-R2</f>
        <v>123</v>
      </c>
      <c r="S6" s="8">
        <v>193</v>
      </c>
      <c r="T6" s="8">
        <v>277</v>
      </c>
      <c r="V6" s="8" t="s">
        <v>68</v>
      </c>
      <c r="X6" s="8" t="s">
        <v>68</v>
      </c>
      <c r="Y6" s="8" t="s">
        <v>55</v>
      </c>
      <c r="Z6" s="8">
        <f>Z5/Z2</f>
        <v>0.99990234861349681</v>
      </c>
    </row>
    <row r="7" spans="1:26" ht="64" customHeight="1" x14ac:dyDescent="0.2">
      <c r="A7" s="8" t="s">
        <v>58</v>
      </c>
      <c r="K7" s="8" t="s">
        <v>64</v>
      </c>
      <c r="N7" s="8" t="s">
        <v>56</v>
      </c>
      <c r="O7" s="8" t="s">
        <v>60</v>
      </c>
      <c r="P7" s="8" t="s">
        <v>61</v>
      </c>
      <c r="Q7" s="8" t="s">
        <v>56</v>
      </c>
      <c r="R7" s="8" t="s">
        <v>56</v>
      </c>
      <c r="S7" s="8" t="s">
        <v>56</v>
      </c>
      <c r="T7" s="8" t="s">
        <v>56</v>
      </c>
      <c r="V7" s="8" t="s">
        <v>68</v>
      </c>
      <c r="X7" s="8" t="s">
        <v>68</v>
      </c>
    </row>
    <row r="8" spans="1:26" ht="17" x14ac:dyDescent="0.2">
      <c r="N8" s="8">
        <v>655177</v>
      </c>
      <c r="O8" s="9">
        <v>815089</v>
      </c>
      <c r="P8" s="9">
        <v>1183286</v>
      </c>
      <c r="Q8" s="8">
        <v>1336017</v>
      </c>
      <c r="R8" s="8">
        <v>1452391</v>
      </c>
      <c r="S8" s="8">
        <v>1565147</v>
      </c>
      <c r="T8" s="8">
        <v>1570531</v>
      </c>
      <c r="V8" s="8" t="s">
        <v>68</v>
      </c>
    </row>
    <row r="9" spans="1:26" ht="34" x14ac:dyDescent="0.2">
      <c r="A9" s="8" t="s">
        <v>59</v>
      </c>
      <c r="B9" s="8">
        <v>5735</v>
      </c>
      <c r="C9" s="8">
        <v>10263</v>
      </c>
      <c r="D9" s="8">
        <v>18170</v>
      </c>
      <c r="E9" s="8">
        <v>34747</v>
      </c>
      <c r="F9" s="8">
        <v>67372</v>
      </c>
      <c r="G9" s="8">
        <v>109049</v>
      </c>
      <c r="H9" s="8">
        <v>135366</v>
      </c>
      <c r="I9" s="8">
        <v>193502</v>
      </c>
      <c r="J9" s="8">
        <v>220235</v>
      </c>
      <c r="K9" s="8">
        <v>436051</v>
      </c>
      <c r="L9" s="8">
        <v>115000</v>
      </c>
      <c r="N9" s="8">
        <v>655177</v>
      </c>
      <c r="O9" s="8">
        <v>815089</v>
      </c>
      <c r="P9" s="8">
        <v>1183286</v>
      </c>
      <c r="Q9" s="8">
        <v>1336017</v>
      </c>
      <c r="R9" s="8">
        <v>1452391</v>
      </c>
      <c r="S9" s="8">
        <v>1565147</v>
      </c>
      <c r="T9" s="8">
        <v>1570531</v>
      </c>
      <c r="V9" s="8">
        <v>1464942</v>
      </c>
      <c r="X9" s="8">
        <v>1549183</v>
      </c>
      <c r="Z9" s="8">
        <f>SUM(B9:X9)</f>
        <v>12937253</v>
      </c>
    </row>
    <row r="10" spans="1:26" ht="17" x14ac:dyDescent="0.2">
      <c r="Y10" s="8" t="s">
        <v>55</v>
      </c>
      <c r="Z10" s="8">
        <f>Z9/Z2</f>
        <v>0.97180053307140724</v>
      </c>
    </row>
    <row r="11" spans="1:26" ht="76" customHeight="1" x14ac:dyDescent="0.2">
      <c r="O11" s="8" t="s">
        <v>65</v>
      </c>
      <c r="P11" s="8" t="s">
        <v>62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keyword-searches</vt:lpstr>
      <vt:lpstr>national-local-comparison</vt:lpstr>
      <vt:lpstr>download_counts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Mian Luo</dc:creator>
  <cp:lastModifiedBy>Jason Mian Luo</cp:lastModifiedBy>
  <dcterms:created xsi:type="dcterms:W3CDTF">2022-03-16T19:05:50Z</dcterms:created>
  <dcterms:modified xsi:type="dcterms:W3CDTF">2022-06-02T17:39:59Z</dcterms:modified>
</cp:coreProperties>
</file>