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_Science\BattlefieldV\"/>
    </mc:Choice>
  </mc:AlternateContent>
  <xr:revisionPtr revIDLastSave="0" documentId="13_ncr:1_{42E7088D-8A76-42CF-AF9A-455011B2F2B8}" xr6:coauthVersionLast="41" xr6:coauthVersionMax="41" xr10:uidLastSave="{00000000-0000-0000-0000-000000000000}"/>
  <bookViews>
    <workbookView xWindow="0" yWindow="0" windowWidth="17436" windowHeight="12012" xr2:uid="{F69A186D-8374-47DD-86A7-853B8690958C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274" i="1" l="1"/>
  <c r="N275" i="1" s="1"/>
  <c r="N251" i="1" l="1"/>
  <c r="N252" i="1" s="1"/>
  <c r="N247" i="1" l="1"/>
  <c r="N249" i="1" s="1"/>
  <c r="N245" i="1" l="1"/>
  <c r="M245" i="1"/>
  <c r="L245" i="1"/>
  <c r="N242" i="1"/>
  <c r="N243" i="1" s="1"/>
  <c r="N240" i="1" l="1"/>
  <c r="N235" i="1"/>
  <c r="N236" i="1" s="1"/>
  <c r="N231" i="1" l="1"/>
  <c r="N228" i="1" l="1"/>
  <c r="N225" i="1" l="1"/>
  <c r="N223" i="1" l="1"/>
  <c r="N220" i="1" l="1"/>
  <c r="N215" i="1" l="1"/>
  <c r="N216" i="1" s="1"/>
  <c r="N212" i="1" l="1"/>
  <c r="N213" i="1" s="1"/>
  <c r="N205" i="1" l="1"/>
  <c r="L205" i="1"/>
  <c r="L206" i="1" s="1"/>
  <c r="M205" i="1"/>
  <c r="M206" i="1" s="1"/>
  <c r="N202" i="1"/>
  <c r="N198" i="1"/>
  <c r="N199" i="1" s="1"/>
  <c r="N196" i="1" l="1"/>
  <c r="N183" i="1" l="1"/>
  <c r="N163" i="1" l="1"/>
  <c r="N140" i="1" l="1"/>
  <c r="N137" i="1"/>
  <c r="N138" i="1" s="1"/>
  <c r="N134" i="1" l="1"/>
  <c r="N105" i="1" l="1"/>
  <c r="N106" i="1" s="1"/>
  <c r="N103" i="1" l="1"/>
  <c r="N101" i="1"/>
  <c r="N95" i="1" l="1"/>
  <c r="N93" i="1"/>
  <c r="N85" i="1" l="1"/>
  <c r="N82" i="1" l="1"/>
  <c r="N79" i="1" l="1"/>
  <c r="N80" i="1" s="1"/>
  <c r="N73" i="1" l="1"/>
  <c r="N68" i="1" l="1"/>
  <c r="N67" i="1"/>
</calcChain>
</file>

<file path=xl/sharedStrings.xml><?xml version="1.0" encoding="utf-8"?>
<sst xmlns="http://schemas.openxmlformats.org/spreadsheetml/2006/main" count="2384" uniqueCount="54">
  <si>
    <t>Date</t>
  </si>
  <si>
    <t>GameMode</t>
  </si>
  <si>
    <t>Kills</t>
  </si>
  <si>
    <t>Deaths</t>
  </si>
  <si>
    <t>Weapon</t>
  </si>
  <si>
    <t>Map</t>
  </si>
  <si>
    <t>Breakthrough</t>
  </si>
  <si>
    <t>Devastation</t>
  </si>
  <si>
    <t>LewisGun</t>
  </si>
  <si>
    <t>Hamada</t>
  </si>
  <si>
    <t>Fjell 652</t>
  </si>
  <si>
    <t>Conquest</t>
  </si>
  <si>
    <t>Twisted Steel</t>
  </si>
  <si>
    <t>Aerodrome</t>
  </si>
  <si>
    <t>Rotterdam</t>
  </si>
  <si>
    <t>Panzerstorm</t>
  </si>
  <si>
    <t>Narvik</t>
  </si>
  <si>
    <t>Airborne</t>
  </si>
  <si>
    <t>MP40</t>
  </si>
  <si>
    <t>Frontlines</t>
  </si>
  <si>
    <t>M1928A</t>
  </si>
  <si>
    <t>Arras</t>
  </si>
  <si>
    <t>Class</t>
  </si>
  <si>
    <t>Round</t>
  </si>
  <si>
    <t>Medic</t>
  </si>
  <si>
    <t>MG42</t>
  </si>
  <si>
    <t>Support</t>
  </si>
  <si>
    <t>Assault</t>
  </si>
  <si>
    <t>Sturmgeweher 1-5</t>
  </si>
  <si>
    <t>STG 44</t>
  </si>
  <si>
    <t>Result</t>
  </si>
  <si>
    <t>Practice Range</t>
  </si>
  <si>
    <t>F</t>
  </si>
  <si>
    <t>Assignment</t>
  </si>
  <si>
    <t>T</t>
  </si>
  <si>
    <t>Side</t>
  </si>
  <si>
    <t>D</t>
  </si>
  <si>
    <t>W</t>
  </si>
  <si>
    <t>FullGame</t>
  </si>
  <si>
    <t>GameScore</t>
  </si>
  <si>
    <t>N</t>
  </si>
  <si>
    <t>L</t>
  </si>
  <si>
    <t>AssignmentType</t>
  </si>
  <si>
    <t>O</t>
  </si>
  <si>
    <t>Squad Conquest</t>
  </si>
  <si>
    <t>None</t>
  </si>
  <si>
    <t>EMP</t>
  </si>
  <si>
    <t>FG-42</t>
  </si>
  <si>
    <t>Final Stand</t>
  </si>
  <si>
    <t>Tides of War</t>
  </si>
  <si>
    <t>ToW</t>
  </si>
  <si>
    <t>Rush</t>
  </si>
  <si>
    <t>Recon</t>
  </si>
  <si>
    <t>Selbstatler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</si>
</sst>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512DE-6917-45D6-9375-2633379DD30B}">
  <dimension ref="A1:O296"/>
  <sheetViews>
    <sheetView tabSelected="1" zoomScale="90" zoomScaleNormal="90" workbookViewId="0">
      <pane ySplit="1" topLeftCell="A291" activePane="bottomLeft" state="frozen"/>
      <selection pane="bottomLeft" activeCell="A297" sqref="A297:XFD297"/>
    </sheetView>
  </sheetViews>
  <sheetFormatPr defaultRowHeight="14.4" x14ac:dyDescent="0.3"/>
  <cols>
    <col min="1" max="1" width="11.6640625" bestFit="1" customWidth="1"/>
    <col min="2" max="2" width="9.5546875" customWidth="1"/>
    <col min="3" max="3" width="12" bestFit="1" customWidth="1"/>
    <col min="4" max="5" width="10.5546875" customWidth="1"/>
    <col min="8" max="8" width="11.33203125" customWidth="1"/>
    <col min="9" max="9" width="13.44140625" bestFit="1" customWidth="1"/>
    <col min="10" max="11" width="13.44140625" customWidth="1"/>
    <col min="14" max="14" width="11.33203125" bestFit="1" customWidth="1"/>
    <col min="15" max="15" width="11.33203125" customWidth="1"/>
  </cols>
  <sheetData>
    <row r="1" spans="1:15" s="2" customFormat="1" x14ac:dyDescent="0.3">
      <c r="A1" s="2" t="s">
        <v>0</v>
      </c>
      <c r="B1" s="2" t="s">
        <v>23</v>
      </c>
      <c r="C1" s="2" t="s">
        <v>1</v>
      </c>
      <c r="D1" s="2" t="s">
        <v>5</v>
      </c>
      <c r="E1" s="2" t="s">
        <v>35</v>
      </c>
      <c r="F1" s="2" t="s">
        <v>22</v>
      </c>
      <c r="G1" s="2" t="s">
        <v>4</v>
      </c>
      <c r="H1" s="2" t="s">
        <v>38</v>
      </c>
      <c r="I1" s="2" t="s">
        <v>31</v>
      </c>
      <c r="J1" s="2" t="s">
        <v>33</v>
      </c>
      <c r="K1" s="2" t="s">
        <v>42</v>
      </c>
      <c r="L1" s="2" t="s">
        <v>2</v>
      </c>
      <c r="M1" s="2" t="s">
        <v>3</v>
      </c>
      <c r="N1" s="2" t="s">
        <v>39</v>
      </c>
      <c r="O1" s="2" t="s">
        <v>30</v>
      </c>
    </row>
    <row r="2" spans="1:15" x14ac:dyDescent="0.3">
      <c r="A2" s="1">
        <v>43439</v>
      </c>
      <c r="B2">
        <v>1</v>
      </c>
      <c r="C2" t="s">
        <v>6</v>
      </c>
      <c r="D2" t="s">
        <v>7</v>
      </c>
      <c r="F2" t="s">
        <v>26</v>
      </c>
      <c r="G2" t="s">
        <v>8</v>
      </c>
      <c r="L2">
        <v>5</v>
      </c>
      <c r="M2">
        <v>6</v>
      </c>
    </row>
    <row r="3" spans="1:15" x14ac:dyDescent="0.3">
      <c r="A3" s="1">
        <v>43439</v>
      </c>
      <c r="B3">
        <v>2</v>
      </c>
      <c r="C3" t="s">
        <v>6</v>
      </c>
      <c r="D3" t="s">
        <v>9</v>
      </c>
      <c r="F3" t="s">
        <v>26</v>
      </c>
      <c r="G3" t="s">
        <v>8</v>
      </c>
      <c r="L3">
        <v>18</v>
      </c>
      <c r="M3">
        <v>18</v>
      </c>
    </row>
    <row r="4" spans="1:15" x14ac:dyDescent="0.3">
      <c r="A4" s="1">
        <v>43439</v>
      </c>
      <c r="B4">
        <v>3</v>
      </c>
      <c r="C4" t="s">
        <v>6</v>
      </c>
      <c r="D4" t="s">
        <v>10</v>
      </c>
      <c r="F4" t="s">
        <v>26</v>
      </c>
      <c r="G4" t="s">
        <v>8</v>
      </c>
      <c r="L4">
        <v>9</v>
      </c>
      <c r="M4">
        <v>8</v>
      </c>
    </row>
    <row r="5" spans="1:15" x14ac:dyDescent="0.3">
      <c r="A5" s="1">
        <v>43440</v>
      </c>
      <c r="B5">
        <v>1</v>
      </c>
      <c r="C5" t="s">
        <v>11</v>
      </c>
      <c r="D5" t="s">
        <v>7</v>
      </c>
      <c r="F5" t="s">
        <v>26</v>
      </c>
      <c r="G5" t="s">
        <v>8</v>
      </c>
      <c r="L5">
        <v>13</v>
      </c>
      <c r="M5">
        <v>19</v>
      </c>
    </row>
    <row r="6" spans="1:15" x14ac:dyDescent="0.3">
      <c r="A6" s="1">
        <v>43440</v>
      </c>
      <c r="B6">
        <v>2</v>
      </c>
      <c r="C6" t="s">
        <v>11</v>
      </c>
      <c r="D6" t="s">
        <v>12</v>
      </c>
      <c r="F6" t="s">
        <v>26</v>
      </c>
      <c r="G6" t="s">
        <v>8</v>
      </c>
      <c r="L6">
        <v>4</v>
      </c>
      <c r="M6">
        <v>8</v>
      </c>
    </row>
    <row r="7" spans="1:15" x14ac:dyDescent="0.3">
      <c r="A7" s="1">
        <v>43442</v>
      </c>
      <c r="B7">
        <v>1</v>
      </c>
      <c r="C7" t="s">
        <v>11</v>
      </c>
      <c r="D7" t="s">
        <v>13</v>
      </c>
      <c r="F7" t="s">
        <v>26</v>
      </c>
      <c r="G7" t="s">
        <v>8</v>
      </c>
      <c r="L7">
        <v>14</v>
      </c>
      <c r="M7">
        <v>15</v>
      </c>
    </row>
    <row r="8" spans="1:15" x14ac:dyDescent="0.3">
      <c r="A8" s="1">
        <v>43442</v>
      </c>
      <c r="B8">
        <v>2</v>
      </c>
      <c r="C8" t="s">
        <v>11</v>
      </c>
      <c r="D8" t="s">
        <v>7</v>
      </c>
      <c r="F8" t="s">
        <v>26</v>
      </c>
      <c r="G8" t="s">
        <v>8</v>
      </c>
      <c r="L8">
        <v>9</v>
      </c>
      <c r="M8">
        <v>10</v>
      </c>
    </row>
    <row r="9" spans="1:15" x14ac:dyDescent="0.3">
      <c r="A9" s="1">
        <v>43442</v>
      </c>
      <c r="B9">
        <v>3</v>
      </c>
      <c r="C9" t="s">
        <v>11</v>
      </c>
      <c r="D9" t="s">
        <v>9</v>
      </c>
      <c r="F9" t="s">
        <v>26</v>
      </c>
      <c r="G9" t="s">
        <v>8</v>
      </c>
      <c r="L9">
        <v>19</v>
      </c>
      <c r="M9">
        <v>18</v>
      </c>
    </row>
    <row r="10" spans="1:15" x14ac:dyDescent="0.3">
      <c r="A10" s="1">
        <v>43442</v>
      </c>
      <c r="B10">
        <v>4</v>
      </c>
      <c r="C10" t="s">
        <v>11</v>
      </c>
      <c r="D10" t="s">
        <v>10</v>
      </c>
      <c r="F10" t="s">
        <v>26</v>
      </c>
      <c r="G10" t="s">
        <v>8</v>
      </c>
      <c r="L10">
        <v>11</v>
      </c>
      <c r="M10">
        <v>13</v>
      </c>
    </row>
    <row r="11" spans="1:15" x14ac:dyDescent="0.3">
      <c r="A11" s="1">
        <v>43442</v>
      </c>
      <c r="B11">
        <v>5</v>
      </c>
      <c r="C11" t="s">
        <v>11</v>
      </c>
      <c r="D11" t="s">
        <v>12</v>
      </c>
      <c r="F11" t="s">
        <v>26</v>
      </c>
      <c r="G11" t="s">
        <v>8</v>
      </c>
      <c r="L11">
        <v>11</v>
      </c>
      <c r="M11">
        <v>15</v>
      </c>
    </row>
    <row r="12" spans="1:15" x14ac:dyDescent="0.3">
      <c r="A12" s="1">
        <v>43442</v>
      </c>
      <c r="B12">
        <v>6</v>
      </c>
      <c r="C12" t="s">
        <v>11</v>
      </c>
      <c r="D12" t="s">
        <v>12</v>
      </c>
      <c r="F12" t="s">
        <v>26</v>
      </c>
      <c r="G12" t="s">
        <v>8</v>
      </c>
      <c r="L12">
        <v>6</v>
      </c>
      <c r="M12">
        <v>11</v>
      </c>
    </row>
    <row r="13" spans="1:15" x14ac:dyDescent="0.3">
      <c r="A13" s="1">
        <v>43442</v>
      </c>
      <c r="B13">
        <v>7</v>
      </c>
      <c r="C13" t="s">
        <v>11</v>
      </c>
      <c r="D13" t="s">
        <v>14</v>
      </c>
      <c r="F13" t="s">
        <v>26</v>
      </c>
      <c r="G13" t="s">
        <v>8</v>
      </c>
      <c r="L13">
        <v>14</v>
      </c>
      <c r="M13">
        <v>13</v>
      </c>
    </row>
    <row r="14" spans="1:15" x14ac:dyDescent="0.3">
      <c r="A14" s="1">
        <v>43442</v>
      </c>
      <c r="B14">
        <v>8</v>
      </c>
      <c r="C14" t="s">
        <v>11</v>
      </c>
      <c r="D14" t="s">
        <v>15</v>
      </c>
      <c r="F14" t="s">
        <v>26</v>
      </c>
      <c r="G14" t="s">
        <v>8</v>
      </c>
      <c r="L14">
        <v>10</v>
      </c>
      <c r="M14">
        <v>10</v>
      </c>
    </row>
    <row r="15" spans="1:15" x14ac:dyDescent="0.3">
      <c r="A15" s="1">
        <v>43442</v>
      </c>
      <c r="B15">
        <v>9</v>
      </c>
      <c r="C15" t="s">
        <v>11</v>
      </c>
      <c r="D15" t="s">
        <v>16</v>
      </c>
      <c r="F15" t="s">
        <v>26</v>
      </c>
      <c r="G15" t="s">
        <v>8</v>
      </c>
      <c r="L15">
        <v>3</v>
      </c>
      <c r="M15">
        <v>15</v>
      </c>
    </row>
    <row r="16" spans="1:15" x14ac:dyDescent="0.3">
      <c r="A16" s="1">
        <v>43442</v>
      </c>
      <c r="B16">
        <v>10</v>
      </c>
      <c r="C16" t="s">
        <v>11</v>
      </c>
      <c r="D16" t="s">
        <v>13</v>
      </c>
      <c r="F16" t="s">
        <v>26</v>
      </c>
      <c r="G16" t="s">
        <v>8</v>
      </c>
      <c r="L16">
        <v>15</v>
      </c>
      <c r="M16">
        <v>21</v>
      </c>
    </row>
    <row r="17" spans="1:13" x14ac:dyDescent="0.3">
      <c r="A17" s="1">
        <v>43442</v>
      </c>
      <c r="B17">
        <v>11</v>
      </c>
      <c r="C17" t="s">
        <v>11</v>
      </c>
      <c r="D17" t="s">
        <v>16</v>
      </c>
      <c r="F17" t="s">
        <v>26</v>
      </c>
      <c r="G17" t="s">
        <v>8</v>
      </c>
      <c r="L17">
        <v>13</v>
      </c>
      <c r="M17">
        <v>18</v>
      </c>
    </row>
    <row r="18" spans="1:13" x14ac:dyDescent="0.3">
      <c r="A18" s="1">
        <v>43443</v>
      </c>
      <c r="B18">
        <v>1</v>
      </c>
      <c r="C18" t="s">
        <v>11</v>
      </c>
      <c r="D18" t="s">
        <v>7</v>
      </c>
      <c r="F18" t="s">
        <v>26</v>
      </c>
      <c r="G18" t="s">
        <v>8</v>
      </c>
      <c r="L18">
        <v>8</v>
      </c>
      <c r="M18">
        <v>17</v>
      </c>
    </row>
    <row r="19" spans="1:13" x14ac:dyDescent="0.3">
      <c r="A19" s="1">
        <v>43443</v>
      </c>
      <c r="B19">
        <v>2</v>
      </c>
      <c r="C19" t="s">
        <v>11</v>
      </c>
      <c r="D19" t="s">
        <v>9</v>
      </c>
      <c r="F19" t="s">
        <v>26</v>
      </c>
      <c r="G19" t="s">
        <v>8</v>
      </c>
      <c r="L19">
        <v>16</v>
      </c>
      <c r="M19">
        <v>17</v>
      </c>
    </row>
    <row r="20" spans="1:13" x14ac:dyDescent="0.3">
      <c r="A20" s="1">
        <v>43445</v>
      </c>
      <c r="B20">
        <v>1</v>
      </c>
      <c r="C20" t="s">
        <v>11</v>
      </c>
      <c r="D20" t="s">
        <v>15</v>
      </c>
      <c r="F20" t="s">
        <v>26</v>
      </c>
      <c r="G20" t="s">
        <v>8</v>
      </c>
      <c r="L20">
        <v>15</v>
      </c>
      <c r="M20">
        <v>7</v>
      </c>
    </row>
    <row r="21" spans="1:13" x14ac:dyDescent="0.3">
      <c r="A21" s="1">
        <v>43445</v>
      </c>
      <c r="B21">
        <v>2</v>
      </c>
      <c r="C21" t="s">
        <v>11</v>
      </c>
      <c r="D21" t="s">
        <v>13</v>
      </c>
      <c r="F21" t="s">
        <v>26</v>
      </c>
      <c r="G21" t="s">
        <v>8</v>
      </c>
      <c r="L21">
        <v>10</v>
      </c>
      <c r="M21">
        <v>12</v>
      </c>
    </row>
    <row r="22" spans="1:13" x14ac:dyDescent="0.3">
      <c r="A22" s="1">
        <v>43446</v>
      </c>
      <c r="B22">
        <v>1</v>
      </c>
      <c r="C22" t="s">
        <v>11</v>
      </c>
      <c r="D22" t="s">
        <v>10</v>
      </c>
      <c r="F22" t="s">
        <v>26</v>
      </c>
      <c r="G22" t="s">
        <v>8</v>
      </c>
      <c r="L22">
        <v>15</v>
      </c>
      <c r="M22">
        <v>16</v>
      </c>
    </row>
    <row r="23" spans="1:13" x14ac:dyDescent="0.3">
      <c r="A23" s="1">
        <v>43446</v>
      </c>
      <c r="B23">
        <v>2</v>
      </c>
      <c r="C23" t="s">
        <v>11</v>
      </c>
      <c r="D23" t="s">
        <v>12</v>
      </c>
      <c r="F23" t="s">
        <v>26</v>
      </c>
      <c r="G23" t="s">
        <v>8</v>
      </c>
      <c r="L23">
        <v>16</v>
      </c>
      <c r="M23">
        <v>15</v>
      </c>
    </row>
    <row r="24" spans="1:13" x14ac:dyDescent="0.3">
      <c r="A24" s="1">
        <v>43446</v>
      </c>
      <c r="B24">
        <v>3</v>
      </c>
      <c r="C24" t="s">
        <v>11</v>
      </c>
      <c r="D24" t="s">
        <v>14</v>
      </c>
      <c r="F24" t="s">
        <v>26</v>
      </c>
      <c r="G24" t="s">
        <v>8</v>
      </c>
      <c r="L24">
        <v>8</v>
      </c>
      <c r="M24">
        <v>16</v>
      </c>
    </row>
    <row r="25" spans="1:13" x14ac:dyDescent="0.3">
      <c r="A25" s="1">
        <v>43447</v>
      </c>
      <c r="B25">
        <v>1</v>
      </c>
      <c r="C25" t="s">
        <v>6</v>
      </c>
      <c r="D25" t="s">
        <v>7</v>
      </c>
      <c r="F25" t="s">
        <v>26</v>
      </c>
      <c r="G25" t="s">
        <v>8</v>
      </c>
      <c r="L25">
        <v>14</v>
      </c>
      <c r="M25">
        <v>17</v>
      </c>
    </row>
    <row r="26" spans="1:13" x14ac:dyDescent="0.3">
      <c r="A26" s="1">
        <v>43447</v>
      </c>
      <c r="B26">
        <v>2</v>
      </c>
      <c r="C26" t="s">
        <v>6</v>
      </c>
      <c r="D26" t="s">
        <v>9</v>
      </c>
      <c r="F26" t="s">
        <v>26</v>
      </c>
      <c r="G26" t="s">
        <v>8</v>
      </c>
      <c r="L26">
        <v>15</v>
      </c>
      <c r="M26">
        <v>28</v>
      </c>
    </row>
    <row r="27" spans="1:13" x14ac:dyDescent="0.3">
      <c r="A27" s="1">
        <v>43448</v>
      </c>
      <c r="B27">
        <v>1</v>
      </c>
      <c r="C27" t="s">
        <v>17</v>
      </c>
      <c r="D27" t="s">
        <v>9</v>
      </c>
      <c r="F27" t="s">
        <v>26</v>
      </c>
      <c r="G27" t="s">
        <v>8</v>
      </c>
      <c r="L27">
        <v>7</v>
      </c>
      <c r="M27">
        <v>5</v>
      </c>
    </row>
    <row r="28" spans="1:13" x14ac:dyDescent="0.3">
      <c r="A28" s="1">
        <v>43448</v>
      </c>
      <c r="B28">
        <v>1</v>
      </c>
      <c r="C28" t="s">
        <v>11</v>
      </c>
      <c r="D28" t="s">
        <v>9</v>
      </c>
      <c r="F28" t="s">
        <v>26</v>
      </c>
      <c r="G28" t="s">
        <v>8</v>
      </c>
      <c r="L28">
        <v>15</v>
      </c>
      <c r="M28">
        <v>25</v>
      </c>
    </row>
    <row r="29" spans="1:13" x14ac:dyDescent="0.3">
      <c r="A29" s="1">
        <v>43454</v>
      </c>
      <c r="C29" t="s">
        <v>17</v>
      </c>
      <c r="D29" t="s">
        <v>9</v>
      </c>
      <c r="F29" t="s">
        <v>24</v>
      </c>
      <c r="G29" t="s">
        <v>18</v>
      </c>
      <c r="L29">
        <v>2</v>
      </c>
      <c r="M29">
        <v>7</v>
      </c>
    </row>
    <row r="30" spans="1:13" x14ac:dyDescent="0.3">
      <c r="A30" s="1">
        <v>43454</v>
      </c>
      <c r="C30" t="s">
        <v>11</v>
      </c>
      <c r="D30" t="s">
        <v>9</v>
      </c>
      <c r="F30" t="s">
        <v>24</v>
      </c>
      <c r="G30" t="s">
        <v>18</v>
      </c>
      <c r="L30">
        <v>16</v>
      </c>
      <c r="M30">
        <v>13</v>
      </c>
    </row>
    <row r="31" spans="1:13" x14ac:dyDescent="0.3">
      <c r="A31" s="1">
        <v>43454</v>
      </c>
      <c r="C31" t="s">
        <v>17</v>
      </c>
      <c r="D31" t="s">
        <v>14</v>
      </c>
      <c r="F31" t="s">
        <v>24</v>
      </c>
      <c r="G31" t="s">
        <v>18</v>
      </c>
      <c r="L31">
        <v>2</v>
      </c>
      <c r="M31">
        <v>2</v>
      </c>
    </row>
    <row r="32" spans="1:13" x14ac:dyDescent="0.3">
      <c r="A32" s="1">
        <v>43454</v>
      </c>
      <c r="C32" t="s">
        <v>6</v>
      </c>
      <c r="D32" t="s">
        <v>14</v>
      </c>
      <c r="F32" t="s">
        <v>24</v>
      </c>
      <c r="G32" t="s">
        <v>18</v>
      </c>
      <c r="L32">
        <v>7</v>
      </c>
      <c r="M32">
        <v>13</v>
      </c>
    </row>
    <row r="33" spans="1:13" x14ac:dyDescent="0.3">
      <c r="A33" s="1">
        <v>43454</v>
      </c>
      <c r="C33" t="s">
        <v>19</v>
      </c>
      <c r="D33" t="s">
        <v>7</v>
      </c>
      <c r="F33" t="s">
        <v>24</v>
      </c>
      <c r="G33" t="s">
        <v>18</v>
      </c>
      <c r="L33">
        <v>5</v>
      </c>
      <c r="M33">
        <v>14</v>
      </c>
    </row>
    <row r="34" spans="1:13" x14ac:dyDescent="0.3">
      <c r="A34" s="1">
        <v>43454</v>
      </c>
      <c r="C34" t="s">
        <v>17</v>
      </c>
      <c r="D34" t="s">
        <v>9</v>
      </c>
      <c r="F34" t="s">
        <v>24</v>
      </c>
      <c r="G34" t="s">
        <v>18</v>
      </c>
      <c r="L34">
        <v>8</v>
      </c>
      <c r="M34">
        <v>6</v>
      </c>
    </row>
    <row r="35" spans="1:13" x14ac:dyDescent="0.3">
      <c r="A35" s="1">
        <v>43454</v>
      </c>
      <c r="C35" t="s">
        <v>17</v>
      </c>
      <c r="D35" t="s">
        <v>16</v>
      </c>
      <c r="F35" t="s">
        <v>24</v>
      </c>
      <c r="G35" t="s">
        <v>18</v>
      </c>
      <c r="L35">
        <v>6</v>
      </c>
      <c r="M35">
        <v>5</v>
      </c>
    </row>
    <row r="36" spans="1:13" x14ac:dyDescent="0.3">
      <c r="A36" s="1">
        <v>43454</v>
      </c>
      <c r="C36" t="s">
        <v>11</v>
      </c>
      <c r="D36" t="s">
        <v>16</v>
      </c>
      <c r="F36" t="s">
        <v>24</v>
      </c>
      <c r="G36" t="s">
        <v>18</v>
      </c>
      <c r="L36">
        <v>10</v>
      </c>
      <c r="M36">
        <v>16</v>
      </c>
    </row>
    <row r="37" spans="1:13" x14ac:dyDescent="0.3">
      <c r="A37" s="1">
        <v>43454</v>
      </c>
      <c r="C37" t="s">
        <v>11</v>
      </c>
      <c r="D37" t="s">
        <v>10</v>
      </c>
      <c r="F37" t="s">
        <v>24</v>
      </c>
      <c r="G37" t="s">
        <v>18</v>
      </c>
      <c r="L37">
        <v>4</v>
      </c>
      <c r="M37">
        <v>14</v>
      </c>
    </row>
    <row r="38" spans="1:13" x14ac:dyDescent="0.3">
      <c r="A38" s="1">
        <v>43454</v>
      </c>
      <c r="C38" t="s">
        <v>17</v>
      </c>
      <c r="D38" t="s">
        <v>9</v>
      </c>
      <c r="F38" t="s">
        <v>24</v>
      </c>
      <c r="G38" t="s">
        <v>18</v>
      </c>
      <c r="L38">
        <v>5</v>
      </c>
      <c r="M38">
        <v>11</v>
      </c>
    </row>
    <row r="39" spans="1:13" x14ac:dyDescent="0.3">
      <c r="A39" s="1">
        <v>43454</v>
      </c>
      <c r="C39" t="s">
        <v>11</v>
      </c>
      <c r="D39" t="s">
        <v>9</v>
      </c>
      <c r="F39" t="s">
        <v>24</v>
      </c>
      <c r="G39" t="s">
        <v>18</v>
      </c>
      <c r="L39">
        <v>12</v>
      </c>
      <c r="M39">
        <v>14</v>
      </c>
    </row>
    <row r="40" spans="1:13" x14ac:dyDescent="0.3">
      <c r="A40" s="1">
        <v>43454</v>
      </c>
      <c r="C40" t="s">
        <v>17</v>
      </c>
      <c r="D40" t="s">
        <v>16</v>
      </c>
      <c r="F40" t="s">
        <v>24</v>
      </c>
      <c r="G40" t="s">
        <v>20</v>
      </c>
      <c r="L40">
        <v>4</v>
      </c>
      <c r="M40">
        <v>10</v>
      </c>
    </row>
    <row r="41" spans="1:13" x14ac:dyDescent="0.3">
      <c r="A41" s="1">
        <v>43454</v>
      </c>
      <c r="C41" t="s">
        <v>17</v>
      </c>
      <c r="D41" t="s">
        <v>9</v>
      </c>
      <c r="F41" t="s">
        <v>24</v>
      </c>
      <c r="G41" t="s">
        <v>20</v>
      </c>
      <c r="L41">
        <v>6</v>
      </c>
      <c r="M41">
        <v>8</v>
      </c>
    </row>
    <row r="42" spans="1:13" x14ac:dyDescent="0.3">
      <c r="A42" s="1">
        <v>43454</v>
      </c>
      <c r="C42" t="s">
        <v>11</v>
      </c>
      <c r="D42" t="s">
        <v>9</v>
      </c>
      <c r="F42" t="s">
        <v>24</v>
      </c>
      <c r="G42" t="s">
        <v>20</v>
      </c>
      <c r="L42">
        <v>6</v>
      </c>
      <c r="M42">
        <v>10</v>
      </c>
    </row>
    <row r="43" spans="1:13" x14ac:dyDescent="0.3">
      <c r="A43" s="1">
        <v>43454</v>
      </c>
      <c r="C43" t="s">
        <v>17</v>
      </c>
      <c r="D43" t="s">
        <v>14</v>
      </c>
      <c r="F43" t="s">
        <v>24</v>
      </c>
      <c r="G43" t="s">
        <v>20</v>
      </c>
      <c r="L43">
        <v>5</v>
      </c>
      <c r="M43">
        <v>6</v>
      </c>
    </row>
    <row r="44" spans="1:13" x14ac:dyDescent="0.3">
      <c r="A44" s="1">
        <v>43454</v>
      </c>
      <c r="C44" t="s">
        <v>6</v>
      </c>
      <c r="D44" t="s">
        <v>14</v>
      </c>
      <c r="F44" t="s">
        <v>24</v>
      </c>
      <c r="G44" t="s">
        <v>20</v>
      </c>
      <c r="L44">
        <v>6</v>
      </c>
      <c r="M44">
        <v>10</v>
      </c>
    </row>
    <row r="45" spans="1:13" x14ac:dyDescent="0.3">
      <c r="A45" s="1">
        <v>43454</v>
      </c>
      <c r="C45" t="s">
        <v>19</v>
      </c>
      <c r="D45" t="s">
        <v>7</v>
      </c>
      <c r="F45" t="s">
        <v>24</v>
      </c>
      <c r="G45" t="s">
        <v>20</v>
      </c>
      <c r="L45">
        <v>4</v>
      </c>
      <c r="M45">
        <v>8</v>
      </c>
    </row>
    <row r="46" spans="1:13" x14ac:dyDescent="0.3">
      <c r="A46" s="1">
        <v>43454</v>
      </c>
      <c r="C46" t="s">
        <v>6</v>
      </c>
      <c r="D46" t="s">
        <v>16</v>
      </c>
      <c r="F46" t="s">
        <v>24</v>
      </c>
      <c r="G46" t="s">
        <v>20</v>
      </c>
      <c r="L46">
        <v>3</v>
      </c>
      <c r="M46">
        <v>2</v>
      </c>
    </row>
    <row r="47" spans="1:13" x14ac:dyDescent="0.3">
      <c r="A47" s="1">
        <v>43454</v>
      </c>
      <c r="C47" t="s">
        <v>6</v>
      </c>
      <c r="D47" t="s">
        <v>13</v>
      </c>
      <c r="F47" t="s">
        <v>24</v>
      </c>
      <c r="G47" t="s">
        <v>20</v>
      </c>
      <c r="L47">
        <v>11</v>
      </c>
      <c r="M47">
        <v>9</v>
      </c>
    </row>
    <row r="48" spans="1:13" x14ac:dyDescent="0.3">
      <c r="A48" s="1">
        <v>43454</v>
      </c>
      <c r="C48" t="s">
        <v>6</v>
      </c>
      <c r="D48" t="s">
        <v>14</v>
      </c>
      <c r="F48" t="s">
        <v>24</v>
      </c>
      <c r="G48" t="s">
        <v>20</v>
      </c>
      <c r="L48">
        <v>7</v>
      </c>
      <c r="M48">
        <v>9</v>
      </c>
    </row>
    <row r="49" spans="1:13" x14ac:dyDescent="0.3">
      <c r="A49" s="1">
        <v>43454</v>
      </c>
      <c r="C49" t="s">
        <v>6</v>
      </c>
      <c r="D49" t="s">
        <v>14</v>
      </c>
      <c r="F49" t="s">
        <v>24</v>
      </c>
      <c r="G49" t="s">
        <v>20</v>
      </c>
      <c r="L49">
        <v>2</v>
      </c>
      <c r="M49">
        <v>7</v>
      </c>
    </row>
    <row r="50" spans="1:13" x14ac:dyDescent="0.3">
      <c r="A50" s="1">
        <v>43454</v>
      </c>
      <c r="C50" t="s">
        <v>11</v>
      </c>
      <c r="D50" t="s">
        <v>14</v>
      </c>
      <c r="F50" t="s">
        <v>24</v>
      </c>
      <c r="G50" t="s">
        <v>20</v>
      </c>
      <c r="L50">
        <v>16</v>
      </c>
      <c r="M50">
        <v>16</v>
      </c>
    </row>
    <row r="51" spans="1:13" x14ac:dyDescent="0.3">
      <c r="A51" s="1">
        <v>43454</v>
      </c>
      <c r="C51" t="s">
        <v>11</v>
      </c>
      <c r="D51" t="s">
        <v>15</v>
      </c>
      <c r="F51" t="s">
        <v>24</v>
      </c>
      <c r="G51" t="s">
        <v>20</v>
      </c>
      <c r="L51">
        <v>11</v>
      </c>
      <c r="M51">
        <v>8</v>
      </c>
    </row>
    <row r="52" spans="1:13" x14ac:dyDescent="0.3">
      <c r="A52" s="1">
        <v>43454</v>
      </c>
      <c r="C52" t="s">
        <v>17</v>
      </c>
      <c r="D52" t="s">
        <v>9</v>
      </c>
      <c r="F52" t="s">
        <v>24</v>
      </c>
      <c r="G52" t="s">
        <v>20</v>
      </c>
      <c r="L52">
        <v>3</v>
      </c>
      <c r="M52">
        <v>2</v>
      </c>
    </row>
    <row r="53" spans="1:13" x14ac:dyDescent="0.3">
      <c r="A53" s="1">
        <v>43454</v>
      </c>
      <c r="C53" t="s">
        <v>11</v>
      </c>
      <c r="D53" t="s">
        <v>9</v>
      </c>
      <c r="F53" t="s">
        <v>24</v>
      </c>
      <c r="G53" t="s">
        <v>20</v>
      </c>
      <c r="L53">
        <v>5</v>
      </c>
      <c r="M53">
        <v>18</v>
      </c>
    </row>
    <row r="54" spans="1:13" x14ac:dyDescent="0.3">
      <c r="A54" s="1">
        <v>43454</v>
      </c>
      <c r="C54" t="s">
        <v>6</v>
      </c>
      <c r="D54" t="s">
        <v>13</v>
      </c>
      <c r="F54" t="s">
        <v>24</v>
      </c>
      <c r="G54" t="s">
        <v>20</v>
      </c>
      <c r="L54">
        <v>8</v>
      </c>
      <c r="M54">
        <v>9</v>
      </c>
    </row>
    <row r="55" spans="1:13" x14ac:dyDescent="0.3">
      <c r="A55" s="1">
        <v>43454</v>
      </c>
      <c r="C55" t="s">
        <v>17</v>
      </c>
      <c r="D55" t="s">
        <v>16</v>
      </c>
      <c r="F55" t="s">
        <v>24</v>
      </c>
      <c r="G55" t="s">
        <v>20</v>
      </c>
      <c r="L55">
        <v>7</v>
      </c>
      <c r="M55">
        <v>2</v>
      </c>
    </row>
    <row r="56" spans="1:13" x14ac:dyDescent="0.3">
      <c r="A56" s="1">
        <v>43454</v>
      </c>
      <c r="C56" t="s">
        <v>6</v>
      </c>
      <c r="D56" t="s">
        <v>16</v>
      </c>
      <c r="F56" t="s">
        <v>24</v>
      </c>
      <c r="G56" t="s">
        <v>20</v>
      </c>
      <c r="L56">
        <v>9</v>
      </c>
      <c r="M56">
        <v>14</v>
      </c>
    </row>
    <row r="57" spans="1:13" x14ac:dyDescent="0.3">
      <c r="A57" s="1">
        <v>43454</v>
      </c>
      <c r="C57" t="s">
        <v>11</v>
      </c>
      <c r="D57" t="s">
        <v>10</v>
      </c>
      <c r="F57" t="s">
        <v>24</v>
      </c>
      <c r="G57" t="s">
        <v>20</v>
      </c>
      <c r="L57">
        <v>14</v>
      </c>
      <c r="M57">
        <v>11</v>
      </c>
    </row>
    <row r="58" spans="1:13" x14ac:dyDescent="0.3">
      <c r="A58" s="1">
        <v>43465</v>
      </c>
      <c r="B58">
        <v>1</v>
      </c>
      <c r="C58" t="s">
        <v>11</v>
      </c>
      <c r="D58" t="s">
        <v>9</v>
      </c>
      <c r="F58" t="s">
        <v>24</v>
      </c>
      <c r="G58" t="s">
        <v>20</v>
      </c>
      <c r="L58">
        <v>8</v>
      </c>
      <c r="M58">
        <v>10</v>
      </c>
    </row>
    <row r="59" spans="1:13" x14ac:dyDescent="0.3">
      <c r="A59" s="1">
        <v>43465</v>
      </c>
      <c r="B59">
        <v>2</v>
      </c>
      <c r="C59" t="s">
        <v>6</v>
      </c>
      <c r="D59" t="s">
        <v>13</v>
      </c>
      <c r="F59" t="s">
        <v>24</v>
      </c>
      <c r="G59" t="s">
        <v>20</v>
      </c>
      <c r="L59">
        <v>8</v>
      </c>
      <c r="M59">
        <v>6</v>
      </c>
    </row>
    <row r="60" spans="1:13" x14ac:dyDescent="0.3">
      <c r="A60" s="1">
        <v>43465</v>
      </c>
      <c r="B60">
        <v>3</v>
      </c>
      <c r="C60" t="s">
        <v>17</v>
      </c>
      <c r="D60" t="s">
        <v>12</v>
      </c>
      <c r="F60" t="s">
        <v>24</v>
      </c>
      <c r="G60" t="s">
        <v>20</v>
      </c>
      <c r="L60">
        <v>5</v>
      </c>
      <c r="M60">
        <v>6</v>
      </c>
    </row>
    <row r="61" spans="1:13" x14ac:dyDescent="0.3">
      <c r="A61" s="1">
        <v>43465</v>
      </c>
      <c r="B61">
        <v>4</v>
      </c>
      <c r="C61" t="s">
        <v>6</v>
      </c>
      <c r="D61" t="s">
        <v>12</v>
      </c>
      <c r="F61" t="s">
        <v>24</v>
      </c>
      <c r="G61" t="s">
        <v>20</v>
      </c>
      <c r="L61">
        <v>8</v>
      </c>
      <c r="M61">
        <v>7</v>
      </c>
    </row>
    <row r="62" spans="1:13" x14ac:dyDescent="0.3">
      <c r="A62" s="1">
        <v>43465</v>
      </c>
      <c r="B62">
        <v>5</v>
      </c>
      <c r="C62" t="s">
        <v>19</v>
      </c>
      <c r="D62" t="s">
        <v>21</v>
      </c>
      <c r="F62" t="s">
        <v>24</v>
      </c>
      <c r="G62" t="s">
        <v>20</v>
      </c>
      <c r="L62">
        <v>6</v>
      </c>
      <c r="M62">
        <v>6</v>
      </c>
    </row>
    <row r="63" spans="1:13" x14ac:dyDescent="0.3">
      <c r="A63" s="1">
        <v>43465</v>
      </c>
      <c r="B63">
        <v>6</v>
      </c>
      <c r="C63" t="s">
        <v>17</v>
      </c>
      <c r="D63" t="s">
        <v>12</v>
      </c>
      <c r="F63" t="s">
        <v>24</v>
      </c>
      <c r="G63" t="s">
        <v>20</v>
      </c>
      <c r="L63">
        <v>1</v>
      </c>
      <c r="M63">
        <v>5</v>
      </c>
    </row>
    <row r="64" spans="1:13" x14ac:dyDescent="0.3">
      <c r="A64" s="1">
        <v>43465</v>
      </c>
      <c r="B64">
        <v>7</v>
      </c>
      <c r="C64" t="s">
        <v>6</v>
      </c>
      <c r="D64" t="s">
        <v>12</v>
      </c>
      <c r="F64" t="s">
        <v>26</v>
      </c>
      <c r="G64" t="s">
        <v>8</v>
      </c>
      <c r="L64">
        <v>16</v>
      </c>
      <c r="M64">
        <v>19</v>
      </c>
    </row>
    <row r="65" spans="1:14" x14ac:dyDescent="0.3">
      <c r="A65" s="1">
        <v>43465</v>
      </c>
      <c r="B65">
        <v>8</v>
      </c>
      <c r="C65" t="s">
        <v>19</v>
      </c>
      <c r="D65" t="s">
        <v>21</v>
      </c>
      <c r="F65" t="s">
        <v>24</v>
      </c>
      <c r="G65" t="s">
        <v>20</v>
      </c>
      <c r="L65">
        <v>0</v>
      </c>
      <c r="M65">
        <v>3</v>
      </c>
    </row>
    <row r="66" spans="1:14" x14ac:dyDescent="0.3">
      <c r="A66" s="1">
        <v>43466</v>
      </c>
      <c r="B66">
        <v>1</v>
      </c>
      <c r="C66" t="s">
        <v>17</v>
      </c>
      <c r="D66" t="s">
        <v>16</v>
      </c>
      <c r="F66" t="s">
        <v>24</v>
      </c>
      <c r="G66" t="s">
        <v>20</v>
      </c>
      <c r="L66">
        <v>4</v>
      </c>
      <c r="M66">
        <v>7</v>
      </c>
      <c r="N66">
        <v>1890</v>
      </c>
    </row>
    <row r="67" spans="1:14" x14ac:dyDescent="0.3">
      <c r="A67" s="1">
        <v>43466</v>
      </c>
      <c r="B67">
        <v>2</v>
      </c>
      <c r="C67" t="s">
        <v>6</v>
      </c>
      <c r="D67" t="s">
        <v>16</v>
      </c>
      <c r="F67" t="s">
        <v>26</v>
      </c>
      <c r="G67" t="s">
        <v>25</v>
      </c>
      <c r="L67">
        <v>6</v>
      </c>
      <c r="M67">
        <v>15</v>
      </c>
      <c r="N67">
        <f>9620-N66</f>
        <v>7730</v>
      </c>
    </row>
    <row r="68" spans="1:14" x14ac:dyDescent="0.3">
      <c r="A68" s="1">
        <v>43466</v>
      </c>
      <c r="B68">
        <v>3</v>
      </c>
      <c r="C68" t="s">
        <v>11</v>
      </c>
      <c r="D68" t="s">
        <v>10</v>
      </c>
      <c r="F68" t="s">
        <v>26</v>
      </c>
      <c r="G68" t="s">
        <v>25</v>
      </c>
      <c r="L68">
        <v>12</v>
      </c>
      <c r="M68">
        <v>15</v>
      </c>
      <c r="N68">
        <f>8113</f>
        <v>8113</v>
      </c>
    </row>
    <row r="69" spans="1:14" x14ac:dyDescent="0.3">
      <c r="A69" s="1">
        <v>43466</v>
      </c>
      <c r="B69">
        <v>4</v>
      </c>
      <c r="C69" t="s">
        <v>11</v>
      </c>
      <c r="D69" t="s">
        <v>12</v>
      </c>
      <c r="F69" t="s">
        <v>24</v>
      </c>
      <c r="G69" t="s">
        <v>20</v>
      </c>
      <c r="L69">
        <v>9</v>
      </c>
      <c r="M69">
        <v>17</v>
      </c>
      <c r="N69">
        <v>8002</v>
      </c>
    </row>
    <row r="70" spans="1:14" x14ac:dyDescent="0.3">
      <c r="A70" s="1">
        <v>43466</v>
      </c>
      <c r="B70">
        <v>5</v>
      </c>
      <c r="C70" t="s">
        <v>11</v>
      </c>
      <c r="D70" t="s">
        <v>9</v>
      </c>
      <c r="F70" t="s">
        <v>27</v>
      </c>
      <c r="G70" t="s">
        <v>28</v>
      </c>
      <c r="L70">
        <v>8</v>
      </c>
      <c r="M70">
        <v>12</v>
      </c>
      <c r="N70">
        <v>5596</v>
      </c>
    </row>
    <row r="71" spans="1:14" x14ac:dyDescent="0.3">
      <c r="A71" s="1">
        <v>43466</v>
      </c>
      <c r="B71">
        <v>6</v>
      </c>
      <c r="C71" t="s">
        <v>11</v>
      </c>
      <c r="D71" t="s">
        <v>10</v>
      </c>
      <c r="F71" t="s">
        <v>27</v>
      </c>
      <c r="G71" t="s">
        <v>28</v>
      </c>
      <c r="L71">
        <v>13</v>
      </c>
      <c r="M71">
        <v>16</v>
      </c>
      <c r="N71">
        <v>7272</v>
      </c>
    </row>
    <row r="72" spans="1:14" x14ac:dyDescent="0.3">
      <c r="A72" s="1">
        <v>43466</v>
      </c>
      <c r="B72">
        <v>7</v>
      </c>
      <c r="C72" t="s">
        <v>6</v>
      </c>
      <c r="D72" t="s">
        <v>12</v>
      </c>
      <c r="F72" t="s">
        <v>27</v>
      </c>
      <c r="G72" t="s">
        <v>28</v>
      </c>
      <c r="L72">
        <v>3</v>
      </c>
      <c r="M72">
        <v>9</v>
      </c>
      <c r="N72">
        <v>2944</v>
      </c>
    </row>
    <row r="73" spans="1:14" x14ac:dyDescent="0.3">
      <c r="A73" s="1">
        <v>43466</v>
      </c>
      <c r="B73">
        <v>8</v>
      </c>
      <c r="C73" t="s">
        <v>19</v>
      </c>
      <c r="D73" t="s">
        <v>21</v>
      </c>
      <c r="F73" t="s">
        <v>26</v>
      </c>
      <c r="G73" t="s">
        <v>8</v>
      </c>
      <c r="L73">
        <v>6</v>
      </c>
      <c r="M73">
        <v>6</v>
      </c>
      <c r="N73">
        <f>6019-N72</f>
        <v>3075</v>
      </c>
    </row>
    <row r="74" spans="1:14" x14ac:dyDescent="0.3">
      <c r="A74" s="1">
        <v>43466</v>
      </c>
      <c r="B74">
        <v>9</v>
      </c>
      <c r="C74" t="s">
        <v>17</v>
      </c>
      <c r="D74" t="s">
        <v>16</v>
      </c>
      <c r="F74" t="s">
        <v>26</v>
      </c>
      <c r="G74" t="s">
        <v>8</v>
      </c>
      <c r="L74">
        <v>3</v>
      </c>
      <c r="M74">
        <v>4</v>
      </c>
      <c r="N74">
        <v>1570</v>
      </c>
    </row>
    <row r="75" spans="1:14" x14ac:dyDescent="0.3">
      <c r="A75" s="1">
        <v>43466</v>
      </c>
      <c r="B75">
        <v>10</v>
      </c>
      <c r="C75" t="s">
        <v>11</v>
      </c>
      <c r="D75" t="s">
        <v>10</v>
      </c>
      <c r="F75" t="s">
        <v>26</v>
      </c>
      <c r="G75" t="s">
        <v>8</v>
      </c>
      <c r="L75">
        <v>8</v>
      </c>
      <c r="M75">
        <v>10</v>
      </c>
      <c r="N75">
        <v>5519</v>
      </c>
    </row>
    <row r="76" spans="1:14" x14ac:dyDescent="0.3">
      <c r="A76" s="1">
        <v>43466</v>
      </c>
      <c r="B76">
        <v>11</v>
      </c>
      <c r="C76" t="s">
        <v>6</v>
      </c>
      <c r="D76" t="s">
        <v>16</v>
      </c>
      <c r="F76" t="s">
        <v>26</v>
      </c>
      <c r="G76" t="s">
        <v>8</v>
      </c>
      <c r="L76">
        <v>6</v>
      </c>
      <c r="M76">
        <v>7</v>
      </c>
      <c r="N76">
        <v>1888</v>
      </c>
    </row>
    <row r="77" spans="1:14" x14ac:dyDescent="0.3">
      <c r="A77" s="1">
        <v>43467</v>
      </c>
      <c r="B77">
        <v>1</v>
      </c>
      <c r="C77" t="s">
        <v>6</v>
      </c>
      <c r="D77" t="s">
        <v>13</v>
      </c>
      <c r="F77" t="s">
        <v>27</v>
      </c>
      <c r="G77" t="s">
        <v>29</v>
      </c>
      <c r="L77">
        <v>7</v>
      </c>
      <c r="M77">
        <v>8</v>
      </c>
      <c r="N77">
        <v>1819</v>
      </c>
    </row>
    <row r="78" spans="1:14" x14ac:dyDescent="0.3">
      <c r="A78" s="1">
        <v>43467</v>
      </c>
      <c r="B78">
        <v>2</v>
      </c>
      <c r="C78" t="s">
        <v>17</v>
      </c>
      <c r="D78" t="s">
        <v>14</v>
      </c>
      <c r="F78" t="s">
        <v>27</v>
      </c>
      <c r="G78" t="s">
        <v>29</v>
      </c>
      <c r="L78">
        <v>6</v>
      </c>
      <c r="M78">
        <v>7</v>
      </c>
      <c r="N78">
        <v>1423</v>
      </c>
    </row>
    <row r="79" spans="1:14" x14ac:dyDescent="0.3">
      <c r="A79" s="1">
        <v>43467</v>
      </c>
      <c r="B79">
        <v>3</v>
      </c>
      <c r="C79" t="s">
        <v>6</v>
      </c>
      <c r="D79" t="s">
        <v>14</v>
      </c>
      <c r="F79" t="s">
        <v>27</v>
      </c>
      <c r="G79" t="s">
        <v>29</v>
      </c>
      <c r="L79">
        <v>5</v>
      </c>
      <c r="M79">
        <v>11</v>
      </c>
      <c r="N79">
        <f>3508-N78</f>
        <v>2085</v>
      </c>
    </row>
    <row r="80" spans="1:14" x14ac:dyDescent="0.3">
      <c r="A80" s="1">
        <v>43467</v>
      </c>
      <c r="B80">
        <v>4</v>
      </c>
      <c r="C80" t="s">
        <v>19</v>
      </c>
      <c r="D80" t="s">
        <v>7</v>
      </c>
      <c r="F80" t="s">
        <v>27</v>
      </c>
      <c r="G80" t="s">
        <v>29</v>
      </c>
      <c r="L80">
        <v>5</v>
      </c>
      <c r="M80">
        <v>10</v>
      </c>
      <c r="N80">
        <f>5138-N79+N78</f>
        <v>4476</v>
      </c>
    </row>
    <row r="81" spans="1:14" x14ac:dyDescent="0.3">
      <c r="A81" s="1">
        <v>43468</v>
      </c>
      <c r="B81">
        <v>1</v>
      </c>
      <c r="C81" t="s">
        <v>17</v>
      </c>
      <c r="D81" t="s">
        <v>16</v>
      </c>
      <c r="F81" t="s">
        <v>27</v>
      </c>
      <c r="G81" t="s">
        <v>29</v>
      </c>
      <c r="L81">
        <v>10</v>
      </c>
      <c r="M81">
        <v>8</v>
      </c>
      <c r="N81">
        <v>3521</v>
      </c>
    </row>
    <row r="82" spans="1:14" x14ac:dyDescent="0.3">
      <c r="A82" s="1">
        <v>43468</v>
      </c>
      <c r="B82">
        <v>2</v>
      </c>
      <c r="C82" t="s">
        <v>6</v>
      </c>
      <c r="D82" t="s">
        <v>16</v>
      </c>
      <c r="F82" t="s">
        <v>27</v>
      </c>
      <c r="G82" t="s">
        <v>29</v>
      </c>
      <c r="L82">
        <v>8</v>
      </c>
      <c r="M82">
        <v>9</v>
      </c>
      <c r="N82">
        <f>8297-N81</f>
        <v>4776</v>
      </c>
    </row>
    <row r="83" spans="1:14" x14ac:dyDescent="0.3">
      <c r="A83" s="1">
        <v>43468</v>
      </c>
      <c r="B83">
        <v>3</v>
      </c>
      <c r="C83" t="s">
        <v>11</v>
      </c>
      <c r="D83" t="s">
        <v>10</v>
      </c>
      <c r="F83" t="s">
        <v>27</v>
      </c>
      <c r="G83" t="s">
        <v>29</v>
      </c>
      <c r="L83">
        <v>11</v>
      </c>
      <c r="M83">
        <v>15</v>
      </c>
      <c r="N83">
        <v>4958</v>
      </c>
    </row>
    <row r="84" spans="1:14" x14ac:dyDescent="0.3">
      <c r="A84" s="1">
        <v>43471</v>
      </c>
      <c r="B84">
        <v>1</v>
      </c>
      <c r="C84" t="s">
        <v>6</v>
      </c>
      <c r="D84" t="s">
        <v>16</v>
      </c>
      <c r="F84" t="s">
        <v>27</v>
      </c>
      <c r="G84" t="s">
        <v>29</v>
      </c>
      <c r="L84">
        <v>4</v>
      </c>
      <c r="M84">
        <v>2</v>
      </c>
      <c r="N84">
        <v>1735</v>
      </c>
    </row>
    <row r="85" spans="1:14" x14ac:dyDescent="0.3">
      <c r="A85" s="1">
        <v>43471</v>
      </c>
      <c r="B85">
        <v>2</v>
      </c>
      <c r="C85" t="s">
        <v>11</v>
      </c>
      <c r="D85" t="s">
        <v>10</v>
      </c>
      <c r="F85" t="s">
        <v>27</v>
      </c>
      <c r="G85" t="s">
        <v>29</v>
      </c>
      <c r="L85">
        <v>9</v>
      </c>
      <c r="M85">
        <v>14</v>
      </c>
      <c r="N85">
        <f>5196-N84</f>
        <v>3461</v>
      </c>
    </row>
    <row r="86" spans="1:14" x14ac:dyDescent="0.3">
      <c r="A86" s="1">
        <v>43471</v>
      </c>
      <c r="B86">
        <v>3</v>
      </c>
      <c r="C86" t="s">
        <v>6</v>
      </c>
      <c r="D86" t="s">
        <v>14</v>
      </c>
      <c r="F86" t="s">
        <v>27</v>
      </c>
      <c r="G86" t="s">
        <v>29</v>
      </c>
      <c r="L86">
        <v>14</v>
      </c>
      <c r="M86">
        <v>14</v>
      </c>
      <c r="N86">
        <v>5521</v>
      </c>
    </row>
    <row r="87" spans="1:14" x14ac:dyDescent="0.3">
      <c r="A87" s="1">
        <v>43471</v>
      </c>
      <c r="B87">
        <v>4</v>
      </c>
      <c r="C87" t="s">
        <v>19</v>
      </c>
      <c r="D87" t="s">
        <v>7</v>
      </c>
      <c r="F87" t="s">
        <v>27</v>
      </c>
      <c r="G87" t="s">
        <v>29</v>
      </c>
      <c r="L87">
        <v>8</v>
      </c>
      <c r="M87">
        <v>5</v>
      </c>
      <c r="N87">
        <v>3499</v>
      </c>
    </row>
    <row r="88" spans="1:14" x14ac:dyDescent="0.3">
      <c r="A88" s="1">
        <v>43472</v>
      </c>
      <c r="B88">
        <v>1</v>
      </c>
      <c r="C88" t="s">
        <v>17</v>
      </c>
      <c r="D88" t="s">
        <v>14</v>
      </c>
      <c r="F88" t="s">
        <v>27</v>
      </c>
      <c r="G88" t="s">
        <v>29</v>
      </c>
      <c r="L88">
        <v>1</v>
      </c>
      <c r="M88">
        <v>6</v>
      </c>
      <c r="N88">
        <v>1370</v>
      </c>
    </row>
    <row r="89" spans="1:14" x14ac:dyDescent="0.3">
      <c r="A89" s="1">
        <v>43472</v>
      </c>
      <c r="B89">
        <v>2</v>
      </c>
      <c r="C89" t="s">
        <v>11</v>
      </c>
      <c r="D89" t="s">
        <v>16</v>
      </c>
      <c r="F89" t="s">
        <v>27</v>
      </c>
      <c r="G89" t="s">
        <v>29</v>
      </c>
      <c r="L89">
        <v>4</v>
      </c>
      <c r="M89">
        <v>4</v>
      </c>
      <c r="N89">
        <v>1503</v>
      </c>
    </row>
    <row r="90" spans="1:14" x14ac:dyDescent="0.3">
      <c r="A90" s="1">
        <v>43472</v>
      </c>
      <c r="B90">
        <v>3</v>
      </c>
      <c r="C90" t="s">
        <v>11</v>
      </c>
      <c r="D90" t="s">
        <v>21</v>
      </c>
      <c r="F90" t="s">
        <v>27</v>
      </c>
      <c r="G90" t="s">
        <v>29</v>
      </c>
      <c r="L90">
        <v>8</v>
      </c>
      <c r="M90">
        <v>15</v>
      </c>
      <c r="N90">
        <v>9124</v>
      </c>
    </row>
    <row r="91" spans="1:14" x14ac:dyDescent="0.3">
      <c r="A91" s="1">
        <v>43472</v>
      </c>
      <c r="B91">
        <v>4</v>
      </c>
      <c r="C91" t="s">
        <v>11</v>
      </c>
      <c r="D91" t="s">
        <v>16</v>
      </c>
      <c r="F91" t="s">
        <v>27</v>
      </c>
      <c r="G91" t="s">
        <v>29</v>
      </c>
      <c r="L91">
        <v>4</v>
      </c>
      <c r="M91">
        <v>6</v>
      </c>
      <c r="N91">
        <v>1725</v>
      </c>
    </row>
    <row r="92" spans="1:14" x14ac:dyDescent="0.3">
      <c r="A92" s="1">
        <v>43473</v>
      </c>
      <c r="B92">
        <v>1</v>
      </c>
      <c r="C92" t="s">
        <v>6</v>
      </c>
      <c r="D92" t="s">
        <v>14</v>
      </c>
      <c r="F92" t="s">
        <v>24</v>
      </c>
      <c r="G92" t="s">
        <v>18</v>
      </c>
      <c r="J92" t="s">
        <v>34</v>
      </c>
      <c r="K92" t="s">
        <v>4</v>
      </c>
      <c r="L92">
        <v>7</v>
      </c>
      <c r="M92">
        <v>3</v>
      </c>
      <c r="N92">
        <v>2652</v>
      </c>
    </row>
    <row r="93" spans="1:14" x14ac:dyDescent="0.3">
      <c r="A93" s="1">
        <v>43473</v>
      </c>
      <c r="B93">
        <v>2</v>
      </c>
      <c r="C93" t="s">
        <v>19</v>
      </c>
      <c r="D93" t="s">
        <v>7</v>
      </c>
      <c r="F93" t="s">
        <v>24</v>
      </c>
      <c r="G93" t="s">
        <v>18</v>
      </c>
      <c r="J93" t="s">
        <v>34</v>
      </c>
      <c r="K93" t="s">
        <v>4</v>
      </c>
      <c r="L93">
        <v>7</v>
      </c>
      <c r="M93">
        <v>11</v>
      </c>
      <c r="N93">
        <f>6778-N92</f>
        <v>4126</v>
      </c>
    </row>
    <row r="94" spans="1:14" x14ac:dyDescent="0.3">
      <c r="A94" s="1">
        <v>43473</v>
      </c>
      <c r="B94">
        <v>3</v>
      </c>
      <c r="C94" t="s">
        <v>17</v>
      </c>
      <c r="D94" t="s">
        <v>12</v>
      </c>
      <c r="F94" t="s">
        <v>24</v>
      </c>
      <c r="G94" t="s">
        <v>18</v>
      </c>
      <c r="J94" t="s">
        <v>34</v>
      </c>
      <c r="K94" t="s">
        <v>4</v>
      </c>
      <c r="L94">
        <v>7</v>
      </c>
      <c r="M94">
        <v>3</v>
      </c>
      <c r="N94">
        <v>3249</v>
      </c>
    </row>
    <row r="95" spans="1:14" x14ac:dyDescent="0.3">
      <c r="A95" s="1">
        <v>43473</v>
      </c>
      <c r="B95">
        <v>4</v>
      </c>
      <c r="C95" t="s">
        <v>6</v>
      </c>
      <c r="D95" t="s">
        <v>12</v>
      </c>
      <c r="F95" t="s">
        <v>24</v>
      </c>
      <c r="G95" t="s">
        <v>18</v>
      </c>
      <c r="J95" t="s">
        <v>34</v>
      </c>
      <c r="K95" t="s">
        <v>4</v>
      </c>
      <c r="L95">
        <v>13</v>
      </c>
      <c r="M95">
        <v>19</v>
      </c>
      <c r="N95">
        <f>8076-N94</f>
        <v>4827</v>
      </c>
    </row>
    <row r="96" spans="1:14" x14ac:dyDescent="0.3">
      <c r="A96" s="1">
        <v>43474</v>
      </c>
      <c r="B96">
        <v>1</v>
      </c>
      <c r="C96" t="s">
        <v>11</v>
      </c>
      <c r="D96" t="s">
        <v>12</v>
      </c>
      <c r="F96" t="s">
        <v>24</v>
      </c>
      <c r="G96" t="s">
        <v>18</v>
      </c>
      <c r="J96" t="s">
        <v>34</v>
      </c>
      <c r="K96" t="s">
        <v>4</v>
      </c>
      <c r="L96">
        <v>11</v>
      </c>
      <c r="M96">
        <v>14</v>
      </c>
      <c r="N96">
        <v>9908</v>
      </c>
    </row>
    <row r="97" spans="1:15" x14ac:dyDescent="0.3">
      <c r="A97" s="1">
        <v>43474</v>
      </c>
      <c r="B97">
        <v>2</v>
      </c>
      <c r="C97" t="s">
        <v>11</v>
      </c>
      <c r="D97" t="s">
        <v>14</v>
      </c>
      <c r="F97" t="s">
        <v>24</v>
      </c>
      <c r="G97" t="s">
        <v>18</v>
      </c>
      <c r="J97" t="s">
        <v>34</v>
      </c>
      <c r="K97" t="s">
        <v>4</v>
      </c>
      <c r="L97">
        <v>10</v>
      </c>
      <c r="M97">
        <v>13</v>
      </c>
      <c r="N97">
        <v>6991</v>
      </c>
    </row>
    <row r="98" spans="1:15" x14ac:dyDescent="0.3">
      <c r="A98" s="1">
        <v>43476</v>
      </c>
      <c r="B98">
        <v>1</v>
      </c>
      <c r="C98" t="s">
        <v>11</v>
      </c>
      <c r="D98" t="s">
        <v>7</v>
      </c>
      <c r="F98" t="s">
        <v>24</v>
      </c>
      <c r="G98" t="s">
        <v>18</v>
      </c>
      <c r="J98" t="s">
        <v>34</v>
      </c>
      <c r="K98" t="s">
        <v>4</v>
      </c>
      <c r="L98">
        <v>14</v>
      </c>
      <c r="M98">
        <v>11</v>
      </c>
      <c r="N98">
        <v>7317</v>
      </c>
    </row>
    <row r="99" spans="1:15" x14ac:dyDescent="0.3">
      <c r="A99" s="1">
        <v>43476</v>
      </c>
      <c r="B99">
        <v>2</v>
      </c>
      <c r="C99" t="s">
        <v>11</v>
      </c>
      <c r="D99" t="s">
        <v>9</v>
      </c>
      <c r="F99" t="s">
        <v>24</v>
      </c>
      <c r="G99" t="s">
        <v>18</v>
      </c>
      <c r="J99" t="s">
        <v>34</v>
      </c>
      <c r="K99" t="s">
        <v>4</v>
      </c>
      <c r="L99">
        <v>7</v>
      </c>
      <c r="M99">
        <v>14</v>
      </c>
      <c r="N99">
        <v>8069</v>
      </c>
    </row>
    <row r="100" spans="1:15" x14ac:dyDescent="0.3">
      <c r="A100" s="1">
        <v>43477</v>
      </c>
      <c r="B100">
        <v>1</v>
      </c>
      <c r="C100" t="s">
        <v>11</v>
      </c>
      <c r="D100" t="s">
        <v>9</v>
      </c>
      <c r="F100" t="s">
        <v>24</v>
      </c>
      <c r="G100" t="s">
        <v>18</v>
      </c>
      <c r="J100" t="s">
        <v>34</v>
      </c>
      <c r="K100" t="s">
        <v>4</v>
      </c>
      <c r="L100">
        <v>9</v>
      </c>
      <c r="M100">
        <v>7</v>
      </c>
      <c r="N100">
        <v>5056</v>
      </c>
    </row>
    <row r="101" spans="1:15" x14ac:dyDescent="0.3">
      <c r="A101" s="1">
        <v>43477</v>
      </c>
      <c r="B101">
        <v>2</v>
      </c>
      <c r="C101" t="s">
        <v>6</v>
      </c>
      <c r="D101" t="s">
        <v>13</v>
      </c>
      <c r="F101" t="s">
        <v>24</v>
      </c>
      <c r="G101" t="s">
        <v>18</v>
      </c>
      <c r="J101" t="s">
        <v>34</v>
      </c>
      <c r="K101" t="s">
        <v>4</v>
      </c>
      <c r="L101">
        <v>11</v>
      </c>
      <c r="M101">
        <v>7</v>
      </c>
      <c r="N101">
        <f>12487-N100</f>
        <v>7431</v>
      </c>
    </row>
    <row r="102" spans="1:15" x14ac:dyDescent="0.3">
      <c r="A102" s="1">
        <v>43477</v>
      </c>
      <c r="B102">
        <v>3</v>
      </c>
      <c r="C102" t="s">
        <v>17</v>
      </c>
      <c r="D102" t="s">
        <v>9</v>
      </c>
      <c r="F102" t="s">
        <v>24</v>
      </c>
      <c r="G102" t="s">
        <v>18</v>
      </c>
      <c r="J102" t="s">
        <v>34</v>
      </c>
      <c r="K102" t="s">
        <v>4</v>
      </c>
      <c r="L102">
        <v>4</v>
      </c>
      <c r="M102">
        <v>8</v>
      </c>
      <c r="N102">
        <v>1698</v>
      </c>
    </row>
    <row r="103" spans="1:15" x14ac:dyDescent="0.3">
      <c r="A103" s="1">
        <v>43477</v>
      </c>
      <c r="B103">
        <v>4</v>
      </c>
      <c r="C103" t="s">
        <v>11</v>
      </c>
      <c r="D103" t="s">
        <v>9</v>
      </c>
      <c r="F103" t="s">
        <v>24</v>
      </c>
      <c r="G103" t="s">
        <v>18</v>
      </c>
      <c r="J103" t="s">
        <v>34</v>
      </c>
      <c r="K103" t="s">
        <v>4</v>
      </c>
      <c r="L103">
        <v>9</v>
      </c>
      <c r="M103">
        <v>13</v>
      </c>
      <c r="N103">
        <f>12613-N102</f>
        <v>10915</v>
      </c>
    </row>
    <row r="104" spans="1:15" x14ac:dyDescent="0.3">
      <c r="A104" s="1">
        <v>43478</v>
      </c>
      <c r="B104">
        <v>1</v>
      </c>
      <c r="C104" t="s">
        <v>17</v>
      </c>
      <c r="D104" t="s">
        <v>14</v>
      </c>
      <c r="E104" t="s">
        <v>36</v>
      </c>
      <c r="F104" t="s">
        <v>24</v>
      </c>
      <c r="G104" t="s">
        <v>18</v>
      </c>
      <c r="H104" t="s">
        <v>34</v>
      </c>
      <c r="I104" t="s">
        <v>32</v>
      </c>
      <c r="J104" t="s">
        <v>34</v>
      </c>
      <c r="K104" t="s">
        <v>4</v>
      </c>
      <c r="L104">
        <v>7</v>
      </c>
      <c r="M104">
        <v>6</v>
      </c>
      <c r="N104">
        <v>3231</v>
      </c>
      <c r="O104" t="s">
        <v>37</v>
      </c>
    </row>
    <row r="105" spans="1:15" x14ac:dyDescent="0.3">
      <c r="A105" s="1">
        <v>43478</v>
      </c>
      <c r="B105">
        <v>2</v>
      </c>
      <c r="C105" t="s">
        <v>6</v>
      </c>
      <c r="D105" t="s">
        <v>14</v>
      </c>
      <c r="E105" t="s">
        <v>36</v>
      </c>
      <c r="F105" t="s">
        <v>24</v>
      </c>
      <c r="G105" t="s">
        <v>18</v>
      </c>
      <c r="H105" t="s">
        <v>34</v>
      </c>
      <c r="I105" t="s">
        <v>32</v>
      </c>
      <c r="J105" t="s">
        <v>34</v>
      </c>
      <c r="K105" t="s">
        <v>4</v>
      </c>
      <c r="L105">
        <v>10</v>
      </c>
      <c r="M105">
        <v>13</v>
      </c>
      <c r="N105">
        <f>7441-3231</f>
        <v>4210</v>
      </c>
      <c r="O105" t="s">
        <v>37</v>
      </c>
    </row>
    <row r="106" spans="1:15" x14ac:dyDescent="0.3">
      <c r="A106" s="1">
        <v>43478</v>
      </c>
      <c r="B106">
        <v>3</v>
      </c>
      <c r="C106" t="s">
        <v>19</v>
      </c>
      <c r="D106" t="s">
        <v>7</v>
      </c>
      <c r="E106" t="s">
        <v>40</v>
      </c>
      <c r="F106" t="s">
        <v>24</v>
      </c>
      <c r="G106" t="s">
        <v>18</v>
      </c>
      <c r="H106" t="s">
        <v>34</v>
      </c>
      <c r="I106" t="s">
        <v>32</v>
      </c>
      <c r="J106" t="s">
        <v>34</v>
      </c>
      <c r="K106" t="s">
        <v>4</v>
      </c>
      <c r="L106">
        <v>11</v>
      </c>
      <c r="M106">
        <v>13</v>
      </c>
      <c r="N106">
        <f>11275-N105-N104</f>
        <v>3834</v>
      </c>
      <c r="O106" t="s">
        <v>41</v>
      </c>
    </row>
    <row r="107" spans="1:15" x14ac:dyDescent="0.3">
      <c r="A107" s="1">
        <v>43478</v>
      </c>
      <c r="B107">
        <v>4</v>
      </c>
      <c r="C107" t="s">
        <v>11</v>
      </c>
      <c r="D107" t="s">
        <v>14</v>
      </c>
      <c r="E107" t="s">
        <v>40</v>
      </c>
      <c r="F107" t="s">
        <v>24</v>
      </c>
      <c r="G107" t="s">
        <v>18</v>
      </c>
      <c r="H107" t="s">
        <v>34</v>
      </c>
      <c r="I107" t="s">
        <v>32</v>
      </c>
      <c r="J107" t="s">
        <v>34</v>
      </c>
      <c r="K107" t="s">
        <v>4</v>
      </c>
      <c r="L107">
        <v>13</v>
      </c>
      <c r="M107">
        <v>9</v>
      </c>
      <c r="N107">
        <v>7340</v>
      </c>
      <c r="O107" t="s">
        <v>37</v>
      </c>
    </row>
    <row r="108" spans="1:15" x14ac:dyDescent="0.3">
      <c r="A108" s="1">
        <v>43478</v>
      </c>
      <c r="B108">
        <v>5</v>
      </c>
      <c r="C108" t="s">
        <v>11</v>
      </c>
      <c r="D108" t="s">
        <v>15</v>
      </c>
      <c r="E108" t="s">
        <v>40</v>
      </c>
      <c r="F108" t="s">
        <v>24</v>
      </c>
      <c r="G108" t="s">
        <v>18</v>
      </c>
      <c r="H108" t="s">
        <v>34</v>
      </c>
      <c r="I108" t="s">
        <v>32</v>
      </c>
      <c r="J108" t="s">
        <v>34</v>
      </c>
      <c r="K108" t="s">
        <v>4</v>
      </c>
      <c r="L108">
        <v>7</v>
      </c>
      <c r="M108">
        <v>3</v>
      </c>
      <c r="N108">
        <v>7741</v>
      </c>
      <c r="O108" t="s">
        <v>37</v>
      </c>
    </row>
    <row r="109" spans="1:15" x14ac:dyDescent="0.3">
      <c r="A109" s="1">
        <v>43478</v>
      </c>
      <c r="B109">
        <v>6</v>
      </c>
      <c r="C109" t="s">
        <v>11</v>
      </c>
      <c r="D109" t="s">
        <v>7</v>
      </c>
      <c r="E109" t="s">
        <v>40</v>
      </c>
      <c r="F109" t="s">
        <v>24</v>
      </c>
      <c r="G109" t="s">
        <v>18</v>
      </c>
      <c r="H109" t="s">
        <v>34</v>
      </c>
      <c r="I109" t="s">
        <v>32</v>
      </c>
      <c r="J109" t="s">
        <v>34</v>
      </c>
      <c r="K109" t="s">
        <v>4</v>
      </c>
      <c r="L109">
        <v>3</v>
      </c>
      <c r="M109">
        <v>12</v>
      </c>
      <c r="N109">
        <v>5276</v>
      </c>
      <c r="O109" t="s">
        <v>37</v>
      </c>
    </row>
    <row r="110" spans="1:15" x14ac:dyDescent="0.3">
      <c r="A110" s="1">
        <v>43478</v>
      </c>
      <c r="B110">
        <v>7</v>
      </c>
      <c r="C110" t="s">
        <v>11</v>
      </c>
      <c r="D110" t="s">
        <v>9</v>
      </c>
      <c r="E110" t="s">
        <v>40</v>
      </c>
      <c r="F110" t="s">
        <v>24</v>
      </c>
      <c r="G110" t="s">
        <v>18</v>
      </c>
      <c r="H110" t="s">
        <v>34</v>
      </c>
      <c r="I110" t="s">
        <v>32</v>
      </c>
      <c r="J110" t="s">
        <v>34</v>
      </c>
      <c r="K110" t="s">
        <v>4</v>
      </c>
      <c r="L110">
        <v>12</v>
      </c>
      <c r="M110">
        <v>15</v>
      </c>
      <c r="N110">
        <v>6787</v>
      </c>
      <c r="O110" t="s">
        <v>37</v>
      </c>
    </row>
    <row r="111" spans="1:15" x14ac:dyDescent="0.3">
      <c r="A111" s="1">
        <v>43478</v>
      </c>
      <c r="B111">
        <v>8</v>
      </c>
      <c r="C111" t="s">
        <v>11</v>
      </c>
      <c r="D111" t="s">
        <v>10</v>
      </c>
      <c r="E111" t="s">
        <v>40</v>
      </c>
      <c r="F111" t="s">
        <v>24</v>
      </c>
      <c r="G111" t="s">
        <v>18</v>
      </c>
      <c r="H111" t="s">
        <v>34</v>
      </c>
      <c r="I111" t="s">
        <v>32</v>
      </c>
      <c r="J111" t="s">
        <v>34</v>
      </c>
      <c r="K111" t="s">
        <v>4</v>
      </c>
      <c r="L111">
        <v>10</v>
      </c>
      <c r="M111">
        <v>1</v>
      </c>
      <c r="N111">
        <v>5953</v>
      </c>
      <c r="O111" t="s">
        <v>37</v>
      </c>
    </row>
    <row r="112" spans="1:15" x14ac:dyDescent="0.3">
      <c r="A112" s="1">
        <v>43479</v>
      </c>
      <c r="B112">
        <v>1</v>
      </c>
      <c r="C112" t="s">
        <v>6</v>
      </c>
      <c r="D112" t="s">
        <v>14</v>
      </c>
      <c r="E112" t="s">
        <v>36</v>
      </c>
      <c r="F112" t="s">
        <v>24</v>
      </c>
      <c r="G112" t="s">
        <v>18</v>
      </c>
      <c r="H112" t="s">
        <v>34</v>
      </c>
      <c r="I112" t="s">
        <v>32</v>
      </c>
      <c r="J112" t="s">
        <v>34</v>
      </c>
      <c r="K112" t="s">
        <v>4</v>
      </c>
      <c r="L112">
        <v>16</v>
      </c>
      <c r="M112">
        <v>19</v>
      </c>
      <c r="N112">
        <v>5569</v>
      </c>
      <c r="O112" t="s">
        <v>37</v>
      </c>
    </row>
    <row r="113" spans="1:15" x14ac:dyDescent="0.3">
      <c r="A113" s="1">
        <v>43479</v>
      </c>
      <c r="B113">
        <v>2</v>
      </c>
      <c r="C113" t="s">
        <v>6</v>
      </c>
      <c r="D113" t="s">
        <v>12</v>
      </c>
      <c r="E113" t="s">
        <v>43</v>
      </c>
      <c r="F113" t="s">
        <v>24</v>
      </c>
      <c r="G113" t="s">
        <v>18</v>
      </c>
      <c r="H113" t="s">
        <v>34</v>
      </c>
      <c r="I113" t="s">
        <v>32</v>
      </c>
      <c r="J113" t="s">
        <v>34</v>
      </c>
      <c r="K113" t="s">
        <v>4</v>
      </c>
      <c r="L113">
        <v>11</v>
      </c>
      <c r="M113">
        <v>16</v>
      </c>
      <c r="N113">
        <v>6199</v>
      </c>
      <c r="O113" t="s">
        <v>41</v>
      </c>
    </row>
    <row r="114" spans="1:15" x14ac:dyDescent="0.3">
      <c r="A114" s="1">
        <v>43480</v>
      </c>
      <c r="B114">
        <v>1</v>
      </c>
      <c r="C114" t="s">
        <v>11</v>
      </c>
      <c r="D114" t="s">
        <v>13</v>
      </c>
      <c r="E114" t="s">
        <v>40</v>
      </c>
      <c r="F114" t="s">
        <v>24</v>
      </c>
      <c r="G114" t="s">
        <v>18</v>
      </c>
      <c r="H114" t="s">
        <v>34</v>
      </c>
      <c r="I114" t="s">
        <v>32</v>
      </c>
      <c r="J114" t="s">
        <v>34</v>
      </c>
      <c r="K114" t="s">
        <v>4</v>
      </c>
      <c r="L114">
        <v>5</v>
      </c>
      <c r="M114">
        <v>16</v>
      </c>
      <c r="N114">
        <v>7830</v>
      </c>
      <c r="O114" t="s">
        <v>41</v>
      </c>
    </row>
    <row r="115" spans="1:15" x14ac:dyDescent="0.3">
      <c r="A115" s="1">
        <v>43480</v>
      </c>
      <c r="B115">
        <v>2</v>
      </c>
      <c r="C115" t="s">
        <v>11</v>
      </c>
      <c r="D115" t="s">
        <v>16</v>
      </c>
      <c r="E115" t="s">
        <v>40</v>
      </c>
      <c r="F115" t="s">
        <v>24</v>
      </c>
      <c r="G115" t="s">
        <v>18</v>
      </c>
      <c r="H115" t="s">
        <v>34</v>
      </c>
      <c r="I115" t="s">
        <v>32</v>
      </c>
      <c r="J115" t="s">
        <v>34</v>
      </c>
      <c r="K115" t="s">
        <v>4</v>
      </c>
      <c r="L115">
        <v>16</v>
      </c>
      <c r="M115">
        <v>18</v>
      </c>
      <c r="N115">
        <v>10850</v>
      </c>
      <c r="O115" t="s">
        <v>41</v>
      </c>
    </row>
    <row r="116" spans="1:15" x14ac:dyDescent="0.3">
      <c r="A116" s="1">
        <v>43481</v>
      </c>
      <c r="B116">
        <v>1</v>
      </c>
      <c r="C116" t="s">
        <v>6</v>
      </c>
      <c r="D116" t="s">
        <v>16</v>
      </c>
      <c r="E116" t="s">
        <v>43</v>
      </c>
      <c r="F116" t="s">
        <v>24</v>
      </c>
      <c r="G116" t="s">
        <v>18</v>
      </c>
      <c r="H116" t="s">
        <v>34</v>
      </c>
      <c r="I116" t="s">
        <v>32</v>
      </c>
      <c r="J116" t="s">
        <v>34</v>
      </c>
      <c r="K116" t="s">
        <v>4</v>
      </c>
      <c r="L116">
        <v>2</v>
      </c>
      <c r="M116">
        <v>4</v>
      </c>
      <c r="N116">
        <v>6078</v>
      </c>
      <c r="O116" t="s">
        <v>37</v>
      </c>
    </row>
    <row r="117" spans="1:15" x14ac:dyDescent="0.3">
      <c r="A117" s="1">
        <v>43481</v>
      </c>
      <c r="B117">
        <v>2</v>
      </c>
      <c r="C117" t="s">
        <v>6</v>
      </c>
      <c r="D117" t="s">
        <v>13</v>
      </c>
      <c r="E117" t="s">
        <v>36</v>
      </c>
      <c r="F117" t="s">
        <v>24</v>
      </c>
      <c r="G117" t="s">
        <v>18</v>
      </c>
      <c r="H117" t="s">
        <v>34</v>
      </c>
      <c r="I117" t="s">
        <v>32</v>
      </c>
      <c r="J117" t="s">
        <v>34</v>
      </c>
      <c r="K117" t="s">
        <v>4</v>
      </c>
      <c r="L117">
        <v>11</v>
      </c>
      <c r="M117">
        <v>16</v>
      </c>
      <c r="N117">
        <v>8977</v>
      </c>
      <c r="O117" t="s">
        <v>37</v>
      </c>
    </row>
    <row r="118" spans="1:15" x14ac:dyDescent="0.3">
      <c r="A118" s="1">
        <v>43482</v>
      </c>
      <c r="B118">
        <v>1</v>
      </c>
      <c r="C118" t="s">
        <v>44</v>
      </c>
      <c r="D118" t="s">
        <v>9</v>
      </c>
      <c r="E118" t="s">
        <v>40</v>
      </c>
      <c r="F118" t="s">
        <v>24</v>
      </c>
      <c r="G118" t="s">
        <v>18</v>
      </c>
      <c r="H118" t="s">
        <v>34</v>
      </c>
      <c r="I118" t="s">
        <v>32</v>
      </c>
      <c r="J118" t="s">
        <v>34</v>
      </c>
      <c r="K118" t="s">
        <v>4</v>
      </c>
      <c r="L118">
        <v>5</v>
      </c>
      <c r="M118">
        <v>7</v>
      </c>
      <c r="N118">
        <v>5116</v>
      </c>
      <c r="O118" t="s">
        <v>41</v>
      </c>
    </row>
    <row r="119" spans="1:15" x14ac:dyDescent="0.3">
      <c r="A119" s="1">
        <v>43482</v>
      </c>
      <c r="B119">
        <v>2</v>
      </c>
      <c r="C119" t="s">
        <v>44</v>
      </c>
      <c r="D119" t="s">
        <v>21</v>
      </c>
      <c r="E119" t="s">
        <v>40</v>
      </c>
      <c r="F119" t="s">
        <v>24</v>
      </c>
      <c r="G119" t="s">
        <v>18</v>
      </c>
      <c r="H119" t="s">
        <v>34</v>
      </c>
      <c r="I119" t="s">
        <v>32</v>
      </c>
      <c r="J119" t="s">
        <v>34</v>
      </c>
      <c r="K119" t="s">
        <v>4</v>
      </c>
      <c r="L119">
        <v>5</v>
      </c>
      <c r="M119">
        <v>6</v>
      </c>
      <c r="N119">
        <v>7594</v>
      </c>
      <c r="O119" t="s">
        <v>41</v>
      </c>
    </row>
    <row r="120" spans="1:15" x14ac:dyDescent="0.3">
      <c r="A120" s="1">
        <v>43482</v>
      </c>
      <c r="B120">
        <v>3</v>
      </c>
      <c r="C120" t="s">
        <v>44</v>
      </c>
      <c r="D120" t="s">
        <v>14</v>
      </c>
      <c r="E120" t="s">
        <v>40</v>
      </c>
      <c r="F120" t="s">
        <v>24</v>
      </c>
      <c r="G120" t="s">
        <v>18</v>
      </c>
      <c r="H120" t="s">
        <v>34</v>
      </c>
      <c r="I120" t="s">
        <v>32</v>
      </c>
      <c r="J120" t="s">
        <v>34</v>
      </c>
      <c r="K120" t="s">
        <v>4</v>
      </c>
      <c r="L120">
        <v>9</v>
      </c>
      <c r="M120">
        <v>6</v>
      </c>
      <c r="N120">
        <v>5197</v>
      </c>
      <c r="O120" t="s">
        <v>37</v>
      </c>
    </row>
    <row r="121" spans="1:15" x14ac:dyDescent="0.3">
      <c r="A121" s="1">
        <v>43482</v>
      </c>
      <c r="B121">
        <v>4</v>
      </c>
      <c r="C121" t="s">
        <v>17</v>
      </c>
      <c r="D121" t="s">
        <v>12</v>
      </c>
      <c r="E121" t="s">
        <v>43</v>
      </c>
      <c r="F121" t="s">
        <v>24</v>
      </c>
      <c r="G121" t="s">
        <v>18</v>
      </c>
      <c r="H121" t="s">
        <v>34</v>
      </c>
      <c r="I121" t="s">
        <v>32</v>
      </c>
      <c r="J121" t="s">
        <v>34</v>
      </c>
      <c r="K121" t="s">
        <v>4</v>
      </c>
      <c r="L121">
        <v>1</v>
      </c>
      <c r="M121">
        <v>9</v>
      </c>
      <c r="N121">
        <v>1902</v>
      </c>
      <c r="O121" t="s">
        <v>41</v>
      </c>
    </row>
    <row r="122" spans="1:15" x14ac:dyDescent="0.3">
      <c r="A122" s="1">
        <v>43484</v>
      </c>
      <c r="B122">
        <v>1</v>
      </c>
      <c r="C122" t="s">
        <v>44</v>
      </c>
      <c r="D122" t="s">
        <v>21</v>
      </c>
      <c r="E122" t="s">
        <v>40</v>
      </c>
      <c r="F122" t="s">
        <v>24</v>
      </c>
      <c r="G122" t="s">
        <v>46</v>
      </c>
      <c r="H122" t="s">
        <v>34</v>
      </c>
      <c r="I122" t="s">
        <v>34</v>
      </c>
      <c r="J122" t="s">
        <v>32</v>
      </c>
      <c r="K122" t="s">
        <v>45</v>
      </c>
      <c r="L122">
        <v>7</v>
      </c>
      <c r="M122">
        <v>4</v>
      </c>
      <c r="N122">
        <v>3316</v>
      </c>
      <c r="O122" t="s">
        <v>37</v>
      </c>
    </row>
    <row r="123" spans="1:15" x14ac:dyDescent="0.3">
      <c r="A123" s="1">
        <v>43484</v>
      </c>
      <c r="B123">
        <v>2</v>
      </c>
      <c r="C123" t="s">
        <v>44</v>
      </c>
      <c r="D123" t="s">
        <v>14</v>
      </c>
      <c r="E123" t="s">
        <v>40</v>
      </c>
      <c r="F123" t="s">
        <v>24</v>
      </c>
      <c r="G123" t="s">
        <v>46</v>
      </c>
      <c r="H123" t="s">
        <v>34</v>
      </c>
      <c r="I123" t="s">
        <v>34</v>
      </c>
      <c r="J123" t="s">
        <v>32</v>
      </c>
      <c r="K123" t="s">
        <v>45</v>
      </c>
      <c r="L123">
        <v>1</v>
      </c>
      <c r="M123">
        <v>4</v>
      </c>
      <c r="N123">
        <v>4711</v>
      </c>
      <c r="O123" t="s">
        <v>37</v>
      </c>
    </row>
    <row r="124" spans="1:15" x14ac:dyDescent="0.3">
      <c r="A124" s="1">
        <v>43484</v>
      </c>
      <c r="B124">
        <v>3</v>
      </c>
      <c r="C124" t="s">
        <v>44</v>
      </c>
      <c r="D124" t="s">
        <v>14</v>
      </c>
      <c r="E124" t="s">
        <v>40</v>
      </c>
      <c r="F124" t="s">
        <v>24</v>
      </c>
      <c r="G124" t="s">
        <v>46</v>
      </c>
      <c r="H124" t="s">
        <v>34</v>
      </c>
      <c r="I124" t="s">
        <v>34</v>
      </c>
      <c r="J124" t="s">
        <v>32</v>
      </c>
      <c r="K124" t="s">
        <v>45</v>
      </c>
      <c r="L124">
        <v>2</v>
      </c>
      <c r="M124">
        <v>6</v>
      </c>
      <c r="N124">
        <v>4765</v>
      </c>
      <c r="O124" t="s">
        <v>37</v>
      </c>
    </row>
    <row r="125" spans="1:15" x14ac:dyDescent="0.3">
      <c r="A125" s="1">
        <v>43484</v>
      </c>
      <c r="B125">
        <v>4</v>
      </c>
      <c r="C125" t="s">
        <v>44</v>
      </c>
      <c r="D125" t="s">
        <v>21</v>
      </c>
      <c r="E125" t="s">
        <v>40</v>
      </c>
      <c r="F125" t="s">
        <v>24</v>
      </c>
      <c r="G125" t="s">
        <v>46</v>
      </c>
      <c r="H125" t="s">
        <v>34</v>
      </c>
      <c r="I125" t="s">
        <v>34</v>
      </c>
      <c r="J125" t="s">
        <v>32</v>
      </c>
      <c r="K125" t="s">
        <v>45</v>
      </c>
      <c r="L125">
        <v>8</v>
      </c>
      <c r="M125">
        <v>8</v>
      </c>
      <c r="N125">
        <v>8264</v>
      </c>
      <c r="O125" t="s">
        <v>37</v>
      </c>
    </row>
    <row r="126" spans="1:15" x14ac:dyDescent="0.3">
      <c r="A126" s="1">
        <v>43484</v>
      </c>
      <c r="B126">
        <v>5</v>
      </c>
      <c r="C126" t="s">
        <v>44</v>
      </c>
      <c r="D126" t="s">
        <v>21</v>
      </c>
      <c r="E126" t="s">
        <v>40</v>
      </c>
      <c r="F126" t="s">
        <v>24</v>
      </c>
      <c r="G126" t="s">
        <v>46</v>
      </c>
      <c r="H126" t="s">
        <v>34</v>
      </c>
      <c r="I126" t="s">
        <v>34</v>
      </c>
      <c r="J126" t="s">
        <v>32</v>
      </c>
      <c r="K126" t="s">
        <v>45</v>
      </c>
      <c r="L126">
        <v>3</v>
      </c>
      <c r="M126">
        <v>7</v>
      </c>
      <c r="N126">
        <v>4839</v>
      </c>
      <c r="O126" t="s">
        <v>41</v>
      </c>
    </row>
    <row r="127" spans="1:15" x14ac:dyDescent="0.3">
      <c r="A127" s="1">
        <v>43484</v>
      </c>
      <c r="B127">
        <v>6</v>
      </c>
      <c r="C127" t="s">
        <v>44</v>
      </c>
      <c r="D127" t="s">
        <v>14</v>
      </c>
      <c r="E127" t="s">
        <v>40</v>
      </c>
      <c r="F127" t="s">
        <v>24</v>
      </c>
      <c r="G127" t="s">
        <v>46</v>
      </c>
      <c r="H127" t="s">
        <v>34</v>
      </c>
      <c r="I127" t="s">
        <v>34</v>
      </c>
      <c r="J127" t="s">
        <v>32</v>
      </c>
      <c r="K127" t="s">
        <v>45</v>
      </c>
      <c r="L127">
        <v>6</v>
      </c>
      <c r="M127">
        <v>6</v>
      </c>
      <c r="N127">
        <v>4932</v>
      </c>
      <c r="O127" t="s">
        <v>41</v>
      </c>
    </row>
    <row r="128" spans="1:15" x14ac:dyDescent="0.3">
      <c r="A128" s="1">
        <v>43484</v>
      </c>
      <c r="B128">
        <v>7</v>
      </c>
      <c r="C128" t="s">
        <v>44</v>
      </c>
      <c r="D128" t="s">
        <v>9</v>
      </c>
      <c r="E128" t="s">
        <v>40</v>
      </c>
      <c r="F128" t="s">
        <v>24</v>
      </c>
      <c r="G128" t="s">
        <v>46</v>
      </c>
      <c r="H128" t="s">
        <v>34</v>
      </c>
      <c r="I128" t="s">
        <v>34</v>
      </c>
      <c r="J128" t="s">
        <v>32</v>
      </c>
      <c r="K128" t="s">
        <v>45</v>
      </c>
      <c r="L128">
        <v>6</v>
      </c>
      <c r="M128">
        <v>7</v>
      </c>
      <c r="N128">
        <v>4558</v>
      </c>
      <c r="O128" t="s">
        <v>41</v>
      </c>
    </row>
    <row r="129" spans="1:15" x14ac:dyDescent="0.3">
      <c r="A129" s="1">
        <v>43484</v>
      </c>
      <c r="B129">
        <v>8</v>
      </c>
      <c r="C129" t="s">
        <v>44</v>
      </c>
      <c r="D129" t="s">
        <v>21</v>
      </c>
      <c r="E129" t="s">
        <v>40</v>
      </c>
      <c r="F129" t="s">
        <v>24</v>
      </c>
      <c r="G129" t="s">
        <v>46</v>
      </c>
      <c r="H129" t="s">
        <v>34</v>
      </c>
      <c r="I129" t="s">
        <v>34</v>
      </c>
      <c r="J129" t="s">
        <v>32</v>
      </c>
      <c r="K129" t="s">
        <v>45</v>
      </c>
      <c r="L129">
        <v>9</v>
      </c>
      <c r="M129">
        <v>12</v>
      </c>
      <c r="N129">
        <v>10430</v>
      </c>
      <c r="O129" t="s">
        <v>41</v>
      </c>
    </row>
    <row r="130" spans="1:15" x14ac:dyDescent="0.3">
      <c r="A130" s="1">
        <v>43484</v>
      </c>
      <c r="B130">
        <v>9</v>
      </c>
      <c r="C130" t="s">
        <v>44</v>
      </c>
      <c r="D130" t="s">
        <v>14</v>
      </c>
      <c r="E130" t="s">
        <v>40</v>
      </c>
      <c r="F130" t="s">
        <v>24</v>
      </c>
      <c r="G130" t="s">
        <v>46</v>
      </c>
      <c r="H130" t="s">
        <v>34</v>
      </c>
      <c r="I130" t="s">
        <v>34</v>
      </c>
      <c r="J130" t="s">
        <v>32</v>
      </c>
      <c r="K130" t="s">
        <v>45</v>
      </c>
      <c r="L130">
        <v>11</v>
      </c>
      <c r="M130">
        <v>6</v>
      </c>
      <c r="N130">
        <v>6542</v>
      </c>
      <c r="O130" t="s">
        <v>41</v>
      </c>
    </row>
    <row r="131" spans="1:15" x14ac:dyDescent="0.3">
      <c r="A131" s="1">
        <v>43485</v>
      </c>
      <c r="B131">
        <v>1</v>
      </c>
      <c r="C131" t="s">
        <v>44</v>
      </c>
      <c r="D131" t="s">
        <v>14</v>
      </c>
      <c r="E131" t="s">
        <v>40</v>
      </c>
      <c r="F131" t="s">
        <v>24</v>
      </c>
      <c r="G131" t="s">
        <v>46</v>
      </c>
      <c r="H131" t="s">
        <v>34</v>
      </c>
      <c r="I131" t="s">
        <v>34</v>
      </c>
      <c r="J131" t="s">
        <v>32</v>
      </c>
      <c r="K131" t="s">
        <v>45</v>
      </c>
      <c r="L131">
        <v>9</v>
      </c>
      <c r="M131">
        <v>5</v>
      </c>
      <c r="N131">
        <v>6395</v>
      </c>
      <c r="O131" t="s">
        <v>37</v>
      </c>
    </row>
    <row r="132" spans="1:15" x14ac:dyDescent="0.3">
      <c r="A132" s="1">
        <v>43485</v>
      </c>
      <c r="B132">
        <v>1</v>
      </c>
      <c r="C132" t="s">
        <v>44</v>
      </c>
      <c r="D132" t="s">
        <v>9</v>
      </c>
      <c r="E132" t="s">
        <v>40</v>
      </c>
      <c r="F132" t="s">
        <v>24</v>
      </c>
      <c r="G132" t="s">
        <v>46</v>
      </c>
      <c r="H132" t="s">
        <v>34</v>
      </c>
      <c r="I132" t="s">
        <v>34</v>
      </c>
      <c r="J132" t="s">
        <v>32</v>
      </c>
      <c r="K132" t="s">
        <v>45</v>
      </c>
      <c r="L132">
        <v>7</v>
      </c>
      <c r="M132">
        <v>14</v>
      </c>
      <c r="N132">
        <v>5744</v>
      </c>
      <c r="O132" t="s">
        <v>41</v>
      </c>
    </row>
    <row r="133" spans="1:15" x14ac:dyDescent="0.3">
      <c r="A133" s="1">
        <v>43485</v>
      </c>
      <c r="B133">
        <v>1</v>
      </c>
      <c r="C133" t="s">
        <v>17</v>
      </c>
      <c r="D133" t="s">
        <v>12</v>
      </c>
      <c r="E133" t="s">
        <v>36</v>
      </c>
      <c r="F133" t="s">
        <v>26</v>
      </c>
      <c r="G133" t="s">
        <v>47</v>
      </c>
      <c r="H133" t="s">
        <v>34</v>
      </c>
      <c r="I133" t="s">
        <v>34</v>
      </c>
      <c r="J133" t="s">
        <v>32</v>
      </c>
      <c r="K133" t="s">
        <v>45</v>
      </c>
      <c r="L133">
        <v>5</v>
      </c>
      <c r="M133">
        <v>6</v>
      </c>
      <c r="N133">
        <v>2387</v>
      </c>
      <c r="O133" t="s">
        <v>37</v>
      </c>
    </row>
    <row r="134" spans="1:15" x14ac:dyDescent="0.3">
      <c r="A134" s="1">
        <v>43485</v>
      </c>
      <c r="B134">
        <v>1</v>
      </c>
      <c r="C134" t="s">
        <v>6</v>
      </c>
      <c r="D134" t="s">
        <v>12</v>
      </c>
      <c r="E134" t="s">
        <v>36</v>
      </c>
      <c r="F134" t="s">
        <v>26</v>
      </c>
      <c r="G134" t="s">
        <v>47</v>
      </c>
      <c r="H134" t="s">
        <v>34</v>
      </c>
      <c r="I134" t="s">
        <v>34</v>
      </c>
      <c r="J134" t="s">
        <v>32</v>
      </c>
      <c r="K134" t="s">
        <v>45</v>
      </c>
      <c r="L134">
        <v>12</v>
      </c>
      <c r="M134">
        <v>18</v>
      </c>
      <c r="N134">
        <f>10668-N133</f>
        <v>8281</v>
      </c>
      <c r="O134" t="s">
        <v>41</v>
      </c>
    </row>
    <row r="135" spans="1:15" x14ac:dyDescent="0.3">
      <c r="A135" s="1">
        <v>43485</v>
      </c>
      <c r="B135">
        <v>1</v>
      </c>
      <c r="C135" t="s">
        <v>19</v>
      </c>
      <c r="D135" t="s">
        <v>21</v>
      </c>
      <c r="E135" t="s">
        <v>40</v>
      </c>
      <c r="F135" t="s">
        <v>26</v>
      </c>
      <c r="G135" t="s">
        <v>47</v>
      </c>
      <c r="H135" t="s">
        <v>34</v>
      </c>
      <c r="I135" t="s">
        <v>34</v>
      </c>
      <c r="J135" t="s">
        <v>32</v>
      </c>
      <c r="K135" t="s">
        <v>45</v>
      </c>
      <c r="L135">
        <v>3</v>
      </c>
      <c r="M135">
        <v>3</v>
      </c>
      <c r="N135">
        <v>1833</v>
      </c>
      <c r="O135" t="s">
        <v>41</v>
      </c>
    </row>
    <row r="136" spans="1:15" x14ac:dyDescent="0.3">
      <c r="A136" s="1">
        <v>43487</v>
      </c>
      <c r="B136">
        <v>1</v>
      </c>
      <c r="C136" t="s">
        <v>6</v>
      </c>
      <c r="D136" t="s">
        <v>14</v>
      </c>
      <c r="E136" t="s">
        <v>36</v>
      </c>
      <c r="F136" t="s">
        <v>27</v>
      </c>
      <c r="G136" t="s">
        <v>29</v>
      </c>
      <c r="H136" t="s">
        <v>32</v>
      </c>
      <c r="I136" t="s">
        <v>32</v>
      </c>
      <c r="J136" t="s">
        <v>34</v>
      </c>
      <c r="K136" t="s">
        <v>4</v>
      </c>
      <c r="L136">
        <v>4</v>
      </c>
      <c r="M136">
        <v>3</v>
      </c>
      <c r="N136">
        <v>904</v>
      </c>
      <c r="O136" t="s">
        <v>41</v>
      </c>
    </row>
    <row r="137" spans="1:15" x14ac:dyDescent="0.3">
      <c r="A137" s="1">
        <v>43487</v>
      </c>
      <c r="B137">
        <v>2</v>
      </c>
      <c r="C137" t="s">
        <v>6</v>
      </c>
      <c r="D137" t="s">
        <v>7</v>
      </c>
      <c r="E137" t="s">
        <v>40</v>
      </c>
      <c r="F137" t="s">
        <v>27</v>
      </c>
      <c r="G137" t="s">
        <v>29</v>
      </c>
      <c r="H137" t="s">
        <v>34</v>
      </c>
      <c r="I137" t="s">
        <v>32</v>
      </c>
      <c r="J137" t="s">
        <v>34</v>
      </c>
      <c r="K137" t="s">
        <v>4</v>
      </c>
      <c r="L137">
        <v>6</v>
      </c>
      <c r="M137">
        <v>10</v>
      </c>
      <c r="N137">
        <f>3992-N136</f>
        <v>3088</v>
      </c>
      <c r="O137" t="s">
        <v>41</v>
      </c>
    </row>
    <row r="138" spans="1:15" x14ac:dyDescent="0.3">
      <c r="A138" s="1">
        <v>43487</v>
      </c>
      <c r="B138">
        <v>3</v>
      </c>
      <c r="C138" t="s">
        <v>48</v>
      </c>
      <c r="D138" t="s">
        <v>7</v>
      </c>
      <c r="E138" t="s">
        <v>40</v>
      </c>
      <c r="F138" t="s">
        <v>27</v>
      </c>
      <c r="G138" t="s">
        <v>29</v>
      </c>
      <c r="H138" t="s">
        <v>34</v>
      </c>
      <c r="I138" t="s">
        <v>32</v>
      </c>
      <c r="J138" t="s">
        <v>34</v>
      </c>
      <c r="K138" t="s">
        <v>4</v>
      </c>
      <c r="L138">
        <v>1</v>
      </c>
      <c r="M138">
        <v>1</v>
      </c>
      <c r="N138">
        <f>4132-N136-N137</f>
        <v>140</v>
      </c>
      <c r="O138" t="s">
        <v>41</v>
      </c>
    </row>
    <row r="139" spans="1:15" x14ac:dyDescent="0.3">
      <c r="A139" s="1">
        <v>43487</v>
      </c>
      <c r="B139">
        <v>4</v>
      </c>
      <c r="C139" t="s">
        <v>17</v>
      </c>
      <c r="D139" t="s">
        <v>12</v>
      </c>
      <c r="E139" t="s">
        <v>43</v>
      </c>
      <c r="F139" t="s">
        <v>24</v>
      </c>
      <c r="G139" t="s">
        <v>46</v>
      </c>
      <c r="H139" t="s">
        <v>34</v>
      </c>
      <c r="I139" t="s">
        <v>32</v>
      </c>
      <c r="J139" t="s">
        <v>34</v>
      </c>
      <c r="K139" t="s">
        <v>45</v>
      </c>
      <c r="L139">
        <v>5</v>
      </c>
      <c r="M139">
        <v>5</v>
      </c>
      <c r="N139">
        <v>2922</v>
      </c>
      <c r="O139" t="s">
        <v>41</v>
      </c>
    </row>
    <row r="140" spans="1:15" x14ac:dyDescent="0.3">
      <c r="A140" s="1">
        <v>43487</v>
      </c>
      <c r="B140">
        <v>5</v>
      </c>
      <c r="C140" t="s">
        <v>6</v>
      </c>
      <c r="D140" t="s">
        <v>12</v>
      </c>
      <c r="E140" t="s">
        <v>43</v>
      </c>
      <c r="F140" t="s">
        <v>26</v>
      </c>
      <c r="G140" t="s">
        <v>8</v>
      </c>
      <c r="H140" t="s">
        <v>34</v>
      </c>
      <c r="I140" t="s">
        <v>32</v>
      </c>
      <c r="J140" t="s">
        <v>34</v>
      </c>
      <c r="K140" t="s">
        <v>45</v>
      </c>
      <c r="L140">
        <v>14</v>
      </c>
      <c r="M140">
        <v>10</v>
      </c>
      <c r="N140">
        <f>10855-N139</f>
        <v>7933</v>
      </c>
      <c r="O140" t="s">
        <v>41</v>
      </c>
    </row>
    <row r="141" spans="1:15" x14ac:dyDescent="0.3">
      <c r="A141" s="1">
        <v>43488</v>
      </c>
      <c r="B141">
        <v>1</v>
      </c>
      <c r="C141" t="s">
        <v>11</v>
      </c>
      <c r="D141" t="s">
        <v>15</v>
      </c>
      <c r="E141" t="s">
        <v>40</v>
      </c>
      <c r="F141" t="s">
        <v>27</v>
      </c>
      <c r="G141" t="s">
        <v>29</v>
      </c>
      <c r="H141" t="s">
        <v>34</v>
      </c>
      <c r="I141" t="s">
        <v>32</v>
      </c>
      <c r="J141" t="s">
        <v>34</v>
      </c>
      <c r="K141" t="s">
        <v>4</v>
      </c>
      <c r="L141">
        <v>7</v>
      </c>
      <c r="M141">
        <v>12</v>
      </c>
      <c r="N141">
        <v>9866</v>
      </c>
      <c r="O141" t="s">
        <v>41</v>
      </c>
    </row>
    <row r="142" spans="1:15" x14ac:dyDescent="0.3">
      <c r="A142" s="1">
        <v>43488</v>
      </c>
      <c r="B142">
        <v>2</v>
      </c>
      <c r="C142" t="s">
        <v>11</v>
      </c>
      <c r="D142" t="s">
        <v>13</v>
      </c>
      <c r="E142" t="s">
        <v>40</v>
      </c>
      <c r="F142" t="s">
        <v>27</v>
      </c>
      <c r="G142" t="s">
        <v>29</v>
      </c>
      <c r="H142" t="s">
        <v>34</v>
      </c>
      <c r="I142" t="s">
        <v>32</v>
      </c>
      <c r="J142" t="s">
        <v>34</v>
      </c>
      <c r="K142" t="s">
        <v>4</v>
      </c>
      <c r="L142">
        <v>17</v>
      </c>
      <c r="M142">
        <v>12</v>
      </c>
      <c r="N142">
        <v>9355</v>
      </c>
      <c r="O142" t="s">
        <v>41</v>
      </c>
    </row>
    <row r="143" spans="1:15" x14ac:dyDescent="0.3">
      <c r="A143" s="1">
        <v>43489</v>
      </c>
      <c r="B143">
        <v>1</v>
      </c>
      <c r="C143" t="s">
        <v>6</v>
      </c>
      <c r="D143" t="s">
        <v>13</v>
      </c>
      <c r="E143" t="s">
        <v>43</v>
      </c>
      <c r="F143" t="s">
        <v>27</v>
      </c>
      <c r="G143" t="s">
        <v>29</v>
      </c>
      <c r="H143" t="s">
        <v>34</v>
      </c>
      <c r="I143" t="s">
        <v>34</v>
      </c>
      <c r="J143" t="s">
        <v>34</v>
      </c>
      <c r="K143" t="s">
        <v>4</v>
      </c>
      <c r="L143">
        <v>12</v>
      </c>
      <c r="M143">
        <v>8</v>
      </c>
      <c r="N143">
        <v>4238</v>
      </c>
      <c r="O143" t="s">
        <v>41</v>
      </c>
    </row>
    <row r="144" spans="1:15" x14ac:dyDescent="0.3">
      <c r="A144" s="1">
        <v>43491</v>
      </c>
      <c r="B144">
        <v>1</v>
      </c>
      <c r="C144" t="s">
        <v>11</v>
      </c>
      <c r="D144" t="s">
        <v>14</v>
      </c>
      <c r="E144" t="s">
        <v>40</v>
      </c>
      <c r="F144" t="s">
        <v>27</v>
      </c>
      <c r="G144" t="s">
        <v>29</v>
      </c>
      <c r="H144" t="s">
        <v>32</v>
      </c>
      <c r="I144" t="s">
        <v>34</v>
      </c>
      <c r="J144" t="s">
        <v>34</v>
      </c>
      <c r="K144" t="s">
        <v>4</v>
      </c>
      <c r="L144">
        <v>7</v>
      </c>
      <c r="M144">
        <v>8</v>
      </c>
      <c r="N144">
        <v>5182</v>
      </c>
      <c r="O144" t="s">
        <v>41</v>
      </c>
    </row>
    <row r="145" spans="1:15" x14ac:dyDescent="0.3">
      <c r="A145" s="1">
        <v>43491</v>
      </c>
      <c r="B145">
        <v>2</v>
      </c>
      <c r="C145" t="s">
        <v>11</v>
      </c>
      <c r="D145" t="s">
        <v>15</v>
      </c>
      <c r="E145" t="s">
        <v>40</v>
      </c>
      <c r="F145" t="s">
        <v>27</v>
      </c>
      <c r="G145" t="s">
        <v>29</v>
      </c>
      <c r="H145" t="s">
        <v>34</v>
      </c>
      <c r="I145" t="s">
        <v>34</v>
      </c>
      <c r="J145" t="s">
        <v>34</v>
      </c>
      <c r="K145" t="s">
        <v>4</v>
      </c>
      <c r="L145">
        <v>13</v>
      </c>
      <c r="M145">
        <v>10</v>
      </c>
      <c r="N145">
        <v>6390</v>
      </c>
      <c r="O145" t="s">
        <v>41</v>
      </c>
    </row>
    <row r="146" spans="1:15" x14ac:dyDescent="0.3">
      <c r="A146" s="1">
        <v>43491</v>
      </c>
      <c r="B146">
        <v>3</v>
      </c>
      <c r="C146" t="s">
        <v>11</v>
      </c>
      <c r="D146" t="s">
        <v>13</v>
      </c>
      <c r="E146" t="s">
        <v>40</v>
      </c>
      <c r="F146" t="s">
        <v>27</v>
      </c>
      <c r="G146" t="s">
        <v>29</v>
      </c>
      <c r="H146" t="s">
        <v>34</v>
      </c>
      <c r="I146" t="s">
        <v>34</v>
      </c>
      <c r="J146" t="s">
        <v>34</v>
      </c>
      <c r="K146" t="s">
        <v>4</v>
      </c>
      <c r="L146">
        <v>9</v>
      </c>
      <c r="M146">
        <v>11</v>
      </c>
      <c r="N146">
        <v>6782</v>
      </c>
      <c r="O146" t="s">
        <v>41</v>
      </c>
    </row>
    <row r="147" spans="1:15" x14ac:dyDescent="0.3">
      <c r="A147" s="1">
        <v>43492</v>
      </c>
      <c r="B147">
        <v>1</v>
      </c>
      <c r="C147" t="s">
        <v>44</v>
      </c>
      <c r="D147" t="s">
        <v>9</v>
      </c>
      <c r="E147" t="s">
        <v>40</v>
      </c>
      <c r="F147" t="s">
        <v>27</v>
      </c>
      <c r="G147" t="s">
        <v>29</v>
      </c>
      <c r="H147" t="s">
        <v>32</v>
      </c>
      <c r="I147" t="s">
        <v>34</v>
      </c>
      <c r="J147" t="s">
        <v>34</v>
      </c>
      <c r="K147" t="s">
        <v>4</v>
      </c>
      <c r="L147">
        <v>3</v>
      </c>
      <c r="M147">
        <v>2</v>
      </c>
      <c r="N147">
        <v>1230</v>
      </c>
      <c r="O147" t="s">
        <v>41</v>
      </c>
    </row>
    <row r="148" spans="1:15" x14ac:dyDescent="0.3">
      <c r="A148" s="1">
        <v>43492</v>
      </c>
      <c r="B148">
        <v>2</v>
      </c>
      <c r="C148" t="s">
        <v>44</v>
      </c>
      <c r="D148" t="s">
        <v>21</v>
      </c>
      <c r="E148" t="s">
        <v>40</v>
      </c>
      <c r="F148" t="s">
        <v>27</v>
      </c>
      <c r="G148" t="s">
        <v>29</v>
      </c>
      <c r="H148" t="s">
        <v>34</v>
      </c>
      <c r="I148" t="s">
        <v>34</v>
      </c>
      <c r="J148" t="s">
        <v>34</v>
      </c>
      <c r="K148" t="s">
        <v>4</v>
      </c>
      <c r="L148">
        <v>6</v>
      </c>
      <c r="M148">
        <v>6</v>
      </c>
      <c r="N148">
        <v>4423</v>
      </c>
      <c r="O148" t="s">
        <v>41</v>
      </c>
    </row>
    <row r="149" spans="1:15" x14ac:dyDescent="0.3">
      <c r="A149" s="1">
        <v>43492</v>
      </c>
      <c r="B149">
        <v>3</v>
      </c>
      <c r="C149" t="s">
        <v>44</v>
      </c>
      <c r="D149" t="s">
        <v>14</v>
      </c>
      <c r="E149" t="s">
        <v>40</v>
      </c>
      <c r="F149" t="s">
        <v>27</v>
      </c>
      <c r="G149" t="s">
        <v>29</v>
      </c>
      <c r="H149" t="s">
        <v>34</v>
      </c>
      <c r="I149" t="s">
        <v>34</v>
      </c>
      <c r="J149" t="s">
        <v>34</v>
      </c>
      <c r="K149" t="s">
        <v>4</v>
      </c>
      <c r="L149">
        <v>5</v>
      </c>
      <c r="M149">
        <v>7</v>
      </c>
      <c r="N149">
        <v>5186</v>
      </c>
      <c r="O149" t="s">
        <v>41</v>
      </c>
    </row>
    <row r="150" spans="1:15" x14ac:dyDescent="0.3">
      <c r="A150" s="1">
        <v>43492</v>
      </c>
      <c r="B150">
        <v>4</v>
      </c>
      <c r="C150" t="s">
        <v>11</v>
      </c>
      <c r="D150" t="s">
        <v>9</v>
      </c>
      <c r="E150" t="s">
        <v>40</v>
      </c>
      <c r="F150" t="s">
        <v>27</v>
      </c>
      <c r="G150" t="s">
        <v>29</v>
      </c>
      <c r="H150" t="s">
        <v>32</v>
      </c>
      <c r="I150" t="s">
        <v>34</v>
      </c>
      <c r="J150" t="s">
        <v>34</v>
      </c>
      <c r="K150" t="s">
        <v>4</v>
      </c>
      <c r="L150">
        <v>10</v>
      </c>
      <c r="M150">
        <v>7</v>
      </c>
      <c r="N150">
        <v>7427</v>
      </c>
      <c r="O150" t="s">
        <v>37</v>
      </c>
    </row>
    <row r="151" spans="1:15" x14ac:dyDescent="0.3">
      <c r="A151" s="1">
        <v>43492</v>
      </c>
      <c r="B151">
        <v>5</v>
      </c>
      <c r="C151" t="s">
        <v>11</v>
      </c>
      <c r="D151" t="s">
        <v>10</v>
      </c>
      <c r="E151" t="s">
        <v>40</v>
      </c>
      <c r="F151" t="s">
        <v>27</v>
      </c>
      <c r="G151" t="s">
        <v>29</v>
      </c>
      <c r="H151" t="s">
        <v>34</v>
      </c>
      <c r="I151" t="s">
        <v>34</v>
      </c>
      <c r="J151" t="s">
        <v>34</v>
      </c>
      <c r="K151" t="s">
        <v>4</v>
      </c>
      <c r="L151">
        <v>23</v>
      </c>
      <c r="M151">
        <v>12</v>
      </c>
      <c r="N151">
        <v>13412</v>
      </c>
      <c r="O151" t="s">
        <v>37</v>
      </c>
    </row>
    <row r="152" spans="1:15" x14ac:dyDescent="0.3">
      <c r="A152" s="1">
        <v>43492</v>
      </c>
      <c r="B152">
        <v>6</v>
      </c>
      <c r="C152" t="s">
        <v>44</v>
      </c>
      <c r="D152" t="s">
        <v>21</v>
      </c>
      <c r="E152" t="s">
        <v>40</v>
      </c>
      <c r="F152" t="s">
        <v>27</v>
      </c>
      <c r="G152" t="s">
        <v>29</v>
      </c>
      <c r="H152" t="s">
        <v>34</v>
      </c>
      <c r="I152" t="s">
        <v>34</v>
      </c>
      <c r="J152" t="s">
        <v>34</v>
      </c>
      <c r="K152" t="s">
        <v>4</v>
      </c>
      <c r="L152">
        <v>6</v>
      </c>
      <c r="M152">
        <v>2</v>
      </c>
      <c r="N152">
        <v>6803</v>
      </c>
      <c r="O152" t="s">
        <v>37</v>
      </c>
    </row>
    <row r="153" spans="1:15" x14ac:dyDescent="0.3">
      <c r="A153" s="1">
        <v>43492</v>
      </c>
      <c r="B153">
        <v>7</v>
      </c>
      <c r="C153" t="s">
        <v>44</v>
      </c>
      <c r="D153" t="s">
        <v>14</v>
      </c>
      <c r="E153" t="s">
        <v>40</v>
      </c>
      <c r="F153" t="s">
        <v>27</v>
      </c>
      <c r="G153" t="s">
        <v>29</v>
      </c>
      <c r="H153" t="s">
        <v>34</v>
      </c>
      <c r="I153" t="s">
        <v>34</v>
      </c>
      <c r="J153" t="s">
        <v>34</v>
      </c>
      <c r="K153" t="s">
        <v>4</v>
      </c>
      <c r="L153">
        <v>6</v>
      </c>
      <c r="M153">
        <v>4</v>
      </c>
      <c r="N153">
        <v>4927</v>
      </c>
      <c r="O153" t="s">
        <v>37</v>
      </c>
    </row>
    <row r="154" spans="1:15" x14ac:dyDescent="0.3">
      <c r="A154" s="1">
        <v>43492</v>
      </c>
      <c r="B154">
        <v>8</v>
      </c>
      <c r="C154" t="s">
        <v>44</v>
      </c>
      <c r="D154" t="s">
        <v>9</v>
      </c>
      <c r="E154" t="s">
        <v>40</v>
      </c>
      <c r="F154" t="s">
        <v>27</v>
      </c>
      <c r="G154" t="s">
        <v>29</v>
      </c>
      <c r="H154" t="s">
        <v>34</v>
      </c>
      <c r="I154" t="s">
        <v>34</v>
      </c>
      <c r="J154" t="s">
        <v>34</v>
      </c>
      <c r="K154" t="s">
        <v>4</v>
      </c>
      <c r="L154">
        <v>0</v>
      </c>
      <c r="M154">
        <v>3</v>
      </c>
      <c r="N154">
        <v>3477</v>
      </c>
      <c r="O154" t="s">
        <v>37</v>
      </c>
    </row>
    <row r="155" spans="1:15" x14ac:dyDescent="0.3">
      <c r="A155" s="1">
        <v>43492</v>
      </c>
      <c r="B155">
        <v>9</v>
      </c>
      <c r="C155" t="s">
        <v>11</v>
      </c>
      <c r="D155" t="s">
        <v>9</v>
      </c>
      <c r="E155" t="s">
        <v>40</v>
      </c>
      <c r="F155" t="s">
        <v>27</v>
      </c>
      <c r="G155" t="s">
        <v>29</v>
      </c>
      <c r="H155" t="s">
        <v>34</v>
      </c>
      <c r="I155" t="s">
        <v>34</v>
      </c>
      <c r="J155" t="s">
        <v>34</v>
      </c>
      <c r="K155" t="s">
        <v>4</v>
      </c>
      <c r="L155">
        <v>21</v>
      </c>
      <c r="M155">
        <v>19</v>
      </c>
      <c r="N155">
        <v>15451</v>
      </c>
      <c r="O155" t="s">
        <v>37</v>
      </c>
    </row>
    <row r="156" spans="1:15" x14ac:dyDescent="0.3">
      <c r="A156" s="1">
        <v>43493</v>
      </c>
      <c r="B156">
        <v>1</v>
      </c>
      <c r="C156" t="s">
        <v>44</v>
      </c>
      <c r="D156" t="s">
        <v>14</v>
      </c>
      <c r="E156" t="s">
        <v>40</v>
      </c>
      <c r="F156" t="s">
        <v>27</v>
      </c>
      <c r="G156" t="s">
        <v>29</v>
      </c>
      <c r="H156" t="s">
        <v>34</v>
      </c>
      <c r="I156" t="s">
        <v>34</v>
      </c>
      <c r="J156" t="s">
        <v>34</v>
      </c>
      <c r="K156" t="s">
        <v>4</v>
      </c>
      <c r="L156">
        <v>3</v>
      </c>
      <c r="M156">
        <v>4</v>
      </c>
      <c r="N156">
        <v>3162</v>
      </c>
      <c r="O156" t="s">
        <v>37</v>
      </c>
    </row>
    <row r="157" spans="1:15" x14ac:dyDescent="0.3">
      <c r="A157" s="1">
        <v>43493</v>
      </c>
      <c r="B157">
        <v>2</v>
      </c>
      <c r="C157" t="s">
        <v>44</v>
      </c>
      <c r="D157" t="s">
        <v>9</v>
      </c>
      <c r="E157" t="s">
        <v>40</v>
      </c>
      <c r="F157" t="s">
        <v>27</v>
      </c>
      <c r="G157" t="s">
        <v>29</v>
      </c>
      <c r="H157" t="s">
        <v>34</v>
      </c>
      <c r="I157" t="s">
        <v>34</v>
      </c>
      <c r="J157" t="s">
        <v>34</v>
      </c>
      <c r="K157" t="s">
        <v>4</v>
      </c>
      <c r="L157">
        <v>3</v>
      </c>
      <c r="M157">
        <v>1</v>
      </c>
      <c r="N157">
        <v>3162</v>
      </c>
      <c r="O157" t="s">
        <v>37</v>
      </c>
    </row>
    <row r="158" spans="1:15" x14ac:dyDescent="0.3">
      <c r="A158" s="1">
        <v>43493</v>
      </c>
      <c r="B158">
        <v>3</v>
      </c>
      <c r="C158" t="s">
        <v>44</v>
      </c>
      <c r="D158" t="s">
        <v>21</v>
      </c>
      <c r="E158" t="s">
        <v>40</v>
      </c>
      <c r="F158" t="s">
        <v>27</v>
      </c>
      <c r="G158" t="s">
        <v>29</v>
      </c>
      <c r="H158" t="s">
        <v>34</v>
      </c>
      <c r="I158" t="s">
        <v>34</v>
      </c>
      <c r="J158" t="s">
        <v>34</v>
      </c>
      <c r="K158" t="s">
        <v>49</v>
      </c>
      <c r="L158">
        <v>2</v>
      </c>
      <c r="M158">
        <v>2</v>
      </c>
      <c r="N158">
        <v>3459</v>
      </c>
      <c r="O158" t="s">
        <v>37</v>
      </c>
    </row>
    <row r="159" spans="1:15" x14ac:dyDescent="0.3">
      <c r="A159" s="1">
        <v>43494</v>
      </c>
      <c r="B159">
        <v>1</v>
      </c>
      <c r="C159" t="s">
        <v>11</v>
      </c>
      <c r="D159" t="s">
        <v>12</v>
      </c>
      <c r="E159" t="s">
        <v>40</v>
      </c>
      <c r="F159" t="s">
        <v>27</v>
      </c>
      <c r="G159" t="s">
        <v>29</v>
      </c>
      <c r="H159" t="s">
        <v>34</v>
      </c>
      <c r="I159" t="s">
        <v>32</v>
      </c>
      <c r="J159" t="s">
        <v>34</v>
      </c>
      <c r="K159" t="s">
        <v>4</v>
      </c>
      <c r="L159">
        <v>11</v>
      </c>
      <c r="M159">
        <v>6</v>
      </c>
      <c r="N159">
        <v>7964</v>
      </c>
      <c r="O159" t="s">
        <v>37</v>
      </c>
    </row>
    <row r="160" spans="1:15" x14ac:dyDescent="0.3">
      <c r="A160" s="1">
        <v>43494</v>
      </c>
      <c r="B160">
        <v>2</v>
      </c>
      <c r="C160" t="s">
        <v>11</v>
      </c>
      <c r="D160" t="s">
        <v>14</v>
      </c>
      <c r="E160" t="s">
        <v>40</v>
      </c>
      <c r="F160" t="s">
        <v>26</v>
      </c>
      <c r="G160" t="s">
        <v>8</v>
      </c>
      <c r="H160" t="s">
        <v>34</v>
      </c>
      <c r="I160" t="s">
        <v>32</v>
      </c>
      <c r="J160" t="s">
        <v>34</v>
      </c>
      <c r="K160" t="s">
        <v>45</v>
      </c>
      <c r="L160">
        <v>7</v>
      </c>
      <c r="M160">
        <v>21</v>
      </c>
      <c r="N160">
        <v>6845</v>
      </c>
      <c r="O160" t="s">
        <v>41</v>
      </c>
    </row>
    <row r="161" spans="1:15" x14ac:dyDescent="0.3">
      <c r="A161" s="1">
        <v>43494</v>
      </c>
      <c r="B161">
        <v>3</v>
      </c>
      <c r="C161" t="s">
        <v>11</v>
      </c>
      <c r="D161" t="s">
        <v>9</v>
      </c>
      <c r="E161" t="s">
        <v>40</v>
      </c>
      <c r="F161" t="s">
        <v>26</v>
      </c>
      <c r="G161" t="s">
        <v>8</v>
      </c>
      <c r="H161" t="s">
        <v>34</v>
      </c>
      <c r="I161" t="s">
        <v>32</v>
      </c>
      <c r="J161" t="s">
        <v>34</v>
      </c>
      <c r="K161" t="s">
        <v>45</v>
      </c>
      <c r="L161">
        <v>24</v>
      </c>
      <c r="M161">
        <v>20</v>
      </c>
      <c r="N161">
        <v>10228</v>
      </c>
      <c r="O161" t="s">
        <v>37</v>
      </c>
    </row>
    <row r="162" spans="1:15" x14ac:dyDescent="0.3">
      <c r="A162" s="1">
        <v>43495</v>
      </c>
      <c r="B162">
        <v>1</v>
      </c>
      <c r="C162" t="s">
        <v>17</v>
      </c>
      <c r="D162" t="s">
        <v>14</v>
      </c>
      <c r="E162" t="s">
        <v>36</v>
      </c>
      <c r="F162" t="s">
        <v>26</v>
      </c>
      <c r="G162" t="s">
        <v>25</v>
      </c>
      <c r="H162" t="s">
        <v>34</v>
      </c>
      <c r="I162" t="s">
        <v>32</v>
      </c>
      <c r="J162" t="s">
        <v>34</v>
      </c>
      <c r="K162" t="s">
        <v>45</v>
      </c>
      <c r="L162">
        <v>3</v>
      </c>
      <c r="M162">
        <v>7</v>
      </c>
      <c r="N162">
        <v>2474</v>
      </c>
      <c r="O162" t="s">
        <v>41</v>
      </c>
    </row>
    <row r="163" spans="1:15" x14ac:dyDescent="0.3">
      <c r="A163" s="1">
        <v>43495</v>
      </c>
      <c r="B163">
        <v>2</v>
      </c>
      <c r="C163" t="s">
        <v>6</v>
      </c>
      <c r="D163" t="s">
        <v>14</v>
      </c>
      <c r="E163" t="s">
        <v>36</v>
      </c>
      <c r="F163" t="s">
        <v>26</v>
      </c>
      <c r="G163" t="s">
        <v>25</v>
      </c>
      <c r="H163" t="s">
        <v>34</v>
      </c>
      <c r="I163" t="s">
        <v>32</v>
      </c>
      <c r="J163" t="s">
        <v>34</v>
      </c>
      <c r="K163" t="s">
        <v>45</v>
      </c>
      <c r="L163">
        <v>9</v>
      </c>
      <c r="M163">
        <v>14</v>
      </c>
      <c r="N163">
        <f>6567-N162</f>
        <v>4093</v>
      </c>
      <c r="O163" t="s">
        <v>37</v>
      </c>
    </row>
    <row r="164" spans="1:15" x14ac:dyDescent="0.3">
      <c r="A164" s="1">
        <v>43495</v>
      </c>
      <c r="B164">
        <v>3</v>
      </c>
      <c r="C164" t="s">
        <v>19</v>
      </c>
      <c r="D164" t="s">
        <v>7</v>
      </c>
      <c r="E164" t="s">
        <v>40</v>
      </c>
      <c r="F164" t="s">
        <v>26</v>
      </c>
      <c r="G164" t="s">
        <v>46</v>
      </c>
      <c r="H164" t="s">
        <v>34</v>
      </c>
      <c r="I164" t="s">
        <v>32</v>
      </c>
      <c r="J164" t="s">
        <v>34</v>
      </c>
      <c r="K164" t="s">
        <v>45</v>
      </c>
      <c r="L164">
        <v>0</v>
      </c>
      <c r="M164">
        <v>1</v>
      </c>
      <c r="N164">
        <v>1628</v>
      </c>
      <c r="O164" t="s">
        <v>37</v>
      </c>
    </row>
    <row r="165" spans="1:15" x14ac:dyDescent="0.3">
      <c r="A165" s="1">
        <v>43496</v>
      </c>
      <c r="B165">
        <v>1</v>
      </c>
      <c r="C165" t="s">
        <v>6</v>
      </c>
      <c r="D165" t="s">
        <v>16</v>
      </c>
      <c r="E165" t="s">
        <v>36</v>
      </c>
      <c r="F165" t="s">
        <v>27</v>
      </c>
      <c r="G165" t="s">
        <v>29</v>
      </c>
      <c r="H165" t="s">
        <v>34</v>
      </c>
      <c r="I165" t="s">
        <v>32</v>
      </c>
      <c r="J165" t="s">
        <v>34</v>
      </c>
      <c r="K165" t="s">
        <v>4</v>
      </c>
      <c r="L165">
        <v>20</v>
      </c>
      <c r="M165">
        <v>12</v>
      </c>
      <c r="N165">
        <v>6095</v>
      </c>
      <c r="O165" t="s">
        <v>41</v>
      </c>
    </row>
    <row r="166" spans="1:15" x14ac:dyDescent="0.3">
      <c r="A166" s="1">
        <v>43496</v>
      </c>
      <c r="B166">
        <v>2</v>
      </c>
      <c r="C166" t="s">
        <v>6</v>
      </c>
      <c r="D166" t="s">
        <v>13</v>
      </c>
      <c r="E166" t="s">
        <v>43</v>
      </c>
      <c r="F166" t="s">
        <v>27</v>
      </c>
      <c r="G166" t="s">
        <v>29</v>
      </c>
      <c r="H166" t="s">
        <v>34</v>
      </c>
      <c r="I166" t="s">
        <v>32</v>
      </c>
      <c r="J166" t="s">
        <v>34</v>
      </c>
      <c r="K166" t="s">
        <v>4</v>
      </c>
      <c r="L166">
        <v>11</v>
      </c>
      <c r="M166">
        <v>12</v>
      </c>
      <c r="N166">
        <v>5816</v>
      </c>
      <c r="O166" t="s">
        <v>41</v>
      </c>
    </row>
    <row r="167" spans="1:15" x14ac:dyDescent="0.3">
      <c r="A167" s="1">
        <v>43496</v>
      </c>
      <c r="B167">
        <v>3</v>
      </c>
      <c r="C167" t="s">
        <v>6</v>
      </c>
      <c r="D167" t="s">
        <v>14</v>
      </c>
      <c r="E167" t="s">
        <v>36</v>
      </c>
      <c r="F167" t="s">
        <v>27</v>
      </c>
      <c r="G167" t="s">
        <v>29</v>
      </c>
      <c r="H167" t="s">
        <v>34</v>
      </c>
      <c r="I167" t="s">
        <v>32</v>
      </c>
      <c r="J167" t="s">
        <v>34</v>
      </c>
      <c r="K167" t="s">
        <v>4</v>
      </c>
      <c r="L167">
        <v>5</v>
      </c>
      <c r="M167">
        <v>10</v>
      </c>
      <c r="N167">
        <v>2847</v>
      </c>
      <c r="O167" t="s">
        <v>41</v>
      </c>
    </row>
    <row r="168" spans="1:15" x14ac:dyDescent="0.3">
      <c r="A168" s="1">
        <v>43499</v>
      </c>
      <c r="B168">
        <v>1</v>
      </c>
      <c r="C168" t="s">
        <v>6</v>
      </c>
      <c r="D168" t="s">
        <v>21</v>
      </c>
      <c r="E168" t="s">
        <v>36</v>
      </c>
      <c r="F168" t="s">
        <v>24</v>
      </c>
      <c r="G168" t="s">
        <v>46</v>
      </c>
      <c r="H168" t="s">
        <v>34</v>
      </c>
      <c r="I168" t="s">
        <v>32</v>
      </c>
      <c r="J168" t="s">
        <v>34</v>
      </c>
      <c r="K168" t="s">
        <v>4</v>
      </c>
      <c r="L168">
        <v>13</v>
      </c>
      <c r="M168">
        <v>5</v>
      </c>
      <c r="N168">
        <v>7873</v>
      </c>
      <c r="O168" t="s">
        <v>37</v>
      </c>
    </row>
    <row r="169" spans="1:15" x14ac:dyDescent="0.3">
      <c r="A169" s="1">
        <v>43499</v>
      </c>
      <c r="B169">
        <v>2</v>
      </c>
      <c r="C169" t="s">
        <v>6</v>
      </c>
      <c r="D169" t="s">
        <v>16</v>
      </c>
      <c r="E169" t="s">
        <v>43</v>
      </c>
      <c r="F169" t="s">
        <v>24</v>
      </c>
      <c r="G169" t="s">
        <v>46</v>
      </c>
      <c r="H169" t="s">
        <v>34</v>
      </c>
      <c r="I169" t="s">
        <v>32</v>
      </c>
      <c r="J169" t="s">
        <v>34</v>
      </c>
      <c r="K169" t="s">
        <v>4</v>
      </c>
      <c r="L169">
        <v>5</v>
      </c>
      <c r="M169">
        <v>3</v>
      </c>
      <c r="N169">
        <v>5074</v>
      </c>
      <c r="O169" t="s">
        <v>37</v>
      </c>
    </row>
    <row r="170" spans="1:15" x14ac:dyDescent="0.3">
      <c r="A170" s="1">
        <v>43499</v>
      </c>
      <c r="B170">
        <v>3</v>
      </c>
      <c r="C170" t="s">
        <v>6</v>
      </c>
      <c r="D170" t="s">
        <v>13</v>
      </c>
      <c r="E170" t="s">
        <v>36</v>
      </c>
      <c r="F170" t="s">
        <v>24</v>
      </c>
      <c r="G170" t="s">
        <v>46</v>
      </c>
      <c r="H170" t="s">
        <v>34</v>
      </c>
      <c r="I170" t="s">
        <v>32</v>
      </c>
      <c r="J170" t="s">
        <v>34</v>
      </c>
      <c r="K170" t="s">
        <v>4</v>
      </c>
      <c r="L170">
        <v>10</v>
      </c>
      <c r="M170">
        <v>10</v>
      </c>
      <c r="N170">
        <v>5891</v>
      </c>
      <c r="O170" t="s">
        <v>37</v>
      </c>
    </row>
    <row r="171" spans="1:15" x14ac:dyDescent="0.3">
      <c r="A171" s="1">
        <v>43499</v>
      </c>
      <c r="B171">
        <v>4</v>
      </c>
      <c r="C171" t="s">
        <v>6</v>
      </c>
      <c r="D171" t="s">
        <v>14</v>
      </c>
      <c r="E171" t="s">
        <v>43</v>
      </c>
      <c r="F171" t="s">
        <v>24</v>
      </c>
      <c r="G171" t="s">
        <v>46</v>
      </c>
      <c r="H171" t="s">
        <v>34</v>
      </c>
      <c r="I171" t="s">
        <v>32</v>
      </c>
      <c r="J171" t="s">
        <v>34</v>
      </c>
      <c r="K171" t="s">
        <v>4</v>
      </c>
      <c r="L171">
        <v>6</v>
      </c>
      <c r="M171">
        <v>5</v>
      </c>
      <c r="N171">
        <v>3412</v>
      </c>
      <c r="O171" t="s">
        <v>37</v>
      </c>
    </row>
    <row r="172" spans="1:15" x14ac:dyDescent="0.3">
      <c r="A172" s="1">
        <v>43499</v>
      </c>
      <c r="B172">
        <v>5</v>
      </c>
      <c r="C172" t="s">
        <v>6</v>
      </c>
      <c r="D172" t="s">
        <v>12</v>
      </c>
      <c r="E172" t="s">
        <v>36</v>
      </c>
      <c r="F172" t="s">
        <v>27</v>
      </c>
      <c r="G172" t="s">
        <v>29</v>
      </c>
      <c r="H172" t="s">
        <v>34</v>
      </c>
      <c r="I172" t="s">
        <v>32</v>
      </c>
      <c r="J172" t="s">
        <v>34</v>
      </c>
      <c r="K172" t="s">
        <v>4</v>
      </c>
      <c r="L172">
        <v>17</v>
      </c>
      <c r="M172">
        <v>21</v>
      </c>
      <c r="N172">
        <v>9316</v>
      </c>
      <c r="O172" t="s">
        <v>37</v>
      </c>
    </row>
    <row r="173" spans="1:15" x14ac:dyDescent="0.3">
      <c r="A173" s="1">
        <v>43499</v>
      </c>
      <c r="B173">
        <v>6</v>
      </c>
      <c r="C173" t="s">
        <v>6</v>
      </c>
      <c r="D173" t="s">
        <v>9</v>
      </c>
      <c r="E173" t="s">
        <v>36</v>
      </c>
      <c r="F173" t="s">
        <v>27</v>
      </c>
      <c r="G173" t="s">
        <v>29</v>
      </c>
      <c r="H173" t="s">
        <v>34</v>
      </c>
      <c r="I173" t="s">
        <v>32</v>
      </c>
      <c r="J173" t="s">
        <v>34</v>
      </c>
      <c r="K173" t="s">
        <v>4</v>
      </c>
      <c r="L173">
        <v>11</v>
      </c>
      <c r="M173">
        <v>21</v>
      </c>
      <c r="N173">
        <v>10205</v>
      </c>
      <c r="O173" t="s">
        <v>37</v>
      </c>
    </row>
    <row r="174" spans="1:15" x14ac:dyDescent="0.3">
      <c r="A174" s="1">
        <v>43499</v>
      </c>
      <c r="B174">
        <v>7</v>
      </c>
      <c r="C174" t="s">
        <v>6</v>
      </c>
      <c r="D174" t="s">
        <v>10</v>
      </c>
      <c r="E174" t="s">
        <v>43</v>
      </c>
      <c r="F174" t="s">
        <v>27</v>
      </c>
      <c r="G174" t="s">
        <v>29</v>
      </c>
      <c r="H174" t="s">
        <v>34</v>
      </c>
      <c r="I174" t="s">
        <v>32</v>
      </c>
      <c r="J174" t="s">
        <v>34</v>
      </c>
      <c r="K174" t="s">
        <v>4</v>
      </c>
      <c r="L174">
        <v>15</v>
      </c>
      <c r="M174">
        <v>9</v>
      </c>
      <c r="N174">
        <v>9091</v>
      </c>
      <c r="O174" t="s">
        <v>41</v>
      </c>
    </row>
    <row r="175" spans="1:15" x14ac:dyDescent="0.3">
      <c r="A175" s="1">
        <v>43499</v>
      </c>
      <c r="B175">
        <v>8</v>
      </c>
      <c r="C175" t="s">
        <v>6</v>
      </c>
      <c r="D175" t="s">
        <v>21</v>
      </c>
      <c r="E175" t="s">
        <v>36</v>
      </c>
      <c r="F175" t="s">
        <v>27</v>
      </c>
      <c r="G175" t="s">
        <v>29</v>
      </c>
      <c r="H175" t="s">
        <v>34</v>
      </c>
      <c r="I175" t="s">
        <v>32</v>
      </c>
      <c r="J175" t="s">
        <v>34</v>
      </c>
      <c r="K175" t="s">
        <v>4</v>
      </c>
      <c r="L175">
        <v>11</v>
      </c>
      <c r="M175">
        <v>17</v>
      </c>
      <c r="N175">
        <v>5375</v>
      </c>
      <c r="O175" t="s">
        <v>41</v>
      </c>
    </row>
    <row r="176" spans="1:15" x14ac:dyDescent="0.3">
      <c r="A176" s="1">
        <v>43506</v>
      </c>
      <c r="B176">
        <v>1</v>
      </c>
      <c r="C176" t="s">
        <v>19</v>
      </c>
      <c r="D176" t="s">
        <v>7</v>
      </c>
      <c r="E176" t="s">
        <v>40</v>
      </c>
      <c r="F176" t="s">
        <v>26</v>
      </c>
      <c r="G176" t="s">
        <v>25</v>
      </c>
      <c r="H176" t="s">
        <v>32</v>
      </c>
      <c r="I176" t="s">
        <v>32</v>
      </c>
      <c r="J176" t="s">
        <v>34</v>
      </c>
      <c r="K176" t="s">
        <v>50</v>
      </c>
      <c r="L176">
        <v>4</v>
      </c>
      <c r="M176">
        <v>3</v>
      </c>
      <c r="N176">
        <v>1815</v>
      </c>
      <c r="O176" t="s">
        <v>41</v>
      </c>
    </row>
    <row r="177" spans="1:15" x14ac:dyDescent="0.3">
      <c r="A177" s="1">
        <v>43506</v>
      </c>
      <c r="B177">
        <v>2</v>
      </c>
      <c r="C177" t="s">
        <v>19</v>
      </c>
      <c r="D177" t="s">
        <v>13</v>
      </c>
      <c r="E177" t="s">
        <v>40</v>
      </c>
      <c r="F177" t="s">
        <v>26</v>
      </c>
      <c r="G177" t="s">
        <v>25</v>
      </c>
      <c r="H177" t="s">
        <v>34</v>
      </c>
      <c r="I177" t="s">
        <v>32</v>
      </c>
      <c r="J177" t="s">
        <v>34</v>
      </c>
      <c r="K177" t="s">
        <v>50</v>
      </c>
      <c r="L177">
        <v>0</v>
      </c>
      <c r="M177">
        <v>1</v>
      </c>
      <c r="N177">
        <v>2220</v>
      </c>
      <c r="O177" t="s">
        <v>37</v>
      </c>
    </row>
    <row r="178" spans="1:15" x14ac:dyDescent="0.3">
      <c r="A178" s="1">
        <v>43506</v>
      </c>
      <c r="B178">
        <v>3</v>
      </c>
      <c r="C178" t="s">
        <v>19</v>
      </c>
      <c r="D178" t="s">
        <v>21</v>
      </c>
      <c r="E178" t="s">
        <v>40</v>
      </c>
      <c r="F178" t="s">
        <v>26</v>
      </c>
      <c r="G178" t="s">
        <v>25</v>
      </c>
      <c r="H178" t="s">
        <v>34</v>
      </c>
      <c r="I178" t="s">
        <v>32</v>
      </c>
      <c r="J178" t="s">
        <v>34</v>
      </c>
      <c r="K178" t="s">
        <v>50</v>
      </c>
      <c r="L178">
        <v>11</v>
      </c>
      <c r="M178">
        <v>16</v>
      </c>
      <c r="N178">
        <v>6674</v>
      </c>
      <c r="O178" t="s">
        <v>41</v>
      </c>
    </row>
    <row r="179" spans="1:15" x14ac:dyDescent="0.3">
      <c r="A179" s="1">
        <v>43506</v>
      </c>
      <c r="B179">
        <v>4</v>
      </c>
      <c r="C179" t="s">
        <v>19</v>
      </c>
      <c r="D179" t="s">
        <v>21</v>
      </c>
      <c r="E179" t="s">
        <v>40</v>
      </c>
      <c r="F179" t="s">
        <v>26</v>
      </c>
      <c r="G179" t="s">
        <v>25</v>
      </c>
      <c r="H179" t="s">
        <v>32</v>
      </c>
      <c r="I179" t="s">
        <v>32</v>
      </c>
      <c r="J179" t="s">
        <v>34</v>
      </c>
      <c r="K179" t="s">
        <v>50</v>
      </c>
      <c r="L179">
        <v>7</v>
      </c>
      <c r="M179">
        <v>4</v>
      </c>
      <c r="N179">
        <v>2899</v>
      </c>
      <c r="O179" t="s">
        <v>37</v>
      </c>
    </row>
    <row r="180" spans="1:15" x14ac:dyDescent="0.3">
      <c r="A180" s="1">
        <v>43506</v>
      </c>
      <c r="B180">
        <v>5</v>
      </c>
      <c r="C180" t="s">
        <v>19</v>
      </c>
      <c r="D180" t="s">
        <v>16</v>
      </c>
      <c r="E180" t="s">
        <v>40</v>
      </c>
      <c r="F180" t="s">
        <v>26</v>
      </c>
      <c r="G180" t="s">
        <v>25</v>
      </c>
      <c r="H180" t="s">
        <v>34</v>
      </c>
      <c r="I180" t="s">
        <v>32</v>
      </c>
      <c r="J180" t="s">
        <v>34</v>
      </c>
      <c r="K180" t="s">
        <v>50</v>
      </c>
      <c r="L180">
        <v>11</v>
      </c>
      <c r="M180">
        <v>7</v>
      </c>
      <c r="N180">
        <v>5581</v>
      </c>
      <c r="O180" t="s">
        <v>37</v>
      </c>
    </row>
    <row r="181" spans="1:15" x14ac:dyDescent="0.3">
      <c r="A181" s="1">
        <v>43506</v>
      </c>
      <c r="B181">
        <v>6</v>
      </c>
      <c r="C181" t="s">
        <v>19</v>
      </c>
      <c r="D181" t="s">
        <v>9</v>
      </c>
      <c r="E181" t="s">
        <v>40</v>
      </c>
      <c r="F181" t="s">
        <v>26</v>
      </c>
      <c r="G181" t="s">
        <v>25</v>
      </c>
      <c r="H181" t="s">
        <v>34</v>
      </c>
      <c r="I181" t="s">
        <v>32</v>
      </c>
      <c r="J181" t="s">
        <v>34</v>
      </c>
      <c r="K181" t="s">
        <v>50</v>
      </c>
      <c r="L181">
        <v>7</v>
      </c>
      <c r="M181">
        <v>7</v>
      </c>
      <c r="N181">
        <v>6183</v>
      </c>
      <c r="O181" t="s">
        <v>37</v>
      </c>
    </row>
    <row r="182" spans="1:15" x14ac:dyDescent="0.3">
      <c r="A182" s="1">
        <v>43512</v>
      </c>
      <c r="B182">
        <v>1</v>
      </c>
      <c r="C182" t="s">
        <v>17</v>
      </c>
      <c r="D182" t="s">
        <v>9</v>
      </c>
      <c r="E182" t="s">
        <v>43</v>
      </c>
      <c r="F182" t="s">
        <v>24</v>
      </c>
      <c r="G182" t="s">
        <v>46</v>
      </c>
      <c r="H182" t="s">
        <v>34</v>
      </c>
      <c r="I182" t="s">
        <v>32</v>
      </c>
      <c r="J182" t="s">
        <v>34</v>
      </c>
      <c r="K182" t="s">
        <v>4</v>
      </c>
      <c r="L182">
        <v>5</v>
      </c>
      <c r="M182">
        <v>11</v>
      </c>
      <c r="N182">
        <v>2904</v>
      </c>
      <c r="O182" t="s">
        <v>41</v>
      </c>
    </row>
    <row r="183" spans="1:15" x14ac:dyDescent="0.3">
      <c r="A183" s="1">
        <v>43512</v>
      </c>
      <c r="B183">
        <v>2</v>
      </c>
      <c r="C183" t="s">
        <v>11</v>
      </c>
      <c r="D183" t="s">
        <v>9</v>
      </c>
      <c r="E183" t="s">
        <v>43</v>
      </c>
      <c r="F183" t="s">
        <v>24</v>
      </c>
      <c r="G183" t="s">
        <v>46</v>
      </c>
      <c r="H183" t="s">
        <v>34</v>
      </c>
      <c r="I183" t="s">
        <v>32</v>
      </c>
      <c r="J183" t="s">
        <v>34</v>
      </c>
      <c r="K183" t="s">
        <v>4</v>
      </c>
      <c r="L183">
        <v>13</v>
      </c>
      <c r="M183">
        <v>14</v>
      </c>
      <c r="N183">
        <f>13077-N182</f>
        <v>10173</v>
      </c>
      <c r="O183" t="s">
        <v>41</v>
      </c>
    </row>
    <row r="184" spans="1:15" x14ac:dyDescent="0.3">
      <c r="A184" s="1">
        <v>43512</v>
      </c>
      <c r="B184">
        <v>3</v>
      </c>
      <c r="C184" t="s">
        <v>6</v>
      </c>
      <c r="D184" t="s">
        <v>13</v>
      </c>
      <c r="E184" t="s">
        <v>43</v>
      </c>
      <c r="F184" t="s">
        <v>24</v>
      </c>
      <c r="G184" t="s">
        <v>46</v>
      </c>
      <c r="H184" t="s">
        <v>34</v>
      </c>
      <c r="I184" t="s">
        <v>32</v>
      </c>
      <c r="J184" t="s">
        <v>32</v>
      </c>
      <c r="K184" t="s">
        <v>45</v>
      </c>
      <c r="L184">
        <v>5</v>
      </c>
      <c r="M184">
        <v>17</v>
      </c>
      <c r="N184">
        <v>4942</v>
      </c>
      <c r="O184" t="s">
        <v>41</v>
      </c>
    </row>
    <row r="185" spans="1:15" x14ac:dyDescent="0.3">
      <c r="A185" s="1">
        <v>43512</v>
      </c>
      <c r="B185">
        <v>4</v>
      </c>
      <c r="C185" t="s">
        <v>11</v>
      </c>
      <c r="D185" t="s">
        <v>14</v>
      </c>
      <c r="E185" t="s">
        <v>40</v>
      </c>
      <c r="F185" t="s">
        <v>27</v>
      </c>
      <c r="G185" t="s">
        <v>29</v>
      </c>
      <c r="H185" t="s">
        <v>34</v>
      </c>
      <c r="I185" t="s">
        <v>32</v>
      </c>
      <c r="J185" t="s">
        <v>34</v>
      </c>
      <c r="K185" t="s">
        <v>4</v>
      </c>
      <c r="L185">
        <v>13</v>
      </c>
      <c r="M185">
        <v>10</v>
      </c>
      <c r="N185">
        <v>10749</v>
      </c>
      <c r="O185" t="s">
        <v>37</v>
      </c>
    </row>
    <row r="186" spans="1:15" x14ac:dyDescent="0.3">
      <c r="A186" s="1">
        <v>43512</v>
      </c>
      <c r="B186">
        <v>5</v>
      </c>
      <c r="C186" t="s">
        <v>11</v>
      </c>
      <c r="D186" t="s">
        <v>14</v>
      </c>
      <c r="E186" t="s">
        <v>40</v>
      </c>
      <c r="F186" t="s">
        <v>27</v>
      </c>
      <c r="G186" t="s">
        <v>29</v>
      </c>
      <c r="H186" t="s">
        <v>34</v>
      </c>
      <c r="I186" t="s">
        <v>32</v>
      </c>
      <c r="J186" t="s">
        <v>34</v>
      </c>
      <c r="K186" t="s">
        <v>4</v>
      </c>
      <c r="L186">
        <v>9</v>
      </c>
      <c r="M186">
        <v>17</v>
      </c>
      <c r="N186">
        <v>5462</v>
      </c>
      <c r="O186" t="s">
        <v>41</v>
      </c>
    </row>
    <row r="187" spans="1:15" x14ac:dyDescent="0.3">
      <c r="A187" s="1">
        <v>43512</v>
      </c>
      <c r="B187">
        <v>6</v>
      </c>
      <c r="C187" t="s">
        <v>11</v>
      </c>
      <c r="D187" t="s">
        <v>15</v>
      </c>
      <c r="E187" t="s">
        <v>40</v>
      </c>
      <c r="F187" t="s">
        <v>27</v>
      </c>
      <c r="G187" t="s">
        <v>29</v>
      </c>
      <c r="H187" t="s">
        <v>34</v>
      </c>
      <c r="I187" t="s">
        <v>32</v>
      </c>
      <c r="J187" t="s">
        <v>34</v>
      </c>
      <c r="K187" t="s">
        <v>4</v>
      </c>
      <c r="L187">
        <v>9</v>
      </c>
      <c r="M187">
        <v>17</v>
      </c>
      <c r="N187">
        <v>9080</v>
      </c>
      <c r="O187" t="s">
        <v>41</v>
      </c>
    </row>
    <row r="188" spans="1:15" x14ac:dyDescent="0.3">
      <c r="A188" s="1">
        <v>43512</v>
      </c>
      <c r="B188">
        <v>7</v>
      </c>
      <c r="C188" t="s">
        <v>11</v>
      </c>
      <c r="D188" t="s">
        <v>12</v>
      </c>
      <c r="E188" t="s">
        <v>40</v>
      </c>
      <c r="F188" t="s">
        <v>27</v>
      </c>
      <c r="G188" t="s">
        <v>29</v>
      </c>
      <c r="H188" t="s">
        <v>32</v>
      </c>
      <c r="I188" t="s">
        <v>32</v>
      </c>
      <c r="J188" t="s">
        <v>34</v>
      </c>
      <c r="K188" t="s">
        <v>4</v>
      </c>
      <c r="L188">
        <v>3</v>
      </c>
      <c r="M188">
        <v>0</v>
      </c>
      <c r="N188">
        <v>6083</v>
      </c>
      <c r="O188" t="s">
        <v>37</v>
      </c>
    </row>
    <row r="189" spans="1:15" x14ac:dyDescent="0.3">
      <c r="A189" s="1">
        <v>43512</v>
      </c>
      <c r="B189">
        <v>8</v>
      </c>
      <c r="C189" t="s">
        <v>11</v>
      </c>
      <c r="D189" t="s">
        <v>14</v>
      </c>
      <c r="E189" t="s">
        <v>40</v>
      </c>
      <c r="F189" t="s">
        <v>27</v>
      </c>
      <c r="G189" t="s">
        <v>29</v>
      </c>
      <c r="H189" t="s">
        <v>34</v>
      </c>
      <c r="I189" t="s">
        <v>32</v>
      </c>
      <c r="J189" t="s">
        <v>34</v>
      </c>
      <c r="K189" t="s">
        <v>4</v>
      </c>
      <c r="L189">
        <v>7</v>
      </c>
      <c r="M189">
        <v>5</v>
      </c>
      <c r="N189">
        <v>5071</v>
      </c>
      <c r="O189" t="s">
        <v>37</v>
      </c>
    </row>
    <row r="190" spans="1:15" x14ac:dyDescent="0.3">
      <c r="A190" s="1">
        <v>43512</v>
      </c>
      <c r="B190">
        <v>9</v>
      </c>
      <c r="C190" t="s">
        <v>11</v>
      </c>
      <c r="D190" t="s">
        <v>15</v>
      </c>
      <c r="E190" t="s">
        <v>40</v>
      </c>
      <c r="F190" t="s">
        <v>27</v>
      </c>
      <c r="G190" t="s">
        <v>29</v>
      </c>
      <c r="H190" t="s">
        <v>34</v>
      </c>
      <c r="I190" t="s">
        <v>32</v>
      </c>
      <c r="J190" t="s">
        <v>34</v>
      </c>
      <c r="K190" t="s">
        <v>4</v>
      </c>
      <c r="L190">
        <v>9</v>
      </c>
      <c r="M190">
        <v>8</v>
      </c>
      <c r="N190">
        <v>9531</v>
      </c>
      <c r="O190" t="s">
        <v>37</v>
      </c>
    </row>
    <row r="191" spans="1:15" x14ac:dyDescent="0.3">
      <c r="A191" s="1">
        <v>43512</v>
      </c>
      <c r="B191">
        <v>10</v>
      </c>
      <c r="C191" t="s">
        <v>11</v>
      </c>
      <c r="D191" t="s">
        <v>13</v>
      </c>
      <c r="E191" t="s">
        <v>40</v>
      </c>
      <c r="F191" t="s">
        <v>27</v>
      </c>
      <c r="G191" t="s">
        <v>29</v>
      </c>
      <c r="H191" t="s">
        <v>34</v>
      </c>
      <c r="I191" t="s">
        <v>32</v>
      </c>
      <c r="J191" t="s">
        <v>34</v>
      </c>
      <c r="K191" t="s">
        <v>4</v>
      </c>
      <c r="L191">
        <v>10</v>
      </c>
      <c r="M191">
        <v>9</v>
      </c>
      <c r="N191">
        <v>6886</v>
      </c>
      <c r="O191" t="s">
        <v>37</v>
      </c>
    </row>
    <row r="192" spans="1:15" x14ac:dyDescent="0.3">
      <c r="A192" s="1">
        <v>43513</v>
      </c>
      <c r="B192">
        <v>1</v>
      </c>
      <c r="C192" t="s">
        <v>19</v>
      </c>
      <c r="D192" t="s">
        <v>21</v>
      </c>
      <c r="E192" t="s">
        <v>40</v>
      </c>
      <c r="F192" t="s">
        <v>27</v>
      </c>
      <c r="G192" t="s">
        <v>29</v>
      </c>
      <c r="H192" t="s">
        <v>34</v>
      </c>
      <c r="I192" t="s">
        <v>32</v>
      </c>
      <c r="J192" t="s">
        <v>34</v>
      </c>
      <c r="K192" t="s">
        <v>4</v>
      </c>
      <c r="L192">
        <v>9</v>
      </c>
      <c r="M192">
        <v>10</v>
      </c>
      <c r="N192">
        <v>2903</v>
      </c>
      <c r="O192" t="s">
        <v>37</v>
      </c>
    </row>
    <row r="193" spans="1:15" x14ac:dyDescent="0.3">
      <c r="A193" s="1">
        <v>43513</v>
      </c>
      <c r="B193">
        <v>2</v>
      </c>
      <c r="C193" t="s">
        <v>48</v>
      </c>
      <c r="D193" t="s">
        <v>21</v>
      </c>
      <c r="E193" t="s">
        <v>40</v>
      </c>
      <c r="F193" t="s">
        <v>27</v>
      </c>
      <c r="G193" t="s">
        <v>29</v>
      </c>
      <c r="H193" t="s">
        <v>34</v>
      </c>
      <c r="I193" t="s">
        <v>32</v>
      </c>
      <c r="J193" t="s">
        <v>34</v>
      </c>
      <c r="K193" t="s">
        <v>4</v>
      </c>
      <c r="L193">
        <v>1</v>
      </c>
      <c r="M193">
        <v>1</v>
      </c>
      <c r="N193">
        <v>3072</v>
      </c>
      <c r="O193" t="s">
        <v>41</v>
      </c>
    </row>
    <row r="194" spans="1:15" x14ac:dyDescent="0.3">
      <c r="A194" s="1">
        <v>43513</v>
      </c>
      <c r="B194">
        <v>3</v>
      </c>
      <c r="C194" t="s">
        <v>17</v>
      </c>
      <c r="D194" t="s">
        <v>16</v>
      </c>
      <c r="E194" t="s">
        <v>43</v>
      </c>
      <c r="F194" t="s">
        <v>27</v>
      </c>
      <c r="G194" t="s">
        <v>29</v>
      </c>
      <c r="H194" t="s">
        <v>34</v>
      </c>
      <c r="I194" t="s">
        <v>32</v>
      </c>
      <c r="J194" t="s">
        <v>34</v>
      </c>
      <c r="K194" t="s">
        <v>4</v>
      </c>
      <c r="L194">
        <v>2</v>
      </c>
      <c r="M194">
        <v>12</v>
      </c>
      <c r="N194">
        <v>1721</v>
      </c>
      <c r="O194" t="s">
        <v>41</v>
      </c>
    </row>
    <row r="195" spans="1:15" x14ac:dyDescent="0.3">
      <c r="A195" s="1">
        <v>43513</v>
      </c>
      <c r="B195">
        <v>4</v>
      </c>
      <c r="C195" t="s">
        <v>17</v>
      </c>
      <c r="D195" t="s">
        <v>12</v>
      </c>
      <c r="E195" t="s">
        <v>36</v>
      </c>
      <c r="F195" t="s">
        <v>27</v>
      </c>
      <c r="G195" t="s">
        <v>29</v>
      </c>
      <c r="H195" t="s">
        <v>34</v>
      </c>
      <c r="I195" t="s">
        <v>32</v>
      </c>
      <c r="J195" t="s">
        <v>34</v>
      </c>
      <c r="K195" t="s">
        <v>4</v>
      </c>
      <c r="L195">
        <v>6</v>
      </c>
      <c r="M195">
        <v>7</v>
      </c>
      <c r="N195">
        <v>1864</v>
      </c>
      <c r="O195" t="s">
        <v>37</v>
      </c>
    </row>
    <row r="196" spans="1:15" x14ac:dyDescent="0.3">
      <c r="A196" s="1">
        <v>43513</v>
      </c>
      <c r="B196">
        <v>5</v>
      </c>
      <c r="C196" t="s">
        <v>6</v>
      </c>
      <c r="D196" t="s">
        <v>12</v>
      </c>
      <c r="E196" t="s">
        <v>36</v>
      </c>
      <c r="F196" t="s">
        <v>27</v>
      </c>
      <c r="G196" t="s">
        <v>29</v>
      </c>
      <c r="H196" t="s">
        <v>34</v>
      </c>
      <c r="I196" t="s">
        <v>32</v>
      </c>
      <c r="J196" t="s">
        <v>34</v>
      </c>
      <c r="K196" t="s">
        <v>4</v>
      </c>
      <c r="L196">
        <v>5</v>
      </c>
      <c r="M196">
        <v>22</v>
      </c>
      <c r="N196">
        <f>9284-N195</f>
        <v>7420</v>
      </c>
      <c r="O196" t="s">
        <v>41</v>
      </c>
    </row>
    <row r="197" spans="1:15" x14ac:dyDescent="0.3">
      <c r="A197" s="1">
        <v>43513</v>
      </c>
      <c r="B197">
        <v>6</v>
      </c>
      <c r="C197" t="s">
        <v>17</v>
      </c>
      <c r="D197" t="s">
        <v>16</v>
      </c>
      <c r="E197" t="s">
        <v>36</v>
      </c>
      <c r="F197" t="s">
        <v>27</v>
      </c>
      <c r="G197" t="s">
        <v>29</v>
      </c>
      <c r="H197" t="s">
        <v>32</v>
      </c>
      <c r="I197" t="s">
        <v>32</v>
      </c>
      <c r="J197" t="s">
        <v>34</v>
      </c>
      <c r="K197" t="s">
        <v>4</v>
      </c>
      <c r="L197">
        <v>1</v>
      </c>
      <c r="M197">
        <v>2</v>
      </c>
      <c r="N197">
        <v>527</v>
      </c>
      <c r="O197" t="s">
        <v>37</v>
      </c>
    </row>
    <row r="198" spans="1:15" x14ac:dyDescent="0.3">
      <c r="A198" s="1">
        <v>43513</v>
      </c>
      <c r="B198">
        <v>7</v>
      </c>
      <c r="C198" t="s">
        <v>6</v>
      </c>
      <c r="D198" t="s">
        <v>16</v>
      </c>
      <c r="E198" t="s">
        <v>36</v>
      </c>
      <c r="F198" t="s">
        <v>27</v>
      </c>
      <c r="G198" t="s">
        <v>29</v>
      </c>
      <c r="H198" t="s">
        <v>34</v>
      </c>
      <c r="I198" t="s">
        <v>32</v>
      </c>
      <c r="J198" t="s">
        <v>34</v>
      </c>
      <c r="K198" t="s">
        <v>4</v>
      </c>
      <c r="L198">
        <v>7</v>
      </c>
      <c r="M198">
        <v>10</v>
      </c>
      <c r="N198">
        <f>4015-N197</f>
        <v>3488</v>
      </c>
      <c r="O198" t="s">
        <v>37</v>
      </c>
    </row>
    <row r="199" spans="1:15" x14ac:dyDescent="0.3">
      <c r="A199" s="1">
        <v>43513</v>
      </c>
      <c r="B199">
        <v>8</v>
      </c>
      <c r="C199" t="s">
        <v>11</v>
      </c>
      <c r="D199" t="s">
        <v>10</v>
      </c>
      <c r="E199" t="s">
        <v>40</v>
      </c>
      <c r="F199" t="s">
        <v>27</v>
      </c>
      <c r="G199" t="s">
        <v>29</v>
      </c>
      <c r="H199" t="s">
        <v>34</v>
      </c>
      <c r="I199" t="s">
        <v>32</v>
      </c>
      <c r="J199" t="s">
        <v>34</v>
      </c>
      <c r="K199" t="s">
        <v>4</v>
      </c>
      <c r="L199">
        <v>13</v>
      </c>
      <c r="M199">
        <v>14</v>
      </c>
      <c r="N199">
        <f>12513-N198+N197</f>
        <v>9552</v>
      </c>
      <c r="O199" t="s">
        <v>37</v>
      </c>
    </row>
    <row r="200" spans="1:15" x14ac:dyDescent="0.3">
      <c r="A200" s="1">
        <v>43513</v>
      </c>
      <c r="B200">
        <v>9</v>
      </c>
      <c r="C200" t="s">
        <v>19</v>
      </c>
      <c r="D200" t="s">
        <v>7</v>
      </c>
      <c r="E200" t="s">
        <v>40</v>
      </c>
      <c r="F200" t="s">
        <v>27</v>
      </c>
      <c r="G200" t="s">
        <v>29</v>
      </c>
      <c r="H200" t="s">
        <v>32</v>
      </c>
      <c r="I200" t="s">
        <v>32</v>
      </c>
      <c r="J200" t="s">
        <v>34</v>
      </c>
      <c r="K200" t="s">
        <v>4</v>
      </c>
      <c r="L200">
        <v>3</v>
      </c>
      <c r="M200">
        <v>4</v>
      </c>
      <c r="N200">
        <v>18070</v>
      </c>
      <c r="O200" t="s">
        <v>41</v>
      </c>
    </row>
    <row r="201" spans="1:15" x14ac:dyDescent="0.3">
      <c r="A201" s="1">
        <v>43513</v>
      </c>
      <c r="B201">
        <v>10</v>
      </c>
      <c r="C201" t="s">
        <v>17</v>
      </c>
      <c r="D201" t="s">
        <v>12</v>
      </c>
      <c r="E201" t="s">
        <v>43</v>
      </c>
      <c r="F201" t="s">
        <v>27</v>
      </c>
      <c r="G201" t="s">
        <v>29</v>
      </c>
      <c r="H201" t="s">
        <v>34</v>
      </c>
      <c r="I201" t="s">
        <v>32</v>
      </c>
      <c r="J201" t="s">
        <v>34</v>
      </c>
      <c r="K201" t="s">
        <v>4</v>
      </c>
      <c r="L201">
        <v>3</v>
      </c>
      <c r="M201">
        <v>9</v>
      </c>
      <c r="N201">
        <v>1913</v>
      </c>
      <c r="O201" t="s">
        <v>41</v>
      </c>
    </row>
    <row r="202" spans="1:15" x14ac:dyDescent="0.3">
      <c r="A202" s="1">
        <v>43513</v>
      </c>
      <c r="B202">
        <v>11</v>
      </c>
      <c r="C202" t="s">
        <v>6</v>
      </c>
      <c r="D202" t="s">
        <v>12</v>
      </c>
      <c r="E202" t="s">
        <v>43</v>
      </c>
      <c r="F202" t="s">
        <v>27</v>
      </c>
      <c r="G202" t="s">
        <v>29</v>
      </c>
      <c r="H202" t="s">
        <v>34</v>
      </c>
      <c r="I202" t="s">
        <v>32</v>
      </c>
      <c r="J202" t="s">
        <v>34</v>
      </c>
      <c r="K202" t="s">
        <v>4</v>
      </c>
      <c r="L202">
        <v>21</v>
      </c>
      <c r="M202">
        <v>17</v>
      </c>
      <c r="N202">
        <f>11593-N201</f>
        <v>9680</v>
      </c>
      <c r="O202" t="s">
        <v>41</v>
      </c>
    </row>
    <row r="203" spans="1:15" x14ac:dyDescent="0.3">
      <c r="A203" s="1">
        <v>43513</v>
      </c>
      <c r="B203">
        <v>12</v>
      </c>
      <c r="C203" t="s">
        <v>19</v>
      </c>
      <c r="D203" t="s">
        <v>21</v>
      </c>
      <c r="E203" t="s">
        <v>40</v>
      </c>
      <c r="F203" t="s">
        <v>27</v>
      </c>
      <c r="G203" t="s">
        <v>29</v>
      </c>
      <c r="H203" t="s">
        <v>34</v>
      </c>
      <c r="I203" t="s">
        <v>32</v>
      </c>
      <c r="J203" t="s">
        <v>34</v>
      </c>
      <c r="K203" t="s">
        <v>4</v>
      </c>
      <c r="L203">
        <v>8</v>
      </c>
      <c r="M203">
        <v>7</v>
      </c>
      <c r="N203">
        <v>2692</v>
      </c>
      <c r="O203" t="s">
        <v>41</v>
      </c>
    </row>
    <row r="204" spans="1:15" x14ac:dyDescent="0.3">
      <c r="A204" s="1">
        <v>43513</v>
      </c>
      <c r="B204">
        <v>13</v>
      </c>
      <c r="C204" t="s">
        <v>17</v>
      </c>
      <c r="D204" t="s">
        <v>16</v>
      </c>
      <c r="E204" t="s">
        <v>36</v>
      </c>
      <c r="F204" t="s">
        <v>27</v>
      </c>
      <c r="G204" t="s">
        <v>29</v>
      </c>
      <c r="H204" t="s">
        <v>34</v>
      </c>
      <c r="I204" t="s">
        <v>32</v>
      </c>
      <c r="J204" t="s">
        <v>34</v>
      </c>
      <c r="K204" t="s">
        <v>4</v>
      </c>
      <c r="L204">
        <v>15</v>
      </c>
      <c r="M204">
        <v>11</v>
      </c>
      <c r="N204">
        <v>6417</v>
      </c>
      <c r="O204" t="s">
        <v>37</v>
      </c>
    </row>
    <row r="205" spans="1:15" x14ac:dyDescent="0.3">
      <c r="A205" s="1">
        <v>43513</v>
      </c>
      <c r="B205">
        <v>14</v>
      </c>
      <c r="C205" t="s">
        <v>6</v>
      </c>
      <c r="D205" t="s">
        <v>16</v>
      </c>
      <c r="E205" t="s">
        <v>36</v>
      </c>
      <c r="F205" t="s">
        <v>27</v>
      </c>
      <c r="G205" t="s">
        <v>29</v>
      </c>
      <c r="H205" t="s">
        <v>34</v>
      </c>
      <c r="I205" t="s">
        <v>32</v>
      </c>
      <c r="J205" t="s">
        <v>34</v>
      </c>
      <c r="K205" t="s">
        <v>4</v>
      </c>
      <c r="L205">
        <f>24-L204</f>
        <v>9</v>
      </c>
      <c r="M205">
        <f>20-M204</f>
        <v>9</v>
      </c>
      <c r="N205">
        <f>10734-N204</f>
        <v>4317</v>
      </c>
      <c r="O205" t="s">
        <v>37</v>
      </c>
    </row>
    <row r="206" spans="1:15" x14ac:dyDescent="0.3">
      <c r="A206" s="1">
        <v>43513</v>
      </c>
      <c r="B206">
        <v>15</v>
      </c>
      <c r="C206" t="s">
        <v>11</v>
      </c>
      <c r="D206" t="s">
        <v>10</v>
      </c>
      <c r="E206" t="s">
        <v>40</v>
      </c>
      <c r="F206" t="s">
        <v>27</v>
      </c>
      <c r="G206" t="s">
        <v>29</v>
      </c>
      <c r="H206" t="s">
        <v>34</v>
      </c>
      <c r="I206" t="s">
        <v>32</v>
      </c>
      <c r="J206" t="s">
        <v>34</v>
      </c>
      <c r="K206" t="s">
        <v>4</v>
      </c>
      <c r="L206">
        <f>37-L204-L205</f>
        <v>13</v>
      </c>
      <c r="M206">
        <f>40-M204-M205</f>
        <v>20</v>
      </c>
      <c r="N206">
        <v>10182</v>
      </c>
      <c r="O206" t="s">
        <v>41</v>
      </c>
    </row>
    <row r="207" spans="1:15" x14ac:dyDescent="0.3">
      <c r="A207" s="1">
        <v>43514</v>
      </c>
      <c r="B207">
        <v>1</v>
      </c>
      <c r="C207" t="s">
        <v>6</v>
      </c>
      <c r="D207" t="s">
        <v>14</v>
      </c>
      <c r="E207" t="s">
        <v>36</v>
      </c>
      <c r="F207" t="s">
        <v>27</v>
      </c>
      <c r="G207" t="s">
        <v>29</v>
      </c>
      <c r="H207" t="s">
        <v>34</v>
      </c>
      <c r="I207" t="s">
        <v>32</v>
      </c>
      <c r="J207" t="s">
        <v>34</v>
      </c>
      <c r="K207" t="s">
        <v>4</v>
      </c>
      <c r="L207">
        <v>9</v>
      </c>
      <c r="M207">
        <v>7</v>
      </c>
      <c r="N207">
        <v>3137</v>
      </c>
      <c r="O207" t="s">
        <v>41</v>
      </c>
    </row>
    <row r="208" spans="1:15" x14ac:dyDescent="0.3">
      <c r="A208" s="1">
        <v>43514</v>
      </c>
      <c r="B208">
        <v>2</v>
      </c>
      <c r="C208" t="s">
        <v>19</v>
      </c>
      <c r="D208" t="s">
        <v>7</v>
      </c>
      <c r="E208" t="s">
        <v>40</v>
      </c>
      <c r="F208" t="s">
        <v>27</v>
      </c>
      <c r="G208" t="s">
        <v>29</v>
      </c>
      <c r="H208" t="s">
        <v>34</v>
      </c>
      <c r="I208" t="s">
        <v>32</v>
      </c>
      <c r="J208" t="s">
        <v>34</v>
      </c>
      <c r="K208" t="s">
        <v>4</v>
      </c>
      <c r="L208">
        <v>22</v>
      </c>
      <c r="M208">
        <v>13</v>
      </c>
      <c r="N208">
        <v>9159</v>
      </c>
      <c r="O208" t="s">
        <v>41</v>
      </c>
    </row>
    <row r="209" spans="1:15" x14ac:dyDescent="0.3">
      <c r="A209" s="1">
        <v>43514</v>
      </c>
      <c r="B209">
        <v>3</v>
      </c>
      <c r="C209" t="s">
        <v>19</v>
      </c>
      <c r="D209" t="s">
        <v>21</v>
      </c>
      <c r="E209" t="s">
        <v>40</v>
      </c>
      <c r="F209" t="s">
        <v>27</v>
      </c>
      <c r="G209" t="s">
        <v>29</v>
      </c>
      <c r="H209" t="s">
        <v>34</v>
      </c>
      <c r="I209" t="s">
        <v>32</v>
      </c>
      <c r="J209" t="s">
        <v>34</v>
      </c>
      <c r="K209" t="s">
        <v>4</v>
      </c>
      <c r="L209">
        <v>5</v>
      </c>
      <c r="M209">
        <v>8</v>
      </c>
      <c r="N209">
        <v>2086</v>
      </c>
      <c r="O209" t="s">
        <v>41</v>
      </c>
    </row>
    <row r="210" spans="1:15" x14ac:dyDescent="0.3">
      <c r="A210" s="1">
        <v>43514</v>
      </c>
      <c r="B210">
        <v>4</v>
      </c>
      <c r="C210" t="s">
        <v>19</v>
      </c>
      <c r="D210" t="s">
        <v>21</v>
      </c>
      <c r="E210" t="s">
        <v>40</v>
      </c>
      <c r="F210" t="s">
        <v>27</v>
      </c>
      <c r="G210" t="s">
        <v>29</v>
      </c>
      <c r="H210" t="s">
        <v>34</v>
      </c>
      <c r="I210" t="s">
        <v>32</v>
      </c>
      <c r="J210" t="s">
        <v>34</v>
      </c>
      <c r="K210" t="s">
        <v>4</v>
      </c>
      <c r="L210">
        <v>2</v>
      </c>
      <c r="M210">
        <v>2</v>
      </c>
      <c r="N210">
        <v>938</v>
      </c>
      <c r="O210" t="s">
        <v>37</v>
      </c>
    </row>
    <row r="211" spans="1:15" x14ac:dyDescent="0.3">
      <c r="A211" s="1">
        <v>43514</v>
      </c>
      <c r="B211">
        <v>5</v>
      </c>
      <c r="C211" t="s">
        <v>17</v>
      </c>
      <c r="D211" t="s">
        <v>16</v>
      </c>
      <c r="E211" t="s">
        <v>36</v>
      </c>
      <c r="F211" t="s">
        <v>27</v>
      </c>
      <c r="G211" t="s">
        <v>29</v>
      </c>
      <c r="H211" t="s">
        <v>34</v>
      </c>
      <c r="I211" t="s">
        <v>32</v>
      </c>
      <c r="J211" t="s">
        <v>34</v>
      </c>
      <c r="K211" t="s">
        <v>4</v>
      </c>
      <c r="L211">
        <v>8</v>
      </c>
      <c r="M211">
        <v>9</v>
      </c>
      <c r="N211">
        <v>2513</v>
      </c>
      <c r="O211" t="s">
        <v>41</v>
      </c>
    </row>
    <row r="212" spans="1:15" x14ac:dyDescent="0.3">
      <c r="A212" s="1">
        <v>43514</v>
      </c>
      <c r="B212">
        <v>6</v>
      </c>
      <c r="C212" t="s">
        <v>6</v>
      </c>
      <c r="D212" t="s">
        <v>16</v>
      </c>
      <c r="E212" t="s">
        <v>36</v>
      </c>
      <c r="F212" t="s">
        <v>27</v>
      </c>
      <c r="G212" t="s">
        <v>29</v>
      </c>
      <c r="H212" t="s">
        <v>34</v>
      </c>
      <c r="I212" t="s">
        <v>32</v>
      </c>
      <c r="J212" t="s">
        <v>34</v>
      </c>
      <c r="K212" t="s">
        <v>4</v>
      </c>
      <c r="L212">
        <v>10</v>
      </c>
      <c r="M212">
        <v>15</v>
      </c>
      <c r="N212">
        <f>7661-N211</f>
        <v>5148</v>
      </c>
      <c r="O212" t="s">
        <v>41</v>
      </c>
    </row>
    <row r="213" spans="1:15" x14ac:dyDescent="0.3">
      <c r="A213" s="1">
        <v>43514</v>
      </c>
      <c r="B213">
        <v>7</v>
      </c>
      <c r="C213" t="s">
        <v>11</v>
      </c>
      <c r="D213" t="s">
        <v>10</v>
      </c>
      <c r="E213" t="s">
        <v>40</v>
      </c>
      <c r="F213" t="s">
        <v>27</v>
      </c>
      <c r="G213" t="s">
        <v>29</v>
      </c>
      <c r="H213" t="s">
        <v>34</v>
      </c>
      <c r="I213" t="s">
        <v>32</v>
      </c>
      <c r="J213" t="s">
        <v>34</v>
      </c>
      <c r="K213" t="s">
        <v>4</v>
      </c>
      <c r="L213">
        <v>18</v>
      </c>
      <c r="M213">
        <v>18</v>
      </c>
      <c r="N213">
        <f>17766-N212-N211</f>
        <v>10105</v>
      </c>
      <c r="O213" t="s">
        <v>37</v>
      </c>
    </row>
    <row r="214" spans="1:15" x14ac:dyDescent="0.3">
      <c r="A214" s="1">
        <v>43516</v>
      </c>
      <c r="B214">
        <v>1</v>
      </c>
      <c r="C214" t="s">
        <v>17</v>
      </c>
      <c r="D214" t="s">
        <v>9</v>
      </c>
      <c r="E214" t="s">
        <v>36</v>
      </c>
      <c r="F214" t="s">
        <v>27</v>
      </c>
      <c r="G214" t="s">
        <v>29</v>
      </c>
      <c r="H214" t="s">
        <v>32</v>
      </c>
      <c r="I214" t="s">
        <v>32</v>
      </c>
      <c r="J214" t="s">
        <v>34</v>
      </c>
      <c r="K214" t="s">
        <v>4</v>
      </c>
      <c r="L214">
        <v>2</v>
      </c>
      <c r="M214">
        <v>0</v>
      </c>
      <c r="N214">
        <v>774</v>
      </c>
      <c r="O214" t="s">
        <v>37</v>
      </c>
    </row>
    <row r="215" spans="1:15" x14ac:dyDescent="0.3">
      <c r="A215" s="1">
        <v>43516</v>
      </c>
      <c r="B215">
        <v>2</v>
      </c>
      <c r="C215" t="s">
        <v>11</v>
      </c>
      <c r="D215" t="s">
        <v>9</v>
      </c>
      <c r="E215" t="s">
        <v>40</v>
      </c>
      <c r="F215" t="s">
        <v>27</v>
      </c>
      <c r="G215" t="s">
        <v>29</v>
      </c>
      <c r="H215" t="s">
        <v>34</v>
      </c>
      <c r="I215" t="s">
        <v>32</v>
      </c>
      <c r="J215" t="s">
        <v>34</v>
      </c>
      <c r="K215" t="s">
        <v>4</v>
      </c>
      <c r="L215">
        <v>12</v>
      </c>
      <c r="M215">
        <v>13</v>
      </c>
      <c r="N215">
        <f>12296-N214</f>
        <v>11522</v>
      </c>
      <c r="O215" t="s">
        <v>37</v>
      </c>
    </row>
    <row r="216" spans="1:15" x14ac:dyDescent="0.3">
      <c r="A216" s="1">
        <v>43516</v>
      </c>
      <c r="B216">
        <v>3</v>
      </c>
      <c r="C216" t="s">
        <v>6</v>
      </c>
      <c r="D216" t="s">
        <v>13</v>
      </c>
      <c r="E216" t="s">
        <v>36</v>
      </c>
      <c r="F216" t="s">
        <v>27</v>
      </c>
      <c r="G216" t="s">
        <v>29</v>
      </c>
      <c r="H216" t="s">
        <v>34</v>
      </c>
      <c r="I216" t="s">
        <v>32</v>
      </c>
      <c r="J216" t="s">
        <v>34</v>
      </c>
      <c r="K216" t="s">
        <v>4</v>
      </c>
      <c r="L216">
        <v>8</v>
      </c>
      <c r="M216">
        <v>10</v>
      </c>
      <c r="N216">
        <f>18191-N215-N214</f>
        <v>5895</v>
      </c>
      <c r="O216" t="s">
        <v>37</v>
      </c>
    </row>
    <row r="217" spans="1:15" x14ac:dyDescent="0.3">
      <c r="A217" s="1">
        <v>43516</v>
      </c>
      <c r="B217">
        <v>4</v>
      </c>
      <c r="C217" t="s">
        <v>11</v>
      </c>
      <c r="D217" t="s">
        <v>14</v>
      </c>
      <c r="E217" t="s">
        <v>40</v>
      </c>
      <c r="F217" t="s">
        <v>27</v>
      </c>
      <c r="G217" t="s">
        <v>29</v>
      </c>
      <c r="H217" t="s">
        <v>34</v>
      </c>
      <c r="I217" t="s">
        <v>32</v>
      </c>
      <c r="J217" t="s">
        <v>34</v>
      </c>
      <c r="K217" t="s">
        <v>4</v>
      </c>
      <c r="L217">
        <v>10</v>
      </c>
      <c r="M217">
        <v>17</v>
      </c>
      <c r="N217">
        <v>7032</v>
      </c>
      <c r="O217" t="s">
        <v>37</v>
      </c>
    </row>
    <row r="218" spans="1:15" x14ac:dyDescent="0.3">
      <c r="A218" s="1">
        <v>43517</v>
      </c>
      <c r="B218">
        <v>1</v>
      </c>
      <c r="C218" t="s">
        <v>6</v>
      </c>
      <c r="D218" t="s">
        <v>13</v>
      </c>
      <c r="E218" t="s">
        <v>36</v>
      </c>
      <c r="F218" t="s">
        <v>27</v>
      </c>
      <c r="G218" t="s">
        <v>29</v>
      </c>
      <c r="H218" t="s">
        <v>32</v>
      </c>
      <c r="I218" t="s">
        <v>32</v>
      </c>
      <c r="J218" t="s">
        <v>34</v>
      </c>
      <c r="K218" t="s">
        <v>4</v>
      </c>
      <c r="L218">
        <v>10</v>
      </c>
      <c r="M218">
        <v>6</v>
      </c>
      <c r="N218">
        <v>3231</v>
      </c>
      <c r="O218" t="s">
        <v>41</v>
      </c>
    </row>
    <row r="219" spans="1:15" x14ac:dyDescent="0.3">
      <c r="A219" s="1">
        <v>43517</v>
      </c>
      <c r="B219">
        <v>2</v>
      </c>
      <c r="C219" t="s">
        <v>17</v>
      </c>
      <c r="D219" t="s">
        <v>14</v>
      </c>
      <c r="E219" t="s">
        <v>36</v>
      </c>
      <c r="F219" t="s">
        <v>27</v>
      </c>
      <c r="G219" t="s">
        <v>29</v>
      </c>
      <c r="H219" t="s">
        <v>34</v>
      </c>
      <c r="I219" t="s">
        <v>32</v>
      </c>
      <c r="J219" t="s">
        <v>34</v>
      </c>
      <c r="K219" t="s">
        <v>4</v>
      </c>
      <c r="L219">
        <v>5</v>
      </c>
      <c r="M219">
        <v>6</v>
      </c>
      <c r="N219">
        <v>1974</v>
      </c>
      <c r="O219" t="s">
        <v>41</v>
      </c>
    </row>
    <row r="220" spans="1:15" x14ac:dyDescent="0.3">
      <c r="A220" s="1">
        <v>43517</v>
      </c>
      <c r="B220">
        <v>3</v>
      </c>
      <c r="C220" t="s">
        <v>6</v>
      </c>
      <c r="D220" t="s">
        <v>14</v>
      </c>
      <c r="E220" t="s">
        <v>36</v>
      </c>
      <c r="F220" t="s">
        <v>26</v>
      </c>
      <c r="G220" t="s">
        <v>8</v>
      </c>
      <c r="H220" t="s">
        <v>34</v>
      </c>
      <c r="I220" t="s">
        <v>32</v>
      </c>
      <c r="J220" t="s">
        <v>34</v>
      </c>
      <c r="K220" t="s">
        <v>45</v>
      </c>
      <c r="L220">
        <v>7</v>
      </c>
      <c r="M220">
        <v>9</v>
      </c>
      <c r="N220">
        <f>3635-N219</f>
        <v>1661</v>
      </c>
      <c r="O220" t="s">
        <v>41</v>
      </c>
    </row>
    <row r="221" spans="1:15" x14ac:dyDescent="0.3">
      <c r="A221" s="1">
        <v>43517</v>
      </c>
      <c r="B221">
        <v>4</v>
      </c>
      <c r="C221" t="s">
        <v>19</v>
      </c>
      <c r="D221" t="s">
        <v>7</v>
      </c>
      <c r="E221" t="s">
        <v>40</v>
      </c>
      <c r="F221" t="s">
        <v>27</v>
      </c>
      <c r="G221" t="s">
        <v>29</v>
      </c>
      <c r="H221" t="s">
        <v>34</v>
      </c>
      <c r="I221" t="s">
        <v>32</v>
      </c>
      <c r="J221" t="s">
        <v>34</v>
      </c>
      <c r="K221" t="s">
        <v>4</v>
      </c>
      <c r="L221">
        <v>6</v>
      </c>
      <c r="M221">
        <v>6</v>
      </c>
      <c r="N221">
        <v>1973</v>
      </c>
      <c r="O221" t="s">
        <v>41</v>
      </c>
    </row>
    <row r="222" spans="1:15" x14ac:dyDescent="0.3">
      <c r="A222" s="1">
        <v>43520</v>
      </c>
      <c r="B222">
        <v>1</v>
      </c>
      <c r="C222" t="s">
        <v>17</v>
      </c>
      <c r="D222" t="s">
        <v>15</v>
      </c>
      <c r="E222" t="s">
        <v>36</v>
      </c>
      <c r="F222" t="s">
        <v>27</v>
      </c>
      <c r="G222" t="s">
        <v>29</v>
      </c>
      <c r="H222" t="s">
        <v>34</v>
      </c>
      <c r="I222" t="s">
        <v>32</v>
      </c>
      <c r="J222" t="s">
        <v>34</v>
      </c>
      <c r="K222" t="s">
        <v>4</v>
      </c>
      <c r="L222">
        <v>6</v>
      </c>
      <c r="M222">
        <v>8</v>
      </c>
      <c r="N222">
        <v>2799</v>
      </c>
      <c r="O222" t="s">
        <v>37</v>
      </c>
    </row>
    <row r="223" spans="1:15" x14ac:dyDescent="0.3">
      <c r="A223" s="1">
        <v>43520</v>
      </c>
      <c r="B223">
        <v>2</v>
      </c>
      <c r="C223" t="s">
        <v>6</v>
      </c>
      <c r="D223" t="s">
        <v>15</v>
      </c>
      <c r="E223" t="s">
        <v>36</v>
      </c>
      <c r="F223" t="s">
        <v>27</v>
      </c>
      <c r="G223" t="s">
        <v>29</v>
      </c>
      <c r="H223" t="s">
        <v>34</v>
      </c>
      <c r="I223" t="s">
        <v>32</v>
      </c>
      <c r="J223" t="s">
        <v>34</v>
      </c>
      <c r="K223" t="s">
        <v>4</v>
      </c>
      <c r="L223">
        <v>11</v>
      </c>
      <c r="M223">
        <v>11</v>
      </c>
      <c r="N223">
        <f>6825-N222</f>
        <v>4026</v>
      </c>
      <c r="O223" t="s">
        <v>37</v>
      </c>
    </row>
    <row r="224" spans="1:15" x14ac:dyDescent="0.3">
      <c r="A224" s="1">
        <v>43520</v>
      </c>
      <c r="B224">
        <v>3</v>
      </c>
      <c r="C224" t="s">
        <v>51</v>
      </c>
      <c r="D224" t="s">
        <v>21</v>
      </c>
      <c r="E224" t="s">
        <v>36</v>
      </c>
      <c r="F224" t="s">
        <v>27</v>
      </c>
      <c r="G224" t="s">
        <v>29</v>
      </c>
      <c r="H224" t="s">
        <v>34</v>
      </c>
      <c r="I224" t="s">
        <v>32</v>
      </c>
      <c r="J224" t="s">
        <v>34</v>
      </c>
      <c r="K224" t="s">
        <v>4</v>
      </c>
      <c r="L224">
        <v>10</v>
      </c>
      <c r="M224">
        <v>8</v>
      </c>
      <c r="O224" t="s">
        <v>37</v>
      </c>
    </row>
    <row r="225" spans="1:15" x14ac:dyDescent="0.3">
      <c r="A225" s="1">
        <v>43520</v>
      </c>
      <c r="B225">
        <v>4</v>
      </c>
      <c r="C225" t="s">
        <v>6</v>
      </c>
      <c r="D225" t="s">
        <v>15</v>
      </c>
      <c r="E225" t="s">
        <v>36</v>
      </c>
      <c r="F225" t="s">
        <v>24</v>
      </c>
      <c r="G225" t="s">
        <v>18</v>
      </c>
      <c r="H225" t="s">
        <v>34</v>
      </c>
      <c r="I225" t="s">
        <v>32</v>
      </c>
      <c r="J225" t="s">
        <v>34</v>
      </c>
      <c r="K225" t="s">
        <v>4</v>
      </c>
      <c r="L225">
        <v>5</v>
      </c>
      <c r="M225">
        <v>11</v>
      </c>
      <c r="N225">
        <f>6447-N226</f>
        <v>4250</v>
      </c>
      <c r="O225" t="s">
        <v>41</v>
      </c>
    </row>
    <row r="226" spans="1:15" x14ac:dyDescent="0.3">
      <c r="A226" s="1">
        <v>43520</v>
      </c>
      <c r="B226">
        <v>5</v>
      </c>
      <c r="C226" t="s">
        <v>51</v>
      </c>
      <c r="D226" t="s">
        <v>21</v>
      </c>
      <c r="E226" t="s">
        <v>36</v>
      </c>
      <c r="F226" t="s">
        <v>24</v>
      </c>
      <c r="G226" t="s">
        <v>18</v>
      </c>
      <c r="H226" t="s">
        <v>34</v>
      </c>
      <c r="I226" t="s">
        <v>32</v>
      </c>
      <c r="J226" t="s">
        <v>34</v>
      </c>
      <c r="K226" t="s">
        <v>4</v>
      </c>
      <c r="L226">
        <v>3</v>
      </c>
      <c r="M226">
        <v>6</v>
      </c>
      <c r="N226">
        <v>2197</v>
      </c>
      <c r="O226" t="s">
        <v>41</v>
      </c>
    </row>
    <row r="227" spans="1:15" x14ac:dyDescent="0.3">
      <c r="A227" s="1">
        <v>43520</v>
      </c>
      <c r="B227">
        <v>6</v>
      </c>
      <c r="C227" t="s">
        <v>6</v>
      </c>
      <c r="D227" t="s">
        <v>15</v>
      </c>
      <c r="E227" t="s">
        <v>43</v>
      </c>
      <c r="F227" t="s">
        <v>27</v>
      </c>
      <c r="G227" t="s">
        <v>29</v>
      </c>
      <c r="H227" t="s">
        <v>34</v>
      </c>
      <c r="I227" t="s">
        <v>32</v>
      </c>
      <c r="J227" t="s">
        <v>34</v>
      </c>
      <c r="K227" t="s">
        <v>4</v>
      </c>
      <c r="L227">
        <v>12</v>
      </c>
      <c r="M227">
        <v>4</v>
      </c>
      <c r="N227">
        <v>6113</v>
      </c>
      <c r="O227" t="s">
        <v>37</v>
      </c>
    </row>
    <row r="228" spans="1:15" x14ac:dyDescent="0.3">
      <c r="A228" s="1">
        <v>43520</v>
      </c>
      <c r="B228">
        <v>7</v>
      </c>
      <c r="C228" t="s">
        <v>51</v>
      </c>
      <c r="D228" t="s">
        <v>21</v>
      </c>
      <c r="E228" t="s">
        <v>43</v>
      </c>
      <c r="F228" t="s">
        <v>27</v>
      </c>
      <c r="G228" t="s">
        <v>29</v>
      </c>
      <c r="H228" t="s">
        <v>34</v>
      </c>
      <c r="I228" t="s">
        <v>32</v>
      </c>
      <c r="J228" t="s">
        <v>34</v>
      </c>
      <c r="K228" t="s">
        <v>4</v>
      </c>
      <c r="L228">
        <v>8</v>
      </c>
      <c r="M228">
        <v>11</v>
      </c>
      <c r="N228">
        <f>9247-N227</f>
        <v>3134</v>
      </c>
      <c r="O228" t="s">
        <v>37</v>
      </c>
    </row>
    <row r="229" spans="1:15" x14ac:dyDescent="0.3">
      <c r="A229" s="1">
        <v>43520</v>
      </c>
      <c r="B229">
        <v>8</v>
      </c>
      <c r="C229" t="s">
        <v>17</v>
      </c>
      <c r="D229" t="s">
        <v>15</v>
      </c>
      <c r="E229" t="s">
        <v>36</v>
      </c>
      <c r="F229" t="s">
        <v>26</v>
      </c>
      <c r="G229" t="s">
        <v>8</v>
      </c>
      <c r="H229" t="s">
        <v>34</v>
      </c>
      <c r="I229" t="s">
        <v>32</v>
      </c>
      <c r="J229" t="s">
        <v>34</v>
      </c>
      <c r="K229" t="s">
        <v>45</v>
      </c>
      <c r="L229">
        <v>10</v>
      </c>
      <c r="M229">
        <v>6</v>
      </c>
      <c r="N229">
        <v>3594</v>
      </c>
      <c r="O229" t="s">
        <v>37</v>
      </c>
    </row>
    <row r="230" spans="1:15" x14ac:dyDescent="0.3">
      <c r="A230" s="1">
        <v>43521</v>
      </c>
      <c r="B230">
        <v>1</v>
      </c>
      <c r="C230" t="s">
        <v>17</v>
      </c>
      <c r="D230" t="s">
        <v>15</v>
      </c>
      <c r="E230" t="s">
        <v>43</v>
      </c>
      <c r="F230" t="s">
        <v>27</v>
      </c>
      <c r="G230" t="s">
        <v>29</v>
      </c>
      <c r="H230" t="s">
        <v>34</v>
      </c>
      <c r="I230" t="s">
        <v>32</v>
      </c>
      <c r="J230" t="s">
        <v>34</v>
      </c>
      <c r="K230" t="s">
        <v>45</v>
      </c>
      <c r="L230">
        <v>9</v>
      </c>
      <c r="M230">
        <v>11</v>
      </c>
      <c r="N230">
        <v>3191</v>
      </c>
      <c r="O230" t="s">
        <v>41</v>
      </c>
    </row>
    <row r="231" spans="1:15" x14ac:dyDescent="0.3">
      <c r="A231" s="1">
        <v>43521</v>
      </c>
      <c r="B231">
        <v>2</v>
      </c>
      <c r="C231" t="s">
        <v>6</v>
      </c>
      <c r="D231" t="s">
        <v>15</v>
      </c>
      <c r="E231" t="s">
        <v>43</v>
      </c>
      <c r="F231" t="s">
        <v>26</v>
      </c>
      <c r="G231" t="s">
        <v>8</v>
      </c>
      <c r="H231" t="s">
        <v>34</v>
      </c>
      <c r="I231" t="s">
        <v>32</v>
      </c>
      <c r="J231" t="s">
        <v>34</v>
      </c>
      <c r="K231" t="s">
        <v>50</v>
      </c>
      <c r="L231">
        <v>3</v>
      </c>
      <c r="M231">
        <v>10</v>
      </c>
      <c r="N231">
        <f>5547-N230</f>
        <v>2356</v>
      </c>
      <c r="O231" t="s">
        <v>41</v>
      </c>
    </row>
    <row r="232" spans="1:15" x14ac:dyDescent="0.3">
      <c r="A232" s="1">
        <v>43521</v>
      </c>
      <c r="B232">
        <v>3</v>
      </c>
      <c r="C232" t="s">
        <v>51</v>
      </c>
      <c r="D232" t="s">
        <v>21</v>
      </c>
      <c r="E232" t="s">
        <v>43</v>
      </c>
      <c r="F232" t="s">
        <v>27</v>
      </c>
      <c r="G232" t="s">
        <v>29</v>
      </c>
      <c r="H232" t="s">
        <v>34</v>
      </c>
      <c r="I232" t="s">
        <v>32</v>
      </c>
      <c r="J232" t="s">
        <v>34</v>
      </c>
      <c r="K232" t="s">
        <v>4</v>
      </c>
      <c r="L232">
        <v>3</v>
      </c>
      <c r="M232">
        <v>9</v>
      </c>
      <c r="N232">
        <v>1024</v>
      </c>
      <c r="O232" t="s">
        <v>41</v>
      </c>
    </row>
    <row r="233" spans="1:15" x14ac:dyDescent="0.3">
      <c r="A233" s="1">
        <v>43522</v>
      </c>
      <c r="B233">
        <v>1</v>
      </c>
      <c r="C233" t="s">
        <v>51</v>
      </c>
      <c r="D233" t="s">
        <v>21</v>
      </c>
      <c r="E233" t="s">
        <v>36</v>
      </c>
      <c r="F233" t="s">
        <v>26</v>
      </c>
      <c r="G233" t="s">
        <v>8</v>
      </c>
      <c r="H233" t="s">
        <v>34</v>
      </c>
      <c r="I233" t="s">
        <v>32</v>
      </c>
      <c r="J233" t="s">
        <v>34</v>
      </c>
      <c r="K233" t="s">
        <v>50</v>
      </c>
      <c r="L233">
        <v>16</v>
      </c>
      <c r="M233">
        <v>18</v>
      </c>
      <c r="O233" t="s">
        <v>41</v>
      </c>
    </row>
    <row r="234" spans="1:15" x14ac:dyDescent="0.3">
      <c r="A234" s="1">
        <v>43527</v>
      </c>
      <c r="B234">
        <v>1</v>
      </c>
      <c r="C234" t="s">
        <v>17</v>
      </c>
      <c r="D234" t="s">
        <v>15</v>
      </c>
      <c r="E234" t="s">
        <v>43</v>
      </c>
      <c r="F234" t="s">
        <v>27</v>
      </c>
      <c r="G234" t="s">
        <v>29</v>
      </c>
      <c r="H234" t="s">
        <v>34</v>
      </c>
      <c r="I234" t="s">
        <v>34</v>
      </c>
      <c r="J234" t="s">
        <v>34</v>
      </c>
      <c r="K234" t="s">
        <v>4</v>
      </c>
      <c r="L234">
        <v>11</v>
      </c>
      <c r="M234">
        <v>7</v>
      </c>
      <c r="N234">
        <v>2600</v>
      </c>
      <c r="O234" t="s">
        <v>41</v>
      </c>
    </row>
    <row r="235" spans="1:15" x14ac:dyDescent="0.3">
      <c r="A235" s="1">
        <v>43527</v>
      </c>
      <c r="B235">
        <v>2</v>
      </c>
      <c r="C235" t="s">
        <v>6</v>
      </c>
      <c r="D235" t="s">
        <v>15</v>
      </c>
      <c r="E235" t="s">
        <v>43</v>
      </c>
      <c r="F235" t="s">
        <v>27</v>
      </c>
      <c r="G235" t="s">
        <v>29</v>
      </c>
      <c r="H235" t="s">
        <v>34</v>
      </c>
      <c r="I235" t="s">
        <v>34</v>
      </c>
      <c r="J235" t="s">
        <v>34</v>
      </c>
      <c r="K235" t="s">
        <v>4</v>
      </c>
      <c r="L235">
        <v>4</v>
      </c>
      <c r="M235">
        <v>9</v>
      </c>
      <c r="N235">
        <f>4131-N234</f>
        <v>1531</v>
      </c>
      <c r="O235" t="s">
        <v>41</v>
      </c>
    </row>
    <row r="236" spans="1:15" x14ac:dyDescent="0.3">
      <c r="A236" s="1">
        <v>43527</v>
      </c>
      <c r="B236">
        <v>3</v>
      </c>
      <c r="C236" t="s">
        <v>51</v>
      </c>
      <c r="D236" t="s">
        <v>21</v>
      </c>
      <c r="E236" t="s">
        <v>43</v>
      </c>
      <c r="F236" t="s">
        <v>27</v>
      </c>
      <c r="G236" t="s">
        <v>29</v>
      </c>
      <c r="H236" t="s">
        <v>34</v>
      </c>
      <c r="I236" t="s">
        <v>34</v>
      </c>
      <c r="J236" t="s">
        <v>34</v>
      </c>
      <c r="K236" t="s">
        <v>4</v>
      </c>
      <c r="L236">
        <v>10</v>
      </c>
      <c r="M236">
        <v>8</v>
      </c>
      <c r="N236">
        <f>6239-N235-N234</f>
        <v>2108</v>
      </c>
      <c r="O236" t="s">
        <v>41</v>
      </c>
    </row>
    <row r="237" spans="1:15" x14ac:dyDescent="0.3">
      <c r="A237" s="1">
        <v>43527</v>
      </c>
      <c r="B237">
        <v>4</v>
      </c>
      <c r="C237" t="s">
        <v>6</v>
      </c>
      <c r="D237" t="s">
        <v>12</v>
      </c>
      <c r="E237" t="s">
        <v>43</v>
      </c>
      <c r="F237" t="s">
        <v>27</v>
      </c>
      <c r="G237" t="s">
        <v>29</v>
      </c>
      <c r="H237" t="s">
        <v>32</v>
      </c>
      <c r="I237" t="s">
        <v>34</v>
      </c>
      <c r="J237" t="s">
        <v>34</v>
      </c>
      <c r="K237" t="s">
        <v>4</v>
      </c>
      <c r="L237">
        <v>10</v>
      </c>
      <c r="M237">
        <v>4</v>
      </c>
      <c r="N237">
        <v>2671</v>
      </c>
      <c r="O237" t="s">
        <v>41</v>
      </c>
    </row>
    <row r="238" spans="1:15" x14ac:dyDescent="0.3">
      <c r="A238" s="1">
        <v>43527</v>
      </c>
      <c r="B238">
        <v>5</v>
      </c>
      <c r="C238" t="s">
        <v>19</v>
      </c>
      <c r="D238" t="s">
        <v>21</v>
      </c>
      <c r="E238" t="s">
        <v>40</v>
      </c>
      <c r="F238" t="s">
        <v>27</v>
      </c>
      <c r="G238" t="s">
        <v>29</v>
      </c>
      <c r="H238" t="s">
        <v>34</v>
      </c>
      <c r="I238" t="s">
        <v>34</v>
      </c>
      <c r="J238" t="s">
        <v>34</v>
      </c>
      <c r="K238" t="s">
        <v>4</v>
      </c>
      <c r="L238">
        <v>5</v>
      </c>
      <c r="M238">
        <v>9</v>
      </c>
      <c r="N238">
        <v>1956</v>
      </c>
      <c r="O238" t="s">
        <v>41</v>
      </c>
    </row>
    <row r="239" spans="1:15" x14ac:dyDescent="0.3">
      <c r="A239" s="1">
        <v>43527</v>
      </c>
      <c r="B239">
        <v>6</v>
      </c>
      <c r="C239" t="s">
        <v>6</v>
      </c>
      <c r="D239" t="s">
        <v>16</v>
      </c>
      <c r="E239" t="s">
        <v>43</v>
      </c>
      <c r="F239" t="s">
        <v>27</v>
      </c>
      <c r="G239" t="s">
        <v>29</v>
      </c>
      <c r="H239" t="s">
        <v>32</v>
      </c>
      <c r="I239" t="s">
        <v>34</v>
      </c>
      <c r="J239" t="s">
        <v>34</v>
      </c>
      <c r="K239" t="s">
        <v>4</v>
      </c>
      <c r="L239">
        <v>1</v>
      </c>
      <c r="M239">
        <v>1</v>
      </c>
      <c r="N239">
        <v>582</v>
      </c>
      <c r="O239" t="s">
        <v>37</v>
      </c>
    </row>
    <row r="240" spans="1:15" x14ac:dyDescent="0.3">
      <c r="A240" s="1">
        <v>43527</v>
      </c>
      <c r="B240">
        <v>7</v>
      </c>
      <c r="C240" t="s">
        <v>11</v>
      </c>
      <c r="D240" t="s">
        <v>10</v>
      </c>
      <c r="E240" t="s">
        <v>43</v>
      </c>
      <c r="F240" t="s">
        <v>27</v>
      </c>
      <c r="G240" t="s">
        <v>29</v>
      </c>
      <c r="H240" t="s">
        <v>34</v>
      </c>
      <c r="I240" t="s">
        <v>34</v>
      </c>
      <c r="J240" t="s">
        <v>34</v>
      </c>
      <c r="K240" t="s">
        <v>50</v>
      </c>
      <c r="L240">
        <v>1</v>
      </c>
      <c r="M240">
        <v>6</v>
      </c>
      <c r="N240">
        <f>3817-N239</f>
        <v>3235</v>
      </c>
      <c r="O240" t="s">
        <v>37</v>
      </c>
    </row>
    <row r="241" spans="1:15" x14ac:dyDescent="0.3">
      <c r="A241" s="1">
        <v>43527</v>
      </c>
      <c r="B241">
        <v>8</v>
      </c>
      <c r="C241" t="s">
        <v>17</v>
      </c>
      <c r="D241" t="s">
        <v>14</v>
      </c>
      <c r="E241" t="s">
        <v>43</v>
      </c>
      <c r="F241" t="s">
        <v>27</v>
      </c>
      <c r="G241" t="s">
        <v>29</v>
      </c>
      <c r="H241" t="s">
        <v>34</v>
      </c>
      <c r="I241" t="s">
        <v>32</v>
      </c>
      <c r="J241" t="s">
        <v>34</v>
      </c>
      <c r="K241" t="s">
        <v>4</v>
      </c>
      <c r="L241">
        <v>7</v>
      </c>
      <c r="M241">
        <v>8</v>
      </c>
      <c r="N241">
        <v>1840</v>
      </c>
      <c r="O241" t="s">
        <v>41</v>
      </c>
    </row>
    <row r="242" spans="1:15" x14ac:dyDescent="0.3">
      <c r="A242" s="1">
        <v>43527</v>
      </c>
      <c r="B242">
        <v>9</v>
      </c>
      <c r="C242" t="s">
        <v>6</v>
      </c>
      <c r="D242" t="s">
        <v>14</v>
      </c>
      <c r="E242" t="s">
        <v>43</v>
      </c>
      <c r="F242" t="s">
        <v>27</v>
      </c>
      <c r="G242" t="s">
        <v>29</v>
      </c>
      <c r="H242" t="s">
        <v>34</v>
      </c>
      <c r="I242" t="s">
        <v>32</v>
      </c>
      <c r="J242" t="s">
        <v>34</v>
      </c>
      <c r="K242" t="s">
        <v>4</v>
      </c>
      <c r="L242">
        <v>10</v>
      </c>
      <c r="M242">
        <v>11</v>
      </c>
      <c r="N242">
        <f>6948-N241</f>
        <v>5108</v>
      </c>
      <c r="O242" t="s">
        <v>37</v>
      </c>
    </row>
    <row r="243" spans="1:15" x14ac:dyDescent="0.3">
      <c r="A243" s="1">
        <v>43527</v>
      </c>
      <c r="B243">
        <v>10</v>
      </c>
      <c r="C243" t="s">
        <v>19</v>
      </c>
      <c r="D243" t="s">
        <v>7</v>
      </c>
      <c r="E243" t="s">
        <v>43</v>
      </c>
      <c r="F243" t="s">
        <v>27</v>
      </c>
      <c r="G243" t="s">
        <v>29</v>
      </c>
      <c r="H243" t="s">
        <v>34</v>
      </c>
      <c r="I243" t="s">
        <v>32</v>
      </c>
      <c r="J243" t="s">
        <v>34</v>
      </c>
      <c r="K243" t="s">
        <v>50</v>
      </c>
      <c r="L243">
        <v>10</v>
      </c>
      <c r="M243">
        <v>10</v>
      </c>
      <c r="N243">
        <f>12027-N242-N241</f>
        <v>5079</v>
      </c>
      <c r="O243" t="s">
        <v>41</v>
      </c>
    </row>
    <row r="244" spans="1:15" x14ac:dyDescent="0.3">
      <c r="A244" s="1">
        <v>43527</v>
      </c>
      <c r="B244">
        <v>11</v>
      </c>
      <c r="C244" t="s">
        <v>17</v>
      </c>
      <c r="D244" t="s">
        <v>15</v>
      </c>
      <c r="E244" t="s">
        <v>36</v>
      </c>
      <c r="F244" t="s">
        <v>27</v>
      </c>
      <c r="G244" t="s">
        <v>29</v>
      </c>
      <c r="H244" t="s">
        <v>34</v>
      </c>
      <c r="I244" t="s">
        <v>32</v>
      </c>
      <c r="J244" t="s">
        <v>34</v>
      </c>
      <c r="K244" t="s">
        <v>50</v>
      </c>
      <c r="L244">
        <v>14</v>
      </c>
      <c r="M244">
        <v>9</v>
      </c>
      <c r="N244">
        <v>7331</v>
      </c>
      <c r="O244" t="s">
        <v>37</v>
      </c>
    </row>
    <row r="245" spans="1:15" x14ac:dyDescent="0.3">
      <c r="A245" s="1">
        <v>43527</v>
      </c>
      <c r="B245">
        <v>12</v>
      </c>
      <c r="C245" t="s">
        <v>6</v>
      </c>
      <c r="D245" t="s">
        <v>15</v>
      </c>
      <c r="E245" t="s">
        <v>36</v>
      </c>
      <c r="F245" t="s">
        <v>27</v>
      </c>
      <c r="G245" t="s">
        <v>29</v>
      </c>
      <c r="H245" t="s">
        <v>34</v>
      </c>
      <c r="I245" t="s">
        <v>32</v>
      </c>
      <c r="J245" t="s">
        <v>34</v>
      </c>
      <c r="K245" t="s">
        <v>50</v>
      </c>
      <c r="L245">
        <f>33-L244</f>
        <v>19</v>
      </c>
      <c r="M245">
        <f>20-M244</f>
        <v>11</v>
      </c>
      <c r="N245">
        <f>16793-N244</f>
        <v>9462</v>
      </c>
      <c r="O245" t="s">
        <v>41</v>
      </c>
    </row>
    <row r="246" spans="1:15" x14ac:dyDescent="0.3">
      <c r="A246" s="1">
        <v>43528</v>
      </c>
      <c r="B246">
        <v>1</v>
      </c>
      <c r="C246" t="s">
        <v>6</v>
      </c>
      <c r="D246" t="s">
        <v>16</v>
      </c>
      <c r="E246" t="s">
        <v>36</v>
      </c>
      <c r="F246" t="s">
        <v>27</v>
      </c>
      <c r="G246" t="s">
        <v>29</v>
      </c>
      <c r="H246" t="s">
        <v>34</v>
      </c>
      <c r="I246" t="s">
        <v>32</v>
      </c>
      <c r="J246" t="s">
        <v>34</v>
      </c>
      <c r="K246" t="s">
        <v>4</v>
      </c>
      <c r="L246">
        <v>10</v>
      </c>
      <c r="M246">
        <v>6</v>
      </c>
      <c r="N246">
        <v>5277</v>
      </c>
      <c r="O246" t="s">
        <v>37</v>
      </c>
    </row>
    <row r="247" spans="1:15" x14ac:dyDescent="0.3">
      <c r="A247" s="1">
        <v>43528</v>
      </c>
      <c r="B247">
        <v>2</v>
      </c>
      <c r="C247" t="s">
        <v>11</v>
      </c>
      <c r="D247" t="s">
        <v>10</v>
      </c>
      <c r="E247" t="s">
        <v>40</v>
      </c>
      <c r="F247" t="s">
        <v>27</v>
      </c>
      <c r="G247" t="s">
        <v>29</v>
      </c>
      <c r="H247" t="s">
        <v>34</v>
      </c>
      <c r="I247" t="s">
        <v>32</v>
      </c>
      <c r="J247" t="s">
        <v>34</v>
      </c>
      <c r="K247" t="s">
        <v>4</v>
      </c>
      <c r="L247">
        <v>6</v>
      </c>
      <c r="M247">
        <v>3</v>
      </c>
      <c r="N247">
        <f>9562-N246</f>
        <v>4285</v>
      </c>
      <c r="O247" t="s">
        <v>37</v>
      </c>
    </row>
    <row r="248" spans="1:15" x14ac:dyDescent="0.3">
      <c r="A248" s="1">
        <v>43528</v>
      </c>
      <c r="B248">
        <v>3</v>
      </c>
      <c r="C248" t="s">
        <v>17</v>
      </c>
      <c r="D248" t="s">
        <v>9</v>
      </c>
      <c r="E248" t="s">
        <v>43</v>
      </c>
      <c r="F248" t="s">
        <v>27</v>
      </c>
      <c r="G248" t="s">
        <v>29</v>
      </c>
      <c r="H248" t="s">
        <v>34</v>
      </c>
      <c r="I248" t="s">
        <v>32</v>
      </c>
      <c r="J248" t="s">
        <v>34</v>
      </c>
      <c r="K248" t="s">
        <v>4</v>
      </c>
      <c r="L248">
        <v>5</v>
      </c>
      <c r="M248">
        <v>8</v>
      </c>
      <c r="N248">
        <v>2909</v>
      </c>
      <c r="O248" t="s">
        <v>41</v>
      </c>
    </row>
    <row r="249" spans="1:15" x14ac:dyDescent="0.3">
      <c r="A249" s="1">
        <v>43528</v>
      </c>
      <c r="B249">
        <v>4</v>
      </c>
      <c r="C249" t="s">
        <v>11</v>
      </c>
      <c r="D249" t="s">
        <v>9</v>
      </c>
      <c r="E249" t="s">
        <v>43</v>
      </c>
      <c r="F249" t="s">
        <v>27</v>
      </c>
      <c r="G249" t="s">
        <v>29</v>
      </c>
      <c r="H249" t="s">
        <v>34</v>
      </c>
      <c r="I249" t="s">
        <v>32</v>
      </c>
      <c r="J249" t="s">
        <v>34</v>
      </c>
      <c r="K249" t="s">
        <v>4</v>
      </c>
      <c r="L249">
        <v>9</v>
      </c>
      <c r="M249">
        <v>14</v>
      </c>
      <c r="N249">
        <f>13188-N247-N248</f>
        <v>5994</v>
      </c>
      <c r="O249" t="s">
        <v>37</v>
      </c>
    </row>
    <row r="250" spans="1:15" x14ac:dyDescent="0.3">
      <c r="A250" s="1">
        <v>43528</v>
      </c>
      <c r="B250">
        <v>1</v>
      </c>
      <c r="C250" t="s">
        <v>17</v>
      </c>
      <c r="D250" t="s">
        <v>9</v>
      </c>
      <c r="E250" t="s">
        <v>36</v>
      </c>
      <c r="F250" t="s">
        <v>27</v>
      </c>
      <c r="G250" t="s">
        <v>29</v>
      </c>
      <c r="H250" t="s">
        <v>34</v>
      </c>
      <c r="I250" t="s">
        <v>32</v>
      </c>
      <c r="J250" t="s">
        <v>34</v>
      </c>
      <c r="K250" t="s">
        <v>4</v>
      </c>
      <c r="L250">
        <v>13</v>
      </c>
      <c r="M250">
        <v>2</v>
      </c>
      <c r="N250">
        <v>4858</v>
      </c>
      <c r="O250" t="s">
        <v>37</v>
      </c>
    </row>
    <row r="251" spans="1:15" x14ac:dyDescent="0.3">
      <c r="A251" s="1">
        <v>43528</v>
      </c>
      <c r="B251">
        <v>2</v>
      </c>
      <c r="C251" t="s">
        <v>11</v>
      </c>
      <c r="D251" t="s">
        <v>9</v>
      </c>
      <c r="E251" t="s">
        <v>40</v>
      </c>
      <c r="F251" t="s">
        <v>27</v>
      </c>
      <c r="G251" t="s">
        <v>29</v>
      </c>
      <c r="H251" t="s">
        <v>34</v>
      </c>
      <c r="I251" t="s">
        <v>32</v>
      </c>
      <c r="J251" t="s">
        <v>34</v>
      </c>
      <c r="K251" t="s">
        <v>4</v>
      </c>
      <c r="L251">
        <v>8</v>
      </c>
      <c r="M251">
        <v>5</v>
      </c>
      <c r="N251">
        <f>10155-N250</f>
        <v>5297</v>
      </c>
      <c r="O251" t="s">
        <v>37</v>
      </c>
    </row>
    <row r="252" spans="1:15" x14ac:dyDescent="0.3">
      <c r="A252" s="1">
        <v>43528</v>
      </c>
      <c r="B252">
        <v>3</v>
      </c>
      <c r="C252" t="s">
        <v>6</v>
      </c>
      <c r="D252" t="s">
        <v>13</v>
      </c>
      <c r="E252" t="s">
        <v>36</v>
      </c>
      <c r="F252" t="s">
        <v>27</v>
      </c>
      <c r="G252" t="s">
        <v>29</v>
      </c>
      <c r="H252" t="s">
        <v>34</v>
      </c>
      <c r="I252" t="s">
        <v>32</v>
      </c>
      <c r="J252" t="s">
        <v>34</v>
      </c>
      <c r="K252" t="s">
        <v>4</v>
      </c>
      <c r="L252">
        <v>9</v>
      </c>
      <c r="M252">
        <v>14</v>
      </c>
      <c r="N252">
        <f>16257-N251-N250</f>
        <v>6102</v>
      </c>
      <c r="O252" t="s">
        <v>37</v>
      </c>
    </row>
    <row r="253" spans="1:15" x14ac:dyDescent="0.3">
      <c r="A253" s="1">
        <v>43529</v>
      </c>
      <c r="B253">
        <v>1</v>
      </c>
      <c r="C253" t="s">
        <v>51</v>
      </c>
      <c r="D253" t="s">
        <v>12</v>
      </c>
      <c r="E253" t="s">
        <v>36</v>
      </c>
      <c r="F253" t="s">
        <v>27</v>
      </c>
      <c r="G253" t="s">
        <v>29</v>
      </c>
      <c r="H253" t="s">
        <v>34</v>
      </c>
      <c r="I253" t="s">
        <v>32</v>
      </c>
      <c r="J253" t="s">
        <v>34</v>
      </c>
      <c r="K253" t="s">
        <v>4</v>
      </c>
      <c r="L253">
        <v>1</v>
      </c>
      <c r="M253">
        <v>2</v>
      </c>
      <c r="N253">
        <v>863</v>
      </c>
      <c r="O253" t="s">
        <v>37</v>
      </c>
    </row>
    <row r="254" spans="1:15" x14ac:dyDescent="0.3">
      <c r="A254" s="1">
        <v>43529</v>
      </c>
      <c r="B254">
        <v>2</v>
      </c>
      <c r="C254" t="s">
        <v>51</v>
      </c>
      <c r="D254" t="s">
        <v>7</v>
      </c>
      <c r="E254" t="s">
        <v>43</v>
      </c>
      <c r="F254" t="s">
        <v>27</v>
      </c>
      <c r="G254" t="s">
        <v>29</v>
      </c>
      <c r="H254" t="s">
        <v>34</v>
      </c>
      <c r="I254" t="s">
        <v>32</v>
      </c>
      <c r="J254" t="s">
        <v>34</v>
      </c>
      <c r="K254" t="s">
        <v>4</v>
      </c>
      <c r="L254">
        <v>3</v>
      </c>
      <c r="M254">
        <v>0</v>
      </c>
      <c r="N254">
        <v>1491</v>
      </c>
      <c r="O254" t="s">
        <v>37</v>
      </c>
    </row>
    <row r="255" spans="1:15" x14ac:dyDescent="0.3">
      <c r="A255" s="1">
        <v>43529</v>
      </c>
      <c r="B255">
        <v>3</v>
      </c>
      <c r="C255" t="s">
        <v>51</v>
      </c>
      <c r="D255" t="s">
        <v>7</v>
      </c>
      <c r="E255" t="s">
        <v>43</v>
      </c>
      <c r="F255" t="s">
        <v>27</v>
      </c>
      <c r="G255" t="s">
        <v>29</v>
      </c>
      <c r="H255" t="s">
        <v>34</v>
      </c>
      <c r="I255" t="s">
        <v>32</v>
      </c>
      <c r="J255" t="s">
        <v>34</v>
      </c>
      <c r="K255" t="s">
        <v>4</v>
      </c>
      <c r="L255">
        <v>3</v>
      </c>
      <c r="M255">
        <v>8</v>
      </c>
      <c r="N255">
        <v>787</v>
      </c>
      <c r="O255" t="s">
        <v>41</v>
      </c>
    </row>
    <row r="256" spans="1:15" x14ac:dyDescent="0.3">
      <c r="A256" s="1">
        <v>43529</v>
      </c>
      <c r="B256">
        <v>4</v>
      </c>
      <c r="C256" t="s">
        <v>51</v>
      </c>
      <c r="D256" t="s">
        <v>16</v>
      </c>
      <c r="E256" t="s">
        <v>43</v>
      </c>
      <c r="F256" t="s">
        <v>27</v>
      </c>
      <c r="G256" t="s">
        <v>29</v>
      </c>
      <c r="H256" t="s">
        <v>34</v>
      </c>
      <c r="I256" t="s">
        <v>32</v>
      </c>
      <c r="J256" t="s">
        <v>34</v>
      </c>
      <c r="K256" t="s">
        <v>4</v>
      </c>
      <c r="L256">
        <v>9</v>
      </c>
      <c r="M256">
        <v>14</v>
      </c>
      <c r="N256">
        <v>4626</v>
      </c>
      <c r="O256" t="s">
        <v>41</v>
      </c>
    </row>
    <row r="257" spans="1:15" x14ac:dyDescent="0.3">
      <c r="A257" s="1">
        <v>43529</v>
      </c>
      <c r="B257">
        <v>5</v>
      </c>
      <c r="C257" t="s">
        <v>51</v>
      </c>
      <c r="D257" t="s">
        <v>7</v>
      </c>
      <c r="E257" t="s">
        <v>43</v>
      </c>
      <c r="F257" t="s">
        <v>26</v>
      </c>
      <c r="G257" t="s">
        <v>8</v>
      </c>
      <c r="H257" t="s">
        <v>34</v>
      </c>
      <c r="I257" t="s">
        <v>32</v>
      </c>
      <c r="J257" t="s">
        <v>34</v>
      </c>
      <c r="K257" t="s">
        <v>4</v>
      </c>
      <c r="L257">
        <v>7</v>
      </c>
      <c r="M257">
        <v>8</v>
      </c>
      <c r="N257">
        <v>3346</v>
      </c>
      <c r="O257" t="s">
        <v>37</v>
      </c>
    </row>
    <row r="258" spans="1:15" x14ac:dyDescent="0.3">
      <c r="A258" s="1">
        <v>43529</v>
      </c>
      <c r="B258">
        <v>6</v>
      </c>
      <c r="C258" t="s">
        <v>51</v>
      </c>
      <c r="D258" t="s">
        <v>16</v>
      </c>
      <c r="E258" t="s">
        <v>36</v>
      </c>
      <c r="F258" t="s">
        <v>26</v>
      </c>
      <c r="G258" t="s">
        <v>8</v>
      </c>
      <c r="H258" t="s">
        <v>34</v>
      </c>
      <c r="I258" t="s">
        <v>32</v>
      </c>
      <c r="J258" t="s">
        <v>34</v>
      </c>
      <c r="K258" t="s">
        <v>4</v>
      </c>
      <c r="L258">
        <v>21</v>
      </c>
      <c r="M258">
        <v>12</v>
      </c>
      <c r="N258">
        <v>7849</v>
      </c>
      <c r="O258" t="s">
        <v>37</v>
      </c>
    </row>
    <row r="259" spans="1:15" x14ac:dyDescent="0.3">
      <c r="A259" s="1">
        <v>43534</v>
      </c>
      <c r="B259">
        <v>1</v>
      </c>
      <c r="C259" t="s">
        <v>51</v>
      </c>
      <c r="D259" t="s">
        <v>12</v>
      </c>
      <c r="E259" t="s">
        <v>43</v>
      </c>
      <c r="F259" t="s">
        <v>24</v>
      </c>
      <c r="G259" t="s">
        <v>18</v>
      </c>
      <c r="H259" t="s">
        <v>34</v>
      </c>
      <c r="I259" t="s">
        <v>32</v>
      </c>
      <c r="J259" t="s">
        <v>34</v>
      </c>
      <c r="K259" t="s">
        <v>4</v>
      </c>
      <c r="L259">
        <v>2</v>
      </c>
      <c r="M259">
        <v>3</v>
      </c>
      <c r="N259">
        <v>750</v>
      </c>
      <c r="O259" t="s">
        <v>41</v>
      </c>
    </row>
    <row r="260" spans="1:15" x14ac:dyDescent="0.3">
      <c r="A260" s="1">
        <v>43535</v>
      </c>
      <c r="B260">
        <v>2</v>
      </c>
      <c r="C260" t="s">
        <v>51</v>
      </c>
      <c r="D260" t="s">
        <v>12</v>
      </c>
      <c r="E260" t="s">
        <v>36</v>
      </c>
      <c r="F260" t="s">
        <v>24</v>
      </c>
      <c r="G260" t="s">
        <v>18</v>
      </c>
      <c r="H260" t="s">
        <v>34</v>
      </c>
      <c r="I260" t="s">
        <v>32</v>
      </c>
      <c r="J260" t="s">
        <v>34</v>
      </c>
      <c r="K260" t="s">
        <v>4</v>
      </c>
      <c r="L260">
        <v>5</v>
      </c>
      <c r="M260">
        <v>7</v>
      </c>
      <c r="N260">
        <v>2705</v>
      </c>
      <c r="O260" t="s">
        <v>41</v>
      </c>
    </row>
    <row r="261" spans="1:15" x14ac:dyDescent="0.3">
      <c r="A261" s="1">
        <v>43536</v>
      </c>
      <c r="B261">
        <v>3</v>
      </c>
      <c r="C261" t="s">
        <v>51</v>
      </c>
      <c r="D261" t="s">
        <v>16</v>
      </c>
      <c r="E261" t="s">
        <v>36</v>
      </c>
      <c r="F261" t="s">
        <v>24</v>
      </c>
      <c r="G261" t="s">
        <v>18</v>
      </c>
      <c r="H261" t="s">
        <v>32</v>
      </c>
      <c r="I261" t="s">
        <v>32</v>
      </c>
      <c r="J261" t="s">
        <v>34</v>
      </c>
      <c r="K261" t="s">
        <v>4</v>
      </c>
      <c r="L261">
        <v>5</v>
      </c>
      <c r="M261">
        <v>8</v>
      </c>
      <c r="N261">
        <v>2288</v>
      </c>
      <c r="O261" t="s">
        <v>41</v>
      </c>
    </row>
    <row r="262" spans="1:15" x14ac:dyDescent="0.3">
      <c r="A262" s="1">
        <v>43537</v>
      </c>
      <c r="B262">
        <v>4</v>
      </c>
      <c r="C262" t="s">
        <v>51</v>
      </c>
      <c r="D262" t="s">
        <v>12</v>
      </c>
      <c r="E262" t="s">
        <v>43</v>
      </c>
      <c r="F262" t="s">
        <v>24</v>
      </c>
      <c r="G262" t="s">
        <v>18</v>
      </c>
      <c r="H262" t="s">
        <v>34</v>
      </c>
      <c r="I262" t="s">
        <v>32</v>
      </c>
      <c r="J262" t="s">
        <v>34</v>
      </c>
      <c r="K262" t="s">
        <v>4</v>
      </c>
      <c r="L262">
        <v>6</v>
      </c>
      <c r="M262">
        <v>14</v>
      </c>
      <c r="N262">
        <v>3923</v>
      </c>
      <c r="O262" t="s">
        <v>41</v>
      </c>
    </row>
    <row r="263" spans="1:15" x14ac:dyDescent="0.3">
      <c r="A263" s="1">
        <v>43538</v>
      </c>
      <c r="B263">
        <v>5</v>
      </c>
      <c r="C263" t="s">
        <v>51</v>
      </c>
      <c r="D263" t="s">
        <v>16</v>
      </c>
      <c r="E263" t="s">
        <v>43</v>
      </c>
      <c r="F263" t="s">
        <v>24</v>
      </c>
      <c r="G263" t="s">
        <v>18</v>
      </c>
      <c r="H263" t="s">
        <v>34</v>
      </c>
      <c r="I263" t="s">
        <v>32</v>
      </c>
      <c r="J263" t="s">
        <v>34</v>
      </c>
      <c r="K263" t="s">
        <v>4</v>
      </c>
      <c r="L263">
        <v>10</v>
      </c>
      <c r="M263">
        <v>13</v>
      </c>
      <c r="N263">
        <v>6678</v>
      </c>
      <c r="O263" t="s">
        <v>41</v>
      </c>
    </row>
    <row r="264" spans="1:15" x14ac:dyDescent="0.3">
      <c r="A264" s="1">
        <v>43539</v>
      </c>
      <c r="B264">
        <v>6</v>
      </c>
      <c r="C264" t="s">
        <v>51</v>
      </c>
      <c r="D264" t="s">
        <v>16</v>
      </c>
      <c r="E264" t="s">
        <v>43</v>
      </c>
      <c r="F264" t="s">
        <v>24</v>
      </c>
      <c r="G264" t="s">
        <v>18</v>
      </c>
      <c r="H264" t="s">
        <v>32</v>
      </c>
      <c r="I264" t="s">
        <v>32</v>
      </c>
      <c r="J264" t="s">
        <v>34</v>
      </c>
      <c r="K264" t="s">
        <v>4</v>
      </c>
      <c r="L264">
        <v>6</v>
      </c>
      <c r="M264">
        <v>8</v>
      </c>
      <c r="N264">
        <v>2490</v>
      </c>
      <c r="O264" t="s">
        <v>41</v>
      </c>
    </row>
    <row r="265" spans="1:15" x14ac:dyDescent="0.3">
      <c r="A265" s="1">
        <v>43540</v>
      </c>
      <c r="B265">
        <v>7</v>
      </c>
      <c r="C265" t="s">
        <v>51</v>
      </c>
      <c r="D265" t="s">
        <v>16</v>
      </c>
      <c r="E265" t="s">
        <v>36</v>
      </c>
      <c r="F265" t="s">
        <v>24</v>
      </c>
      <c r="G265" t="s">
        <v>18</v>
      </c>
      <c r="H265" t="s">
        <v>32</v>
      </c>
      <c r="I265" t="s">
        <v>32</v>
      </c>
      <c r="J265" t="s">
        <v>34</v>
      </c>
      <c r="K265" t="s">
        <v>4</v>
      </c>
      <c r="L265">
        <v>6</v>
      </c>
      <c r="M265">
        <v>9</v>
      </c>
      <c r="N265">
        <v>3252</v>
      </c>
      <c r="O265" t="s">
        <v>41</v>
      </c>
    </row>
    <row r="266" spans="1:15" x14ac:dyDescent="0.3">
      <c r="A266" s="1">
        <v>43541</v>
      </c>
      <c r="B266">
        <v>8</v>
      </c>
      <c r="C266" t="s">
        <v>51</v>
      </c>
      <c r="D266" t="s">
        <v>12</v>
      </c>
      <c r="E266" t="s">
        <v>43</v>
      </c>
      <c r="F266" t="s">
        <v>27</v>
      </c>
      <c r="G266" t="s">
        <v>29</v>
      </c>
      <c r="H266" t="s">
        <v>34</v>
      </c>
      <c r="I266" t="s">
        <v>32</v>
      </c>
      <c r="J266" t="s">
        <v>34</v>
      </c>
      <c r="K266" t="s">
        <v>4</v>
      </c>
      <c r="L266">
        <v>3</v>
      </c>
      <c r="M266">
        <v>5</v>
      </c>
      <c r="N266">
        <v>936</v>
      </c>
      <c r="O266" t="s">
        <v>41</v>
      </c>
    </row>
    <row r="267" spans="1:15" x14ac:dyDescent="0.3">
      <c r="A267" s="1">
        <v>43542</v>
      </c>
      <c r="B267">
        <v>9</v>
      </c>
      <c r="C267" t="s">
        <v>51</v>
      </c>
      <c r="D267" t="s">
        <v>7</v>
      </c>
      <c r="E267" t="s">
        <v>36</v>
      </c>
      <c r="F267" t="s">
        <v>27</v>
      </c>
      <c r="G267" t="s">
        <v>29</v>
      </c>
      <c r="H267" t="s">
        <v>34</v>
      </c>
      <c r="I267" t="s">
        <v>32</v>
      </c>
      <c r="J267" t="s">
        <v>34</v>
      </c>
      <c r="K267" t="s">
        <v>4</v>
      </c>
      <c r="L267">
        <v>7</v>
      </c>
      <c r="M267">
        <v>8</v>
      </c>
      <c r="N267">
        <v>3336</v>
      </c>
      <c r="O267" t="s">
        <v>41</v>
      </c>
    </row>
    <row r="268" spans="1:15" x14ac:dyDescent="0.3">
      <c r="A268" s="1">
        <v>43543</v>
      </c>
      <c r="B268">
        <v>10</v>
      </c>
      <c r="C268" t="s">
        <v>51</v>
      </c>
      <c r="D268" t="s">
        <v>16</v>
      </c>
      <c r="E268" t="s">
        <v>43</v>
      </c>
      <c r="F268" t="s">
        <v>27</v>
      </c>
      <c r="G268" t="s">
        <v>29</v>
      </c>
      <c r="H268" t="s">
        <v>34</v>
      </c>
      <c r="I268" t="s">
        <v>32</v>
      </c>
      <c r="J268" t="s">
        <v>34</v>
      </c>
      <c r="K268" t="s">
        <v>4</v>
      </c>
      <c r="L268">
        <v>2</v>
      </c>
      <c r="M268">
        <v>6</v>
      </c>
      <c r="N268">
        <v>2663</v>
      </c>
      <c r="O268" t="s">
        <v>41</v>
      </c>
    </row>
    <row r="269" spans="1:15" x14ac:dyDescent="0.3">
      <c r="A269" s="1">
        <v>43535</v>
      </c>
      <c r="B269">
        <v>1</v>
      </c>
      <c r="C269" t="s">
        <v>51</v>
      </c>
      <c r="D269" t="s">
        <v>16</v>
      </c>
      <c r="E269" t="s">
        <v>43</v>
      </c>
      <c r="F269" t="s">
        <v>27</v>
      </c>
      <c r="G269" t="s">
        <v>29</v>
      </c>
      <c r="H269" t="s">
        <v>34</v>
      </c>
      <c r="I269" t="s">
        <v>32</v>
      </c>
      <c r="J269" t="s">
        <v>34</v>
      </c>
      <c r="K269" t="s">
        <v>50</v>
      </c>
      <c r="L269">
        <v>3</v>
      </c>
      <c r="M269">
        <v>6</v>
      </c>
      <c r="N269">
        <v>1749</v>
      </c>
      <c r="O269" t="s">
        <v>41</v>
      </c>
    </row>
    <row r="270" spans="1:15" x14ac:dyDescent="0.3">
      <c r="A270" s="1">
        <v>43535</v>
      </c>
      <c r="B270">
        <v>2</v>
      </c>
      <c r="C270" t="s">
        <v>51</v>
      </c>
      <c r="D270" t="s">
        <v>16</v>
      </c>
      <c r="E270" t="s">
        <v>36</v>
      </c>
      <c r="F270" t="s">
        <v>26</v>
      </c>
      <c r="G270" t="s">
        <v>25</v>
      </c>
      <c r="H270" t="s">
        <v>34</v>
      </c>
      <c r="I270" t="s">
        <v>32</v>
      </c>
      <c r="J270" t="s">
        <v>34</v>
      </c>
      <c r="K270" t="s">
        <v>50</v>
      </c>
      <c r="L270">
        <v>18</v>
      </c>
      <c r="M270">
        <v>10</v>
      </c>
      <c r="N270">
        <v>6655</v>
      </c>
      <c r="O270" t="s">
        <v>41</v>
      </c>
    </row>
    <row r="271" spans="1:15" x14ac:dyDescent="0.3">
      <c r="A271" s="1">
        <v>43535</v>
      </c>
      <c r="B271">
        <v>3</v>
      </c>
      <c r="C271" t="s">
        <v>51</v>
      </c>
      <c r="D271" t="s">
        <v>12</v>
      </c>
      <c r="E271" t="s">
        <v>43</v>
      </c>
      <c r="F271" t="s">
        <v>26</v>
      </c>
      <c r="G271" t="s">
        <v>25</v>
      </c>
      <c r="H271" t="s">
        <v>34</v>
      </c>
      <c r="I271" t="s">
        <v>32</v>
      </c>
      <c r="J271" t="s">
        <v>34</v>
      </c>
      <c r="K271" t="s">
        <v>50</v>
      </c>
      <c r="L271">
        <v>14</v>
      </c>
      <c r="M271">
        <v>11</v>
      </c>
      <c r="N271">
        <v>7678</v>
      </c>
      <c r="O271" t="s">
        <v>41</v>
      </c>
    </row>
    <row r="272" spans="1:15" x14ac:dyDescent="0.3">
      <c r="A272" s="1">
        <v>43535</v>
      </c>
      <c r="B272">
        <v>4</v>
      </c>
      <c r="C272" t="s">
        <v>51</v>
      </c>
      <c r="D272" t="s">
        <v>12</v>
      </c>
      <c r="E272" t="s">
        <v>36</v>
      </c>
      <c r="F272" t="s">
        <v>26</v>
      </c>
      <c r="G272" t="s">
        <v>25</v>
      </c>
      <c r="H272" t="s">
        <v>34</v>
      </c>
      <c r="I272" t="s">
        <v>32</v>
      </c>
      <c r="J272" t="s">
        <v>34</v>
      </c>
      <c r="K272" t="s">
        <v>50</v>
      </c>
      <c r="L272">
        <v>7</v>
      </c>
      <c r="M272">
        <v>17</v>
      </c>
      <c r="N272">
        <v>4610</v>
      </c>
      <c r="O272" t="s">
        <v>41</v>
      </c>
    </row>
    <row r="273" spans="1:15" x14ac:dyDescent="0.3">
      <c r="A273" s="1">
        <v>43536</v>
      </c>
      <c r="B273">
        <v>1</v>
      </c>
      <c r="C273" t="s">
        <v>17</v>
      </c>
      <c r="D273" t="s">
        <v>14</v>
      </c>
      <c r="E273" t="s">
        <v>43</v>
      </c>
      <c r="F273" t="s">
        <v>27</v>
      </c>
      <c r="G273" t="s">
        <v>29</v>
      </c>
      <c r="H273" t="s">
        <v>34</v>
      </c>
      <c r="I273" t="s">
        <v>32</v>
      </c>
      <c r="J273" t="s">
        <v>34</v>
      </c>
      <c r="K273" t="s">
        <v>4</v>
      </c>
      <c r="L273">
        <v>1</v>
      </c>
      <c r="M273">
        <v>5</v>
      </c>
      <c r="N273">
        <v>604</v>
      </c>
      <c r="O273" t="s">
        <v>37</v>
      </c>
    </row>
    <row r="274" spans="1:15" x14ac:dyDescent="0.3">
      <c r="A274" s="1">
        <v>43536</v>
      </c>
      <c r="B274">
        <v>2</v>
      </c>
      <c r="C274" t="s">
        <v>6</v>
      </c>
      <c r="D274" t="s">
        <v>14</v>
      </c>
      <c r="E274" t="s">
        <v>43</v>
      </c>
      <c r="F274" t="s">
        <v>27</v>
      </c>
      <c r="G274" t="s">
        <v>29</v>
      </c>
      <c r="H274" t="s">
        <v>34</v>
      </c>
      <c r="I274" t="s">
        <v>32</v>
      </c>
      <c r="J274" t="s">
        <v>34</v>
      </c>
      <c r="K274" t="s">
        <v>4</v>
      </c>
      <c r="L274">
        <v>11</v>
      </c>
      <c r="M274">
        <v>15</v>
      </c>
      <c r="N274">
        <f>5049-N273</f>
        <v>4445</v>
      </c>
      <c r="O274" t="s">
        <v>41</v>
      </c>
    </row>
    <row r="275" spans="1:15" x14ac:dyDescent="0.3">
      <c r="A275" s="1">
        <v>43536</v>
      </c>
      <c r="B275">
        <v>3</v>
      </c>
      <c r="C275" t="s">
        <v>19</v>
      </c>
      <c r="D275" t="s">
        <v>7</v>
      </c>
      <c r="E275" t="s">
        <v>40</v>
      </c>
      <c r="F275" t="s">
        <v>27</v>
      </c>
      <c r="G275" t="s">
        <v>29</v>
      </c>
      <c r="H275" t="s">
        <v>34</v>
      </c>
      <c r="I275" t="s">
        <v>32</v>
      </c>
      <c r="J275" t="s">
        <v>34</v>
      </c>
      <c r="K275" t="s">
        <v>4</v>
      </c>
      <c r="L275">
        <v>9</v>
      </c>
      <c r="M275">
        <v>6</v>
      </c>
      <c r="N275">
        <f>9288-N274-N273</f>
        <v>4239</v>
      </c>
      <c r="O275" t="s">
        <v>41</v>
      </c>
    </row>
    <row r="276" spans="1:15" x14ac:dyDescent="0.3">
      <c r="A276" s="1">
        <v>43536</v>
      </c>
      <c r="B276">
        <v>4</v>
      </c>
      <c r="C276" t="s">
        <v>17</v>
      </c>
      <c r="D276" t="s">
        <v>14</v>
      </c>
      <c r="E276" t="s">
        <v>43</v>
      </c>
      <c r="F276" t="s">
        <v>27</v>
      </c>
      <c r="G276" t="s">
        <v>29</v>
      </c>
      <c r="H276" t="s">
        <v>34</v>
      </c>
      <c r="I276" t="s">
        <v>32</v>
      </c>
      <c r="J276" t="s">
        <v>34</v>
      </c>
      <c r="K276" t="s">
        <v>4</v>
      </c>
      <c r="L276">
        <v>6</v>
      </c>
      <c r="M276">
        <v>10</v>
      </c>
      <c r="N276">
        <v>2206</v>
      </c>
      <c r="O276" t="s">
        <v>41</v>
      </c>
    </row>
    <row r="277" spans="1:15" x14ac:dyDescent="0.3">
      <c r="A277" s="1">
        <v>43537</v>
      </c>
      <c r="B277">
        <v>1</v>
      </c>
      <c r="C277" t="s">
        <v>6</v>
      </c>
      <c r="D277" t="s">
        <v>13</v>
      </c>
      <c r="E277" t="s">
        <v>43</v>
      </c>
      <c r="F277" t="s">
        <v>52</v>
      </c>
      <c r="G277" t="s">
        <v>53</v>
      </c>
      <c r="H277" t="s">
        <v>32</v>
      </c>
      <c r="I277" t="s">
        <v>32</v>
      </c>
      <c r="J277" t="s">
        <v>34</v>
      </c>
      <c r="K277" t="s">
        <v>45</v>
      </c>
      <c r="L277">
        <v>1</v>
      </c>
      <c r="M277">
        <v>4</v>
      </c>
      <c r="N277">
        <v>3064</v>
      </c>
      <c r="O277" t="s">
        <v>37</v>
      </c>
    </row>
    <row r="278" spans="1:15" x14ac:dyDescent="0.3">
      <c r="A278" s="1">
        <v>43537</v>
      </c>
      <c r="B278">
        <v>2</v>
      </c>
      <c r="C278" t="s">
        <v>6</v>
      </c>
      <c r="D278" t="s">
        <v>14</v>
      </c>
      <c r="E278" t="s">
        <v>43</v>
      </c>
      <c r="F278" t="s">
        <v>52</v>
      </c>
      <c r="G278" t="s">
        <v>53</v>
      </c>
      <c r="H278" t="s">
        <v>34</v>
      </c>
      <c r="I278" t="s">
        <v>32</v>
      </c>
      <c r="J278" t="s">
        <v>34</v>
      </c>
      <c r="K278" t="s">
        <v>45</v>
      </c>
      <c r="L278">
        <v>4</v>
      </c>
      <c r="M278">
        <v>12</v>
      </c>
      <c r="N278">
        <v>3577</v>
      </c>
      <c r="O278" t="s">
        <v>41</v>
      </c>
    </row>
    <row r="279" spans="1:15" x14ac:dyDescent="0.3">
      <c r="A279" s="1">
        <v>43537</v>
      </c>
      <c r="B279">
        <v>3</v>
      </c>
      <c r="C279" t="s">
        <v>6</v>
      </c>
      <c r="D279" t="s">
        <v>12</v>
      </c>
      <c r="E279" t="s">
        <v>36</v>
      </c>
      <c r="F279" t="s">
        <v>52</v>
      </c>
      <c r="G279" t="s">
        <v>53</v>
      </c>
      <c r="H279" t="s">
        <v>34</v>
      </c>
      <c r="I279" t="s">
        <v>32</v>
      </c>
      <c r="J279" t="s">
        <v>34</v>
      </c>
      <c r="K279" t="s">
        <v>45</v>
      </c>
      <c r="L279">
        <v>4</v>
      </c>
      <c r="M279">
        <v>10</v>
      </c>
      <c r="N279">
        <v>3961</v>
      </c>
      <c r="O279" t="s">
        <v>37</v>
      </c>
    </row>
    <row r="280" spans="1:15" x14ac:dyDescent="0.3">
      <c r="A280" s="1">
        <v>43540</v>
      </c>
      <c r="B280">
        <v>1</v>
      </c>
      <c r="C280" t="s">
        <v>51</v>
      </c>
      <c r="D280" t="s">
        <v>16</v>
      </c>
      <c r="E280" t="s">
        <v>43</v>
      </c>
      <c r="F280" t="s">
        <v>24</v>
      </c>
      <c r="G280" t="s">
        <v>18</v>
      </c>
      <c r="H280" t="s">
        <v>34</v>
      </c>
      <c r="I280" t="s">
        <v>34</v>
      </c>
      <c r="J280" t="s">
        <v>34</v>
      </c>
      <c r="K280" t="s">
        <v>4</v>
      </c>
      <c r="L280">
        <v>8</v>
      </c>
      <c r="M280">
        <v>11</v>
      </c>
      <c r="N280">
        <v>6470</v>
      </c>
      <c r="O280" t="s">
        <v>37</v>
      </c>
    </row>
    <row r="281" spans="1:15" x14ac:dyDescent="0.3">
      <c r="A281" s="1">
        <v>43540</v>
      </c>
      <c r="B281">
        <v>2</v>
      </c>
      <c r="C281" t="s">
        <v>51</v>
      </c>
      <c r="D281" t="s">
        <v>12</v>
      </c>
      <c r="E281" t="s">
        <v>36</v>
      </c>
      <c r="F281" t="s">
        <v>24</v>
      </c>
      <c r="G281" t="s">
        <v>18</v>
      </c>
      <c r="H281" t="s">
        <v>34</v>
      </c>
      <c r="I281" t="s">
        <v>34</v>
      </c>
      <c r="J281" t="s">
        <v>34</v>
      </c>
      <c r="K281" t="s">
        <v>4</v>
      </c>
      <c r="L281">
        <v>1</v>
      </c>
      <c r="M281">
        <v>2</v>
      </c>
      <c r="N281">
        <v>1141</v>
      </c>
      <c r="O281" t="s">
        <v>37</v>
      </c>
    </row>
    <row r="282" spans="1:15" x14ac:dyDescent="0.3">
      <c r="A282" s="1">
        <v>43540</v>
      </c>
      <c r="B282">
        <v>3</v>
      </c>
      <c r="C282" t="s">
        <v>51</v>
      </c>
      <c r="D282" t="s">
        <v>12</v>
      </c>
      <c r="E282" t="s">
        <v>43</v>
      </c>
      <c r="F282" t="s">
        <v>27</v>
      </c>
      <c r="G282" t="s">
        <v>29</v>
      </c>
      <c r="H282" t="s">
        <v>34</v>
      </c>
      <c r="I282" t="s">
        <v>34</v>
      </c>
      <c r="J282" t="s">
        <v>34</v>
      </c>
      <c r="K282" t="s">
        <v>4</v>
      </c>
      <c r="L282">
        <v>16</v>
      </c>
      <c r="M282">
        <v>7</v>
      </c>
      <c r="O282" t="s">
        <v>37</v>
      </c>
    </row>
    <row r="283" spans="1:15" x14ac:dyDescent="0.3">
      <c r="A283" s="1">
        <v>43540</v>
      </c>
      <c r="B283">
        <v>4</v>
      </c>
      <c r="C283" t="s">
        <v>51</v>
      </c>
      <c r="D283" t="s">
        <v>12</v>
      </c>
      <c r="E283" t="s">
        <v>43</v>
      </c>
      <c r="F283" t="s">
        <v>27</v>
      </c>
      <c r="G283" t="s">
        <v>29</v>
      </c>
      <c r="H283" t="s">
        <v>34</v>
      </c>
      <c r="I283" t="s">
        <v>34</v>
      </c>
      <c r="J283" t="s">
        <v>34</v>
      </c>
      <c r="K283" t="s">
        <v>4</v>
      </c>
      <c r="L283">
        <v>4</v>
      </c>
      <c r="M283">
        <v>7</v>
      </c>
      <c r="N283">
        <v>1667</v>
      </c>
      <c r="O283" t="s">
        <v>41</v>
      </c>
    </row>
    <row r="284" spans="1:15" x14ac:dyDescent="0.3">
      <c r="A284" s="1">
        <v>43540</v>
      </c>
      <c r="B284">
        <v>5</v>
      </c>
      <c r="C284" t="s">
        <v>51</v>
      </c>
      <c r="D284" t="s">
        <v>7</v>
      </c>
      <c r="E284" t="s">
        <v>36</v>
      </c>
      <c r="F284" t="s">
        <v>27</v>
      </c>
      <c r="G284" t="s">
        <v>29</v>
      </c>
      <c r="H284" t="s">
        <v>34</v>
      </c>
      <c r="I284" t="s">
        <v>34</v>
      </c>
      <c r="J284" t="s">
        <v>34</v>
      </c>
      <c r="K284" t="s">
        <v>4</v>
      </c>
      <c r="L284">
        <v>9</v>
      </c>
      <c r="M284">
        <v>8</v>
      </c>
      <c r="N284">
        <v>2754</v>
      </c>
      <c r="O284" t="s">
        <v>41</v>
      </c>
    </row>
    <row r="285" spans="1:15" x14ac:dyDescent="0.3">
      <c r="A285" s="1">
        <v>43540</v>
      </c>
      <c r="B285">
        <v>6</v>
      </c>
      <c r="C285" t="s">
        <v>51</v>
      </c>
      <c r="D285" t="s">
        <v>16</v>
      </c>
      <c r="E285" t="s">
        <v>36</v>
      </c>
      <c r="F285" t="s">
        <v>24</v>
      </c>
      <c r="G285" t="s">
        <v>18</v>
      </c>
      <c r="H285" t="s">
        <v>34</v>
      </c>
      <c r="I285" t="s">
        <v>32</v>
      </c>
      <c r="J285" t="s">
        <v>34</v>
      </c>
      <c r="K285" t="s">
        <v>4</v>
      </c>
      <c r="L285">
        <v>12</v>
      </c>
      <c r="M285">
        <v>12</v>
      </c>
      <c r="N285">
        <v>5271</v>
      </c>
      <c r="O285" t="s">
        <v>41</v>
      </c>
    </row>
    <row r="286" spans="1:15" x14ac:dyDescent="0.3">
      <c r="A286" s="1">
        <v>43540</v>
      </c>
      <c r="B286">
        <v>7</v>
      </c>
      <c r="C286" t="s">
        <v>51</v>
      </c>
      <c r="D286" t="s">
        <v>12</v>
      </c>
      <c r="E286" t="s">
        <v>36</v>
      </c>
      <c r="F286" t="s">
        <v>27</v>
      </c>
      <c r="G286" t="s">
        <v>29</v>
      </c>
      <c r="H286" t="s">
        <v>34</v>
      </c>
      <c r="I286" t="s">
        <v>32</v>
      </c>
      <c r="J286" t="s">
        <v>34</v>
      </c>
      <c r="K286" t="s">
        <v>4</v>
      </c>
      <c r="L286">
        <v>4</v>
      </c>
      <c r="M286">
        <v>8</v>
      </c>
      <c r="N286">
        <v>3341</v>
      </c>
      <c r="O286" t="s">
        <v>37</v>
      </c>
    </row>
    <row r="287" spans="1:15" x14ac:dyDescent="0.3">
      <c r="A287" s="1">
        <v>43540</v>
      </c>
      <c r="B287">
        <v>8</v>
      </c>
      <c r="C287" t="s">
        <v>51</v>
      </c>
      <c r="D287" t="s">
        <v>12</v>
      </c>
      <c r="E287" t="s">
        <v>43</v>
      </c>
      <c r="F287" t="s">
        <v>27</v>
      </c>
      <c r="G287" t="s">
        <v>29</v>
      </c>
      <c r="H287" t="s">
        <v>34</v>
      </c>
      <c r="I287" t="s">
        <v>32</v>
      </c>
      <c r="J287" t="s">
        <v>34</v>
      </c>
      <c r="K287" t="s">
        <v>4</v>
      </c>
      <c r="L287">
        <v>8</v>
      </c>
      <c r="M287">
        <v>11</v>
      </c>
      <c r="N287">
        <v>3830</v>
      </c>
      <c r="O287" t="s">
        <v>37</v>
      </c>
    </row>
    <row r="288" spans="1:15" x14ac:dyDescent="0.3">
      <c r="A288" s="1">
        <v>43540</v>
      </c>
      <c r="B288">
        <v>9</v>
      </c>
      <c r="C288" t="s">
        <v>51</v>
      </c>
      <c r="D288" t="s">
        <v>7</v>
      </c>
      <c r="E288" t="s">
        <v>36</v>
      </c>
      <c r="F288" t="s">
        <v>26</v>
      </c>
      <c r="G288" t="s">
        <v>25</v>
      </c>
      <c r="H288" t="s">
        <v>34</v>
      </c>
      <c r="I288" t="s">
        <v>32</v>
      </c>
      <c r="J288" t="s">
        <v>34</v>
      </c>
      <c r="K288" t="s">
        <v>4</v>
      </c>
      <c r="L288">
        <v>14</v>
      </c>
      <c r="M288">
        <v>5</v>
      </c>
      <c r="N288">
        <v>5</v>
      </c>
      <c r="O288" t="s">
        <v>41</v>
      </c>
    </row>
    <row r="289" spans="1:15" x14ac:dyDescent="0.3">
      <c r="A289" s="1">
        <v>43540</v>
      </c>
      <c r="B289">
        <v>10</v>
      </c>
      <c r="C289" t="s">
        <v>51</v>
      </c>
      <c r="D289" t="s">
        <v>7</v>
      </c>
      <c r="E289" t="s">
        <v>43</v>
      </c>
      <c r="F289" t="s">
        <v>24</v>
      </c>
      <c r="G289" t="s">
        <v>18</v>
      </c>
      <c r="H289" t="s">
        <v>34</v>
      </c>
      <c r="I289" t="s">
        <v>32</v>
      </c>
      <c r="J289" t="s">
        <v>34</v>
      </c>
      <c r="K289" t="s">
        <v>4</v>
      </c>
      <c r="L289">
        <v>4</v>
      </c>
      <c r="M289">
        <v>5</v>
      </c>
      <c r="N289">
        <v>1956</v>
      </c>
      <c r="O289" t="s">
        <v>41</v>
      </c>
    </row>
    <row r="290" spans="1:15" x14ac:dyDescent="0.3">
      <c r="A290" s="1">
        <v>43540</v>
      </c>
      <c r="B290">
        <v>11</v>
      </c>
      <c r="C290" t="s">
        <v>51</v>
      </c>
      <c r="D290" t="s">
        <v>16</v>
      </c>
      <c r="E290" t="s">
        <v>36</v>
      </c>
      <c r="F290" t="s">
        <v>26</v>
      </c>
      <c r="G290" t="s">
        <v>25</v>
      </c>
      <c r="H290" t="s">
        <v>34</v>
      </c>
      <c r="I290" t="s">
        <v>32</v>
      </c>
      <c r="J290" t="s">
        <v>34</v>
      </c>
      <c r="K290" t="s">
        <v>4</v>
      </c>
      <c r="L290">
        <v>8</v>
      </c>
      <c r="M290">
        <v>6</v>
      </c>
      <c r="N290">
        <v>2689</v>
      </c>
      <c r="O290" t="s">
        <v>41</v>
      </c>
    </row>
    <row r="291" spans="1:15" x14ac:dyDescent="0.3">
      <c r="A291" s="1">
        <v>43540</v>
      </c>
      <c r="B291">
        <v>12</v>
      </c>
      <c r="C291" t="s">
        <v>51</v>
      </c>
      <c r="D291" t="s">
        <v>7</v>
      </c>
      <c r="E291" t="s">
        <v>36</v>
      </c>
      <c r="F291" t="s">
        <v>27</v>
      </c>
      <c r="G291" t="s">
        <v>29</v>
      </c>
      <c r="H291" t="s">
        <v>34</v>
      </c>
      <c r="I291" t="s">
        <v>32</v>
      </c>
      <c r="J291" t="s">
        <v>34</v>
      </c>
      <c r="K291" t="s">
        <v>4</v>
      </c>
      <c r="L291">
        <v>7</v>
      </c>
      <c r="M291">
        <v>7</v>
      </c>
      <c r="N291">
        <v>1801</v>
      </c>
      <c r="O291" t="s">
        <v>41</v>
      </c>
    </row>
    <row r="292" spans="1:15" x14ac:dyDescent="0.3">
      <c r="A292" s="1">
        <v>43540</v>
      </c>
      <c r="B292">
        <v>13</v>
      </c>
      <c r="C292" t="s">
        <v>51</v>
      </c>
      <c r="D292" t="s">
        <v>16</v>
      </c>
      <c r="E292" t="s">
        <v>36</v>
      </c>
      <c r="F292" t="s">
        <v>27</v>
      </c>
      <c r="G292" t="s">
        <v>29</v>
      </c>
      <c r="H292" t="s">
        <v>34</v>
      </c>
      <c r="I292" t="s">
        <v>32</v>
      </c>
      <c r="J292" t="s">
        <v>34</v>
      </c>
      <c r="K292" t="s">
        <v>4</v>
      </c>
      <c r="L292">
        <v>6</v>
      </c>
      <c r="M292">
        <v>10</v>
      </c>
      <c r="N292">
        <v>2014</v>
      </c>
      <c r="O292" t="s">
        <v>41</v>
      </c>
    </row>
    <row r="293" spans="1:15" x14ac:dyDescent="0.3">
      <c r="A293" s="1">
        <v>43540</v>
      </c>
      <c r="B293">
        <v>14</v>
      </c>
      <c r="C293" t="s">
        <v>51</v>
      </c>
      <c r="D293" t="s">
        <v>7</v>
      </c>
      <c r="E293" t="s">
        <v>43</v>
      </c>
      <c r="F293" t="s">
        <v>27</v>
      </c>
      <c r="G293" t="s">
        <v>29</v>
      </c>
      <c r="H293" t="s">
        <v>34</v>
      </c>
      <c r="I293" t="s">
        <v>32</v>
      </c>
      <c r="J293" t="s">
        <v>34</v>
      </c>
      <c r="K293" t="s">
        <v>4</v>
      </c>
      <c r="L293">
        <v>0</v>
      </c>
      <c r="M293">
        <v>6</v>
      </c>
      <c r="N293">
        <v>284</v>
      </c>
      <c r="O293" t="s">
        <v>41</v>
      </c>
    </row>
    <row r="294" spans="1:15" x14ac:dyDescent="0.3">
      <c r="A294" s="1">
        <v>43540</v>
      </c>
      <c r="B294">
        <v>15</v>
      </c>
      <c r="C294" t="s">
        <v>51</v>
      </c>
      <c r="D294" t="s">
        <v>16</v>
      </c>
      <c r="E294" t="s">
        <v>36</v>
      </c>
      <c r="F294" t="s">
        <v>27</v>
      </c>
      <c r="G294" t="s">
        <v>29</v>
      </c>
      <c r="H294" t="s">
        <v>34</v>
      </c>
      <c r="I294" t="s">
        <v>32</v>
      </c>
      <c r="J294" t="s">
        <v>34</v>
      </c>
      <c r="K294" t="s">
        <v>4</v>
      </c>
      <c r="L294">
        <v>6</v>
      </c>
      <c r="M294">
        <v>7</v>
      </c>
      <c r="N294">
        <v>2458</v>
      </c>
      <c r="O294" t="s">
        <v>41</v>
      </c>
    </row>
    <row r="295" spans="1:15" x14ac:dyDescent="0.3">
      <c r="A295" s="1">
        <v>43540</v>
      </c>
      <c r="B295">
        <v>16</v>
      </c>
      <c r="C295" t="s">
        <v>51</v>
      </c>
      <c r="D295" t="s">
        <v>16</v>
      </c>
      <c r="E295" t="s">
        <v>36</v>
      </c>
      <c r="F295" t="s">
        <v>27</v>
      </c>
      <c r="G295" t="s">
        <v>29</v>
      </c>
      <c r="H295" t="s">
        <v>34</v>
      </c>
      <c r="I295" t="s">
        <v>32</v>
      </c>
      <c r="J295" t="s">
        <v>34</v>
      </c>
      <c r="K295" t="s">
        <v>4</v>
      </c>
      <c r="L295">
        <v>6</v>
      </c>
      <c r="M295">
        <v>10</v>
      </c>
      <c r="N295">
        <v>2920</v>
      </c>
      <c r="O295" t="s">
        <v>41</v>
      </c>
    </row>
    <row r="296" spans="1:15" x14ac:dyDescent="0.3">
      <c r="A296" s="1">
        <v>43540</v>
      </c>
      <c r="B296">
        <v>17</v>
      </c>
      <c r="C296" t="s">
        <v>51</v>
      </c>
      <c r="D296" t="s">
        <v>16</v>
      </c>
      <c r="E296" t="s">
        <v>43</v>
      </c>
      <c r="F296" t="s">
        <v>27</v>
      </c>
      <c r="G296" t="s">
        <v>29</v>
      </c>
      <c r="H296" t="s">
        <v>34</v>
      </c>
      <c r="I296" t="s">
        <v>32</v>
      </c>
      <c r="J296" t="s">
        <v>34</v>
      </c>
      <c r="K296" t="s">
        <v>4</v>
      </c>
      <c r="L296">
        <v>3</v>
      </c>
      <c r="M296">
        <v>5</v>
      </c>
      <c r="N296">
        <v>898</v>
      </c>
      <c r="O296" t="s">
        <v>41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D356A-E907-4D3B-A473-4C3199065706}">
  <dimension ref="A1:A7"/>
  <sheetViews>
    <sheetView workbookViewId="0">
      <selection activeCell="B1" sqref="B1"/>
    </sheetView>
  </sheetViews>
  <sheetFormatPr defaultRowHeight="14.4" x14ac:dyDescent="0.3"/>
  <cols>
    <col min="1" max="1" width="16" bestFit="1" customWidth="1"/>
  </cols>
  <sheetData>
    <row r="1" spans="1:1" x14ac:dyDescent="0.3">
      <c r="A1" t="s">
        <v>4</v>
      </c>
    </row>
    <row r="2" spans="1:1" x14ac:dyDescent="0.3">
      <c r="A2" t="s">
        <v>8</v>
      </c>
    </row>
    <row r="3" spans="1:1" x14ac:dyDescent="0.3">
      <c r="A3" t="s">
        <v>25</v>
      </c>
    </row>
    <row r="4" spans="1:1" x14ac:dyDescent="0.3">
      <c r="A4" t="s">
        <v>18</v>
      </c>
    </row>
    <row r="5" spans="1:1" x14ac:dyDescent="0.3">
      <c r="A5" t="s">
        <v>20</v>
      </c>
    </row>
    <row r="6" spans="1:1" x14ac:dyDescent="0.3">
      <c r="A6" t="s">
        <v>28</v>
      </c>
    </row>
    <row r="7" spans="1:1" x14ac:dyDescent="0.3">
      <c r="A7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 Stevens</dc:creator>
  <cp:lastModifiedBy>Jay Stevens</cp:lastModifiedBy>
  <dcterms:created xsi:type="dcterms:W3CDTF">2018-12-06T00:40:56Z</dcterms:created>
  <dcterms:modified xsi:type="dcterms:W3CDTF">2019-03-17T14:47:27Z</dcterms:modified>
</cp:coreProperties>
</file>