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1A346697-E89A-4C9A-B004-229AC9C89AE4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0" i="1" l="1"/>
  <c r="O138" i="1"/>
  <c r="O137" i="1"/>
  <c r="O134" i="1" l="1"/>
  <c r="U2" i="1" l="1"/>
  <c r="O105" i="1"/>
  <c r="O106" i="1" s="1"/>
  <c r="O103" i="1" l="1"/>
  <c r="O101" i="1"/>
  <c r="O95" i="1" l="1"/>
  <c r="O93" i="1"/>
  <c r="Q88" i="1" l="1"/>
  <c r="O85" i="1" l="1"/>
  <c r="O82" i="1" l="1"/>
  <c r="O79" i="1" l="1"/>
  <c r="O80" i="1" s="1"/>
  <c r="O73" i="1" l="1"/>
  <c r="Q71" i="1" l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Q70" i="1"/>
  <c r="Q69" i="1"/>
  <c r="S6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O68" i="1"/>
  <c r="Q68" i="1"/>
  <c r="S68" i="1"/>
  <c r="O67" i="1"/>
  <c r="Q67" i="1"/>
  <c r="S67" i="1"/>
  <c r="Q66" i="1"/>
  <c r="S66" i="1"/>
  <c r="A124" i="1" l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Q65" i="1"/>
  <c r="S65" i="1"/>
  <c r="Q64" i="1"/>
  <c r="S64" i="1"/>
  <c r="Q63" i="1"/>
  <c r="S63" i="1"/>
  <c r="Q62" i="1" l="1"/>
  <c r="S62" i="1"/>
  <c r="Q61" i="1"/>
  <c r="S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T2" i="1" l="1"/>
  <c r="Q28" i="1"/>
  <c r="Q27" i="1"/>
  <c r="Q26" i="1" l="1"/>
  <c r="Q25" i="1"/>
  <c r="Q24" i="1" l="1"/>
  <c r="Q23" i="1"/>
  <c r="Q22" i="1"/>
  <c r="Q21" i="1" l="1"/>
  <c r="Q20" i="1"/>
  <c r="Q19" i="1" l="1"/>
  <c r="Q18" i="1"/>
  <c r="Q17" i="1" l="1"/>
  <c r="Q16" i="1"/>
  <c r="Q15" i="1"/>
  <c r="Q14" i="1" l="1"/>
  <c r="Q3" i="1"/>
  <c r="R3" i="1" s="1"/>
  <c r="Q4" i="1"/>
  <c r="Q5" i="1"/>
  <c r="Q6" i="1"/>
  <c r="Q7" i="1"/>
  <c r="Q8" i="1"/>
  <c r="Q9" i="1"/>
  <c r="Q10" i="1"/>
  <c r="Q11" i="1"/>
  <c r="Q12" i="1"/>
  <c r="Q13" i="1"/>
  <c r="Q2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</calcChain>
</file>

<file path=xl/sharedStrings.xml><?xml version="1.0" encoding="utf-8"?>
<sst xmlns="http://schemas.openxmlformats.org/spreadsheetml/2006/main" count="860" uniqueCount="55">
  <si>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</si>
  <si>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</si>
  <si>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</si>
  <si>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</si>
  <si>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</si>
  <si>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</si>
  <si>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</si>
  <si>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</si>
  <si>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</si>
  <si>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</si>
  <si>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</si>
  <si>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</si>
  <si>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</si>
  <si>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</si>
  <si>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</si>
  <si>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</si>
  <si>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</si>
  <si>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</si>
  <si>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</si>
  <si>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</si>
  <si>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</si>
  <si>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</si>
  <si>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</si>
  <si>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</si>
  <si>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</si>
  <si>
    <t>Class</t>
  </si>
  <si>
    <t>Entry</t>
  </si>
  <si>
    <t>Round</t>
  </si>
  <si>
    <t>Medic</t>
  </si>
  <si>
    <t>MG42</t>
  </si>
  <si>
    <t>Support</t>
  </si>
  <si>
    <t>Assault</t>
  </si>
  <si>
    <t>Sturmgeweher 1-5</t>
  </si>
  <si>
    <t>STG 44</t>
  </si>
  <si>
    <t>AVG K/D</t>
  </si>
  <si>
    <t>Total K/D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</si>
  <si>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</si>
  <si>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</si>
  <si>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</si>
  <si>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</si>
  <si>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</si>
  <si>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</si>
  <si>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</si>
  <si>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</si>
  <si>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</si>
  <si>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</si>
  <si>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</si>
  <si>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</si>
  <si>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</si>
  <si>
    <t>O</t>
  </si>
  <si>
    <t>Squad Conquest</t>
  </si>
  <si>
    <t>None</t>
  </si>
  <si>
    <t>EMP</t>
  </si>
  <si>
    <t>FG-42</t>
  </si>
  <si>
    <t>Final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</si>
</sst>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U179"/>
  <sheetViews>
    <sheetView tabSelected="1" workbookViewId="0">
      <pane ySplit="1" topLeftCell="A128" activePane="bottomLeft" state="frozen"/>
      <selection pane="bottomLeft" activeCell="B144" sqref="B144:O148"/>
    </sheetView>
  </sheetViews>
  <sheetFormatPr defaultRowHeight="14.4" x14ac:dyDescent="0.3"/>
  <cols>
    <col min="1" max="1" width="10.5546875" style="3" customWidth="1"/>
    <col min="2" max="2" width="10.5546875" bestFit="1" customWidth="1"/>
    <col min="3" max="3" width="9.5546875" customWidth="1"/>
    <col min="4" max="4" width="12" bestFit="1" customWidth="1"/>
    <col min="5" max="6" width="10.5546875" customWidth="1"/>
    <col min="9" max="9" width="11.33203125" customWidth="1"/>
    <col min="10" max="10" width="13.44140625" bestFit="1" customWidth="1"/>
    <col min="11" max="12" width="13.44140625" customWidth="1"/>
    <col min="15" max="15" width="11.33203125" bestFit="1" customWidth="1"/>
    <col min="16" max="16" width="11.33203125" customWidth="1"/>
  </cols>
  <sheetData>
    <row r="1" spans="1:21" s="4" customFormat="1" x14ac:dyDescent="0.3">
      <c r="A1" s="5" t="s">
        <v>26</v>
      </c>
      <c r="B1" s="4" t="s">
        <v>0</v>
      </c>
      <c r="C1" s="4" t="s">
        <v>27</v>
      </c>
      <c r="D1" s="4" t="s">
        <v>1</v>
      </c>
      <c r="E1" s="4" t="s">
        <v>5</v>
      </c>
      <c r="F1" s="4" t="s">
        <v>41</v>
      </c>
      <c r="G1" s="4" t="s">
        <v>25</v>
      </c>
      <c r="H1" s="4" t="s">
        <v>4</v>
      </c>
      <c r="I1" s="4" t="s">
        <v>44</v>
      </c>
      <c r="J1" s="4" t="s">
        <v>37</v>
      </c>
      <c r="K1" s="4" t="s">
        <v>39</v>
      </c>
      <c r="L1" s="4" t="s">
        <v>48</v>
      </c>
      <c r="M1" s="4" t="s">
        <v>2</v>
      </c>
      <c r="N1" s="4" t="s">
        <v>3</v>
      </c>
      <c r="O1" s="4" t="s">
        <v>45</v>
      </c>
      <c r="P1" s="4" t="s">
        <v>36</v>
      </c>
      <c r="Q1" s="4" t="s">
        <v>14</v>
      </c>
      <c r="R1" s="4" t="s">
        <v>15</v>
      </c>
      <c r="S1" s="4" t="s">
        <v>23</v>
      </c>
      <c r="T1" s="4" t="s">
        <v>34</v>
      </c>
      <c r="U1" s="4" t="s">
        <v>35</v>
      </c>
    </row>
    <row r="2" spans="1:21" x14ac:dyDescent="0.3">
      <c r="A2" s="3">
        <v>1</v>
      </c>
      <c r="B2" s="1">
        <v>43439</v>
      </c>
      <c r="C2" s="2">
        <v>1</v>
      </c>
      <c r="D2" t="s">
        <v>6</v>
      </c>
      <c r="E2" t="s">
        <v>7</v>
      </c>
      <c r="G2" t="s">
        <v>30</v>
      </c>
      <c r="H2" t="s">
        <v>8</v>
      </c>
      <c r="M2">
        <v>5</v>
      </c>
      <c r="N2">
        <v>6</v>
      </c>
      <c r="Q2">
        <f t="shared" ref="Q2:Q33" si="0">M2-N2</f>
        <v>-1</v>
      </c>
      <c r="R2">
        <v>-1</v>
      </c>
      <c r="S2" s="3">
        <f t="shared" ref="S2:S33" si="1">M2/N2</f>
        <v>0.83333333333333337</v>
      </c>
      <c r="T2" s="3">
        <f>AVERAGE(S2:S108)</f>
        <v>0.89700965376582398</v>
      </c>
      <c r="U2" s="3">
        <f>SUM(M1:M108)/SUM(N1:N108)</f>
        <v>0.7909407665505227</v>
      </c>
    </row>
    <row r="3" spans="1:21" x14ac:dyDescent="0.3">
      <c r="A3" s="3">
        <f>1+A2</f>
        <v>2</v>
      </c>
      <c r="B3" s="1">
        <v>43439</v>
      </c>
      <c r="C3">
        <v>2</v>
      </c>
      <c r="D3" t="s">
        <v>6</v>
      </c>
      <c r="E3" t="s">
        <v>9</v>
      </c>
      <c r="G3" t="s">
        <v>30</v>
      </c>
      <c r="H3" t="s">
        <v>8</v>
      </c>
      <c r="M3">
        <v>18</v>
      </c>
      <c r="N3">
        <v>18</v>
      </c>
      <c r="Q3">
        <f t="shared" si="0"/>
        <v>0</v>
      </c>
      <c r="R3">
        <f>Q3+R2</f>
        <v>-1</v>
      </c>
      <c r="S3" s="3">
        <f t="shared" si="1"/>
        <v>1</v>
      </c>
    </row>
    <row r="4" spans="1:21" x14ac:dyDescent="0.3">
      <c r="A4" s="3">
        <f t="shared" ref="A4:A67" si="2">1+A3</f>
        <v>3</v>
      </c>
      <c r="B4" s="1">
        <v>43439</v>
      </c>
      <c r="C4">
        <v>3</v>
      </c>
      <c r="D4" t="s">
        <v>6</v>
      </c>
      <c r="E4" t="s">
        <v>10</v>
      </c>
      <c r="G4" t="s">
        <v>30</v>
      </c>
      <c r="H4" t="s">
        <v>8</v>
      </c>
      <c r="M4">
        <v>9</v>
      </c>
      <c r="N4">
        <v>8</v>
      </c>
      <c r="Q4">
        <f t="shared" si="0"/>
        <v>1</v>
      </c>
      <c r="R4">
        <f t="shared" ref="R4:R67" si="3">Q4+R3</f>
        <v>0</v>
      </c>
      <c r="S4" s="3">
        <f t="shared" si="1"/>
        <v>1.125</v>
      </c>
    </row>
    <row r="5" spans="1:21" x14ac:dyDescent="0.3">
      <c r="A5" s="3">
        <f t="shared" si="2"/>
        <v>4</v>
      </c>
      <c r="B5" s="1">
        <v>43440</v>
      </c>
      <c r="C5">
        <v>1</v>
      </c>
      <c r="D5" t="s">
        <v>11</v>
      </c>
      <c r="E5" t="s">
        <v>7</v>
      </c>
      <c r="G5" t="s">
        <v>30</v>
      </c>
      <c r="H5" t="s">
        <v>8</v>
      </c>
      <c r="M5">
        <v>13</v>
      </c>
      <c r="N5">
        <v>19</v>
      </c>
      <c r="Q5">
        <f t="shared" si="0"/>
        <v>-6</v>
      </c>
      <c r="R5">
        <f t="shared" si="3"/>
        <v>-6</v>
      </c>
      <c r="S5" s="3">
        <f t="shared" si="1"/>
        <v>0.68421052631578949</v>
      </c>
    </row>
    <row r="6" spans="1:21" x14ac:dyDescent="0.3">
      <c r="A6" s="3">
        <f t="shared" si="2"/>
        <v>5</v>
      </c>
      <c r="B6" s="1">
        <v>43440</v>
      </c>
      <c r="C6">
        <v>2</v>
      </c>
      <c r="D6" t="s">
        <v>11</v>
      </c>
      <c r="E6" t="s">
        <v>12</v>
      </c>
      <c r="G6" t="s">
        <v>30</v>
      </c>
      <c r="H6" t="s">
        <v>8</v>
      </c>
      <c r="M6">
        <v>4</v>
      </c>
      <c r="N6">
        <v>8</v>
      </c>
      <c r="Q6">
        <f t="shared" si="0"/>
        <v>-4</v>
      </c>
      <c r="R6">
        <f t="shared" si="3"/>
        <v>-10</v>
      </c>
      <c r="S6" s="3">
        <f t="shared" si="1"/>
        <v>0.5</v>
      </c>
    </row>
    <row r="7" spans="1:21" x14ac:dyDescent="0.3">
      <c r="A7" s="3">
        <f t="shared" si="2"/>
        <v>6</v>
      </c>
      <c r="B7" s="1">
        <v>43442</v>
      </c>
      <c r="C7">
        <v>1</v>
      </c>
      <c r="D7" t="s">
        <v>11</v>
      </c>
      <c r="E7" t="s">
        <v>13</v>
      </c>
      <c r="G7" t="s">
        <v>30</v>
      </c>
      <c r="H7" t="s">
        <v>8</v>
      </c>
      <c r="M7">
        <v>14</v>
      </c>
      <c r="N7">
        <v>15</v>
      </c>
      <c r="Q7">
        <f t="shared" si="0"/>
        <v>-1</v>
      </c>
      <c r="R7">
        <f t="shared" si="3"/>
        <v>-11</v>
      </c>
      <c r="S7" s="3">
        <f t="shared" si="1"/>
        <v>0.93333333333333335</v>
      </c>
    </row>
    <row r="8" spans="1:21" x14ac:dyDescent="0.3">
      <c r="A8" s="3">
        <f t="shared" si="2"/>
        <v>7</v>
      </c>
      <c r="B8" s="1">
        <v>43442</v>
      </c>
      <c r="C8">
        <v>2</v>
      </c>
      <c r="D8" t="s">
        <v>11</v>
      </c>
      <c r="E8" t="s">
        <v>7</v>
      </c>
      <c r="G8" t="s">
        <v>30</v>
      </c>
      <c r="H8" t="s">
        <v>8</v>
      </c>
      <c r="M8">
        <v>9</v>
      </c>
      <c r="N8">
        <v>10</v>
      </c>
      <c r="Q8">
        <f t="shared" si="0"/>
        <v>-1</v>
      </c>
      <c r="R8">
        <f t="shared" si="3"/>
        <v>-12</v>
      </c>
      <c r="S8" s="3">
        <f t="shared" si="1"/>
        <v>0.9</v>
      </c>
    </row>
    <row r="9" spans="1:21" x14ac:dyDescent="0.3">
      <c r="A9" s="3">
        <f t="shared" si="2"/>
        <v>8</v>
      </c>
      <c r="B9" s="1">
        <v>43442</v>
      </c>
      <c r="C9">
        <v>3</v>
      </c>
      <c r="D9" t="s">
        <v>11</v>
      </c>
      <c r="E9" t="s">
        <v>9</v>
      </c>
      <c r="G9" t="s">
        <v>30</v>
      </c>
      <c r="H9" t="s">
        <v>8</v>
      </c>
      <c r="M9">
        <v>19</v>
      </c>
      <c r="N9">
        <v>18</v>
      </c>
      <c r="Q9">
        <f t="shared" si="0"/>
        <v>1</v>
      </c>
      <c r="R9">
        <f t="shared" si="3"/>
        <v>-11</v>
      </c>
      <c r="S9" s="3">
        <f t="shared" si="1"/>
        <v>1.0555555555555556</v>
      </c>
    </row>
    <row r="10" spans="1:21" x14ac:dyDescent="0.3">
      <c r="A10" s="3">
        <f t="shared" si="2"/>
        <v>9</v>
      </c>
      <c r="B10" s="1">
        <v>43442</v>
      </c>
      <c r="C10">
        <v>4</v>
      </c>
      <c r="D10" t="s">
        <v>11</v>
      </c>
      <c r="E10" t="s">
        <v>10</v>
      </c>
      <c r="G10" t="s">
        <v>30</v>
      </c>
      <c r="H10" t="s">
        <v>8</v>
      </c>
      <c r="M10">
        <v>11</v>
      </c>
      <c r="N10">
        <v>13</v>
      </c>
      <c r="Q10">
        <f t="shared" si="0"/>
        <v>-2</v>
      </c>
      <c r="R10">
        <f t="shared" si="3"/>
        <v>-13</v>
      </c>
      <c r="S10" s="3">
        <f t="shared" si="1"/>
        <v>0.84615384615384615</v>
      </c>
    </row>
    <row r="11" spans="1:21" x14ac:dyDescent="0.3">
      <c r="A11" s="3">
        <f t="shared" si="2"/>
        <v>10</v>
      </c>
      <c r="B11" s="1">
        <v>43442</v>
      </c>
      <c r="C11">
        <v>5</v>
      </c>
      <c r="D11" t="s">
        <v>11</v>
      </c>
      <c r="E11" t="s">
        <v>12</v>
      </c>
      <c r="G11" t="s">
        <v>30</v>
      </c>
      <c r="H11" t="s">
        <v>8</v>
      </c>
      <c r="M11">
        <v>11</v>
      </c>
      <c r="N11">
        <v>15</v>
      </c>
      <c r="Q11">
        <f t="shared" si="0"/>
        <v>-4</v>
      </c>
      <c r="R11">
        <f t="shared" si="3"/>
        <v>-17</v>
      </c>
      <c r="S11" s="3">
        <f t="shared" si="1"/>
        <v>0.73333333333333328</v>
      </c>
    </row>
    <row r="12" spans="1:21" x14ac:dyDescent="0.3">
      <c r="A12" s="3">
        <f t="shared" si="2"/>
        <v>11</v>
      </c>
      <c r="B12" s="1">
        <v>43442</v>
      </c>
      <c r="C12">
        <v>6</v>
      </c>
      <c r="D12" t="s">
        <v>11</v>
      </c>
      <c r="E12" t="s">
        <v>12</v>
      </c>
      <c r="G12" t="s">
        <v>30</v>
      </c>
      <c r="H12" t="s">
        <v>8</v>
      </c>
      <c r="M12">
        <v>6</v>
      </c>
      <c r="N12">
        <v>11</v>
      </c>
      <c r="Q12">
        <f t="shared" si="0"/>
        <v>-5</v>
      </c>
      <c r="R12">
        <f t="shared" si="3"/>
        <v>-22</v>
      </c>
      <c r="S12" s="3">
        <f t="shared" si="1"/>
        <v>0.54545454545454541</v>
      </c>
    </row>
    <row r="13" spans="1:21" x14ac:dyDescent="0.3">
      <c r="A13" s="3">
        <f t="shared" si="2"/>
        <v>12</v>
      </c>
      <c r="B13" s="1">
        <v>43442</v>
      </c>
      <c r="C13">
        <v>7</v>
      </c>
      <c r="D13" t="s">
        <v>11</v>
      </c>
      <c r="E13" t="s">
        <v>16</v>
      </c>
      <c r="G13" t="s">
        <v>30</v>
      </c>
      <c r="H13" t="s">
        <v>8</v>
      </c>
      <c r="M13">
        <v>14</v>
      </c>
      <c r="N13">
        <v>13</v>
      </c>
      <c r="Q13">
        <f t="shared" si="0"/>
        <v>1</v>
      </c>
      <c r="R13">
        <f t="shared" si="3"/>
        <v>-21</v>
      </c>
      <c r="S13" s="3">
        <f t="shared" si="1"/>
        <v>1.0769230769230769</v>
      </c>
    </row>
    <row r="14" spans="1:21" x14ac:dyDescent="0.3">
      <c r="A14" s="3">
        <f t="shared" si="2"/>
        <v>13</v>
      </c>
      <c r="B14" s="1">
        <v>43442</v>
      </c>
      <c r="C14">
        <v>8</v>
      </c>
      <c r="D14" t="s">
        <v>11</v>
      </c>
      <c r="E14" t="s">
        <v>17</v>
      </c>
      <c r="G14" t="s">
        <v>30</v>
      </c>
      <c r="H14" t="s">
        <v>8</v>
      </c>
      <c r="M14">
        <v>10</v>
      </c>
      <c r="N14">
        <v>10</v>
      </c>
      <c r="Q14">
        <f t="shared" si="0"/>
        <v>0</v>
      </c>
      <c r="R14">
        <f t="shared" si="3"/>
        <v>-21</v>
      </c>
      <c r="S14" s="3">
        <f t="shared" si="1"/>
        <v>1</v>
      </c>
    </row>
    <row r="15" spans="1:21" x14ac:dyDescent="0.3">
      <c r="A15" s="3">
        <f t="shared" si="2"/>
        <v>14</v>
      </c>
      <c r="B15" s="1">
        <v>43442</v>
      </c>
      <c r="C15">
        <v>9</v>
      </c>
      <c r="D15" t="s">
        <v>11</v>
      </c>
      <c r="E15" t="s">
        <v>18</v>
      </c>
      <c r="G15" t="s">
        <v>30</v>
      </c>
      <c r="H15" t="s">
        <v>8</v>
      </c>
      <c r="M15">
        <v>3</v>
      </c>
      <c r="N15">
        <v>15</v>
      </c>
      <c r="Q15">
        <f t="shared" si="0"/>
        <v>-12</v>
      </c>
      <c r="R15">
        <f t="shared" si="3"/>
        <v>-33</v>
      </c>
      <c r="S15" s="3">
        <f t="shared" si="1"/>
        <v>0.2</v>
      </c>
    </row>
    <row r="16" spans="1:21" x14ac:dyDescent="0.3">
      <c r="A16" s="3">
        <f t="shared" si="2"/>
        <v>15</v>
      </c>
      <c r="B16" s="1">
        <v>43442</v>
      </c>
      <c r="C16">
        <v>10</v>
      </c>
      <c r="D16" t="s">
        <v>11</v>
      </c>
      <c r="E16" t="s">
        <v>13</v>
      </c>
      <c r="G16" t="s">
        <v>30</v>
      </c>
      <c r="H16" t="s">
        <v>8</v>
      </c>
      <c r="M16">
        <v>15</v>
      </c>
      <c r="N16">
        <v>21</v>
      </c>
      <c r="Q16">
        <f t="shared" si="0"/>
        <v>-6</v>
      </c>
      <c r="R16">
        <f t="shared" si="3"/>
        <v>-39</v>
      </c>
      <c r="S16" s="3">
        <f t="shared" si="1"/>
        <v>0.7142857142857143</v>
      </c>
    </row>
    <row r="17" spans="1:19" x14ac:dyDescent="0.3">
      <c r="A17" s="3">
        <f t="shared" si="2"/>
        <v>16</v>
      </c>
      <c r="B17" s="1">
        <v>43442</v>
      </c>
      <c r="C17">
        <v>11</v>
      </c>
      <c r="D17" t="s">
        <v>11</v>
      </c>
      <c r="E17" t="s">
        <v>18</v>
      </c>
      <c r="G17" t="s">
        <v>30</v>
      </c>
      <c r="H17" t="s">
        <v>8</v>
      </c>
      <c r="M17">
        <v>13</v>
      </c>
      <c r="N17">
        <v>18</v>
      </c>
      <c r="Q17">
        <f t="shared" si="0"/>
        <v>-5</v>
      </c>
      <c r="R17">
        <f t="shared" si="3"/>
        <v>-44</v>
      </c>
      <c r="S17" s="3">
        <f t="shared" si="1"/>
        <v>0.72222222222222221</v>
      </c>
    </row>
    <row r="18" spans="1:19" x14ac:dyDescent="0.3">
      <c r="A18" s="3">
        <f t="shared" si="2"/>
        <v>17</v>
      </c>
      <c r="B18" s="1">
        <v>43443</v>
      </c>
      <c r="C18">
        <v>1</v>
      </c>
      <c r="D18" t="s">
        <v>11</v>
      </c>
      <c r="E18" t="s">
        <v>7</v>
      </c>
      <c r="G18" t="s">
        <v>30</v>
      </c>
      <c r="H18" t="s">
        <v>8</v>
      </c>
      <c r="M18">
        <v>8</v>
      </c>
      <c r="N18">
        <v>17</v>
      </c>
      <c r="Q18">
        <f t="shared" si="0"/>
        <v>-9</v>
      </c>
      <c r="R18">
        <f t="shared" si="3"/>
        <v>-53</v>
      </c>
      <c r="S18" s="3">
        <f t="shared" si="1"/>
        <v>0.47058823529411764</v>
      </c>
    </row>
    <row r="19" spans="1:19" x14ac:dyDescent="0.3">
      <c r="A19" s="3">
        <f t="shared" si="2"/>
        <v>18</v>
      </c>
      <c r="B19" s="1">
        <v>43443</v>
      </c>
      <c r="C19">
        <v>2</v>
      </c>
      <c r="D19" t="s">
        <v>11</v>
      </c>
      <c r="E19" t="s">
        <v>9</v>
      </c>
      <c r="G19" t="s">
        <v>30</v>
      </c>
      <c r="H19" t="s">
        <v>8</v>
      </c>
      <c r="M19">
        <v>16</v>
      </c>
      <c r="N19">
        <v>17</v>
      </c>
      <c r="Q19">
        <f t="shared" si="0"/>
        <v>-1</v>
      </c>
      <c r="R19">
        <f t="shared" si="3"/>
        <v>-54</v>
      </c>
      <c r="S19" s="3">
        <f t="shared" si="1"/>
        <v>0.94117647058823528</v>
      </c>
    </row>
    <row r="20" spans="1:19" x14ac:dyDescent="0.3">
      <c r="A20" s="3">
        <f t="shared" si="2"/>
        <v>19</v>
      </c>
      <c r="B20" s="1">
        <v>43445</v>
      </c>
      <c r="C20">
        <v>1</v>
      </c>
      <c r="D20" t="s">
        <v>11</v>
      </c>
      <c r="E20" t="s">
        <v>17</v>
      </c>
      <c r="G20" t="s">
        <v>30</v>
      </c>
      <c r="H20" t="s">
        <v>8</v>
      </c>
      <c r="M20">
        <v>15</v>
      </c>
      <c r="N20">
        <v>7</v>
      </c>
      <c r="Q20">
        <f t="shared" si="0"/>
        <v>8</v>
      </c>
      <c r="R20">
        <f t="shared" si="3"/>
        <v>-46</v>
      </c>
      <c r="S20" s="3">
        <f t="shared" si="1"/>
        <v>2.1428571428571428</v>
      </c>
    </row>
    <row r="21" spans="1:19" x14ac:dyDescent="0.3">
      <c r="A21" s="3">
        <f t="shared" si="2"/>
        <v>20</v>
      </c>
      <c r="B21" s="1">
        <v>43445</v>
      </c>
      <c r="C21">
        <v>2</v>
      </c>
      <c r="D21" t="s">
        <v>11</v>
      </c>
      <c r="E21" t="s">
        <v>13</v>
      </c>
      <c r="G21" t="s">
        <v>30</v>
      </c>
      <c r="H21" t="s">
        <v>8</v>
      </c>
      <c r="M21">
        <v>10</v>
      </c>
      <c r="N21">
        <v>12</v>
      </c>
      <c r="Q21">
        <f t="shared" si="0"/>
        <v>-2</v>
      </c>
      <c r="R21">
        <f t="shared" si="3"/>
        <v>-48</v>
      </c>
      <c r="S21" s="3">
        <f t="shared" si="1"/>
        <v>0.83333333333333337</v>
      </c>
    </row>
    <row r="22" spans="1:19" x14ac:dyDescent="0.3">
      <c r="A22" s="3">
        <f t="shared" si="2"/>
        <v>21</v>
      </c>
      <c r="B22" s="1">
        <v>43446</v>
      </c>
      <c r="C22">
        <v>1</v>
      </c>
      <c r="D22" t="s">
        <v>11</v>
      </c>
      <c r="E22" t="s">
        <v>10</v>
      </c>
      <c r="G22" t="s">
        <v>30</v>
      </c>
      <c r="H22" t="s">
        <v>8</v>
      </c>
      <c r="M22">
        <v>15</v>
      </c>
      <c r="N22">
        <v>16</v>
      </c>
      <c r="Q22">
        <f t="shared" si="0"/>
        <v>-1</v>
      </c>
      <c r="R22">
        <f t="shared" si="3"/>
        <v>-49</v>
      </c>
      <c r="S22" s="3">
        <f t="shared" si="1"/>
        <v>0.9375</v>
      </c>
    </row>
    <row r="23" spans="1:19" x14ac:dyDescent="0.3">
      <c r="A23" s="3">
        <f t="shared" si="2"/>
        <v>22</v>
      </c>
      <c r="B23" s="1">
        <v>43446</v>
      </c>
      <c r="C23">
        <v>2</v>
      </c>
      <c r="D23" t="s">
        <v>11</v>
      </c>
      <c r="E23" t="s">
        <v>12</v>
      </c>
      <c r="G23" t="s">
        <v>30</v>
      </c>
      <c r="H23" t="s">
        <v>8</v>
      </c>
      <c r="M23">
        <v>16</v>
      </c>
      <c r="N23">
        <v>15</v>
      </c>
      <c r="Q23">
        <f t="shared" si="0"/>
        <v>1</v>
      </c>
      <c r="R23">
        <f t="shared" si="3"/>
        <v>-48</v>
      </c>
      <c r="S23" s="3">
        <f t="shared" si="1"/>
        <v>1.0666666666666667</v>
      </c>
    </row>
    <row r="24" spans="1:19" x14ac:dyDescent="0.3">
      <c r="A24" s="3">
        <f t="shared" si="2"/>
        <v>23</v>
      </c>
      <c r="B24" s="1">
        <v>43446</v>
      </c>
      <c r="C24">
        <v>3</v>
      </c>
      <c r="D24" t="s">
        <v>11</v>
      </c>
      <c r="E24" t="s">
        <v>16</v>
      </c>
      <c r="G24" t="s">
        <v>30</v>
      </c>
      <c r="H24" t="s">
        <v>8</v>
      </c>
      <c r="M24">
        <v>8</v>
      </c>
      <c r="N24">
        <v>16</v>
      </c>
      <c r="Q24">
        <f t="shared" si="0"/>
        <v>-8</v>
      </c>
      <c r="R24">
        <f t="shared" si="3"/>
        <v>-56</v>
      </c>
      <c r="S24" s="3">
        <f t="shared" si="1"/>
        <v>0.5</v>
      </c>
    </row>
    <row r="25" spans="1:19" x14ac:dyDescent="0.3">
      <c r="A25" s="3">
        <f t="shared" si="2"/>
        <v>24</v>
      </c>
      <c r="B25" s="1">
        <v>43447</v>
      </c>
      <c r="C25">
        <v>1</v>
      </c>
      <c r="D25" t="s">
        <v>6</v>
      </c>
      <c r="E25" t="s">
        <v>7</v>
      </c>
      <c r="G25" t="s">
        <v>30</v>
      </c>
      <c r="H25" t="s">
        <v>8</v>
      </c>
      <c r="M25">
        <v>14</v>
      </c>
      <c r="N25">
        <v>17</v>
      </c>
      <c r="Q25">
        <f t="shared" si="0"/>
        <v>-3</v>
      </c>
      <c r="R25">
        <f t="shared" si="3"/>
        <v>-59</v>
      </c>
      <c r="S25" s="3">
        <f t="shared" si="1"/>
        <v>0.82352941176470584</v>
      </c>
    </row>
    <row r="26" spans="1:19" x14ac:dyDescent="0.3">
      <c r="A26" s="3">
        <f t="shared" si="2"/>
        <v>25</v>
      </c>
      <c r="B26" s="1">
        <v>43447</v>
      </c>
      <c r="C26">
        <v>2</v>
      </c>
      <c r="D26" t="s">
        <v>6</v>
      </c>
      <c r="E26" t="s">
        <v>9</v>
      </c>
      <c r="G26" t="s">
        <v>30</v>
      </c>
      <c r="H26" t="s">
        <v>8</v>
      </c>
      <c r="M26">
        <v>15</v>
      </c>
      <c r="N26">
        <v>28</v>
      </c>
      <c r="Q26">
        <f t="shared" si="0"/>
        <v>-13</v>
      </c>
      <c r="R26">
        <f t="shared" si="3"/>
        <v>-72</v>
      </c>
      <c r="S26" s="3">
        <f t="shared" si="1"/>
        <v>0.5357142857142857</v>
      </c>
    </row>
    <row r="27" spans="1:19" x14ac:dyDescent="0.3">
      <c r="A27" s="3">
        <f t="shared" si="2"/>
        <v>26</v>
      </c>
      <c r="B27" s="1">
        <v>43448</v>
      </c>
      <c r="C27">
        <v>1</v>
      </c>
      <c r="D27" t="s">
        <v>19</v>
      </c>
      <c r="E27" t="s">
        <v>9</v>
      </c>
      <c r="G27" t="s">
        <v>30</v>
      </c>
      <c r="H27" t="s">
        <v>8</v>
      </c>
      <c r="M27">
        <v>7</v>
      </c>
      <c r="N27">
        <v>5</v>
      </c>
      <c r="Q27">
        <f t="shared" si="0"/>
        <v>2</v>
      </c>
      <c r="R27">
        <f t="shared" si="3"/>
        <v>-70</v>
      </c>
      <c r="S27" s="3">
        <f t="shared" si="1"/>
        <v>1.4</v>
      </c>
    </row>
    <row r="28" spans="1:19" x14ac:dyDescent="0.3">
      <c r="A28" s="3">
        <f t="shared" si="2"/>
        <v>27</v>
      </c>
      <c r="B28" s="1">
        <v>43448</v>
      </c>
      <c r="C28">
        <v>1</v>
      </c>
      <c r="D28" t="s">
        <v>11</v>
      </c>
      <c r="E28" t="s">
        <v>9</v>
      </c>
      <c r="G28" t="s">
        <v>30</v>
      </c>
      <c r="H28" t="s">
        <v>8</v>
      </c>
      <c r="M28">
        <v>15</v>
      </c>
      <c r="N28">
        <v>25</v>
      </c>
      <c r="Q28">
        <f t="shared" si="0"/>
        <v>-10</v>
      </c>
      <c r="R28">
        <f t="shared" si="3"/>
        <v>-80</v>
      </c>
      <c r="S28" s="3">
        <f t="shared" si="1"/>
        <v>0.6</v>
      </c>
    </row>
    <row r="29" spans="1:19" x14ac:dyDescent="0.3">
      <c r="A29" s="3">
        <f t="shared" si="2"/>
        <v>28</v>
      </c>
      <c r="B29" s="1">
        <v>43454</v>
      </c>
      <c r="D29" t="s">
        <v>19</v>
      </c>
      <c r="E29" t="s">
        <v>9</v>
      </c>
      <c r="G29" t="s">
        <v>28</v>
      </c>
      <c r="H29" t="s">
        <v>20</v>
      </c>
      <c r="M29">
        <v>2</v>
      </c>
      <c r="N29">
        <v>7</v>
      </c>
      <c r="Q29">
        <f t="shared" si="0"/>
        <v>-5</v>
      </c>
      <c r="R29">
        <f t="shared" si="3"/>
        <v>-85</v>
      </c>
      <c r="S29" s="3">
        <f t="shared" si="1"/>
        <v>0.2857142857142857</v>
      </c>
    </row>
    <row r="30" spans="1:19" x14ac:dyDescent="0.3">
      <c r="A30" s="3">
        <f t="shared" si="2"/>
        <v>29</v>
      </c>
      <c r="B30" s="1">
        <v>43454</v>
      </c>
      <c r="D30" t="s">
        <v>11</v>
      </c>
      <c r="E30" t="s">
        <v>9</v>
      </c>
      <c r="G30" t="s">
        <v>28</v>
      </c>
      <c r="H30" t="s">
        <v>20</v>
      </c>
      <c r="M30">
        <v>16</v>
      </c>
      <c r="N30">
        <v>13</v>
      </c>
      <c r="Q30">
        <f t="shared" si="0"/>
        <v>3</v>
      </c>
      <c r="R30">
        <f t="shared" si="3"/>
        <v>-82</v>
      </c>
      <c r="S30" s="3">
        <f t="shared" si="1"/>
        <v>1.2307692307692308</v>
      </c>
    </row>
    <row r="31" spans="1:19" x14ac:dyDescent="0.3">
      <c r="A31" s="3">
        <f t="shared" si="2"/>
        <v>30</v>
      </c>
      <c r="B31" s="1">
        <v>43454</v>
      </c>
      <c r="D31" t="s">
        <v>19</v>
      </c>
      <c r="E31" t="s">
        <v>16</v>
      </c>
      <c r="G31" t="s">
        <v>28</v>
      </c>
      <c r="H31" t="s">
        <v>20</v>
      </c>
      <c r="M31">
        <v>2</v>
      </c>
      <c r="N31">
        <v>2</v>
      </c>
      <c r="Q31">
        <f t="shared" si="0"/>
        <v>0</v>
      </c>
      <c r="R31">
        <f t="shared" si="3"/>
        <v>-82</v>
      </c>
      <c r="S31" s="3">
        <f t="shared" si="1"/>
        <v>1</v>
      </c>
    </row>
    <row r="32" spans="1:19" x14ac:dyDescent="0.3">
      <c r="A32" s="3">
        <f t="shared" si="2"/>
        <v>31</v>
      </c>
      <c r="B32" s="1">
        <v>43454</v>
      </c>
      <c r="D32" t="s">
        <v>6</v>
      </c>
      <c r="E32" t="s">
        <v>16</v>
      </c>
      <c r="G32" t="s">
        <v>28</v>
      </c>
      <c r="H32" t="s">
        <v>20</v>
      </c>
      <c r="M32">
        <v>7</v>
      </c>
      <c r="N32">
        <v>13</v>
      </c>
      <c r="Q32">
        <f t="shared" si="0"/>
        <v>-6</v>
      </c>
      <c r="R32">
        <f t="shared" si="3"/>
        <v>-88</v>
      </c>
      <c r="S32" s="3">
        <f t="shared" si="1"/>
        <v>0.53846153846153844</v>
      </c>
    </row>
    <row r="33" spans="1:19" x14ac:dyDescent="0.3">
      <c r="A33" s="3">
        <f t="shared" si="2"/>
        <v>32</v>
      </c>
      <c r="B33" s="1">
        <v>43454</v>
      </c>
      <c r="D33" t="s">
        <v>21</v>
      </c>
      <c r="E33" t="s">
        <v>7</v>
      </c>
      <c r="G33" t="s">
        <v>28</v>
      </c>
      <c r="H33" t="s">
        <v>20</v>
      </c>
      <c r="M33">
        <v>5</v>
      </c>
      <c r="N33">
        <v>14</v>
      </c>
      <c r="Q33">
        <f t="shared" si="0"/>
        <v>-9</v>
      </c>
      <c r="R33">
        <f t="shared" si="3"/>
        <v>-97</v>
      </c>
      <c r="S33" s="3">
        <f t="shared" si="1"/>
        <v>0.35714285714285715</v>
      </c>
    </row>
    <row r="34" spans="1:19" x14ac:dyDescent="0.3">
      <c r="A34" s="3">
        <f t="shared" si="2"/>
        <v>33</v>
      </c>
      <c r="B34" s="1">
        <v>43454</v>
      </c>
      <c r="D34" t="s">
        <v>19</v>
      </c>
      <c r="E34" t="s">
        <v>9</v>
      </c>
      <c r="G34" t="s">
        <v>28</v>
      </c>
      <c r="H34" t="s">
        <v>20</v>
      </c>
      <c r="M34">
        <v>8</v>
      </c>
      <c r="N34">
        <v>6</v>
      </c>
      <c r="Q34">
        <f t="shared" ref="Q34:Q65" si="4">M34-N34</f>
        <v>2</v>
      </c>
      <c r="R34">
        <f t="shared" si="3"/>
        <v>-95</v>
      </c>
      <c r="S34" s="3">
        <f t="shared" ref="S34:S65" si="5">M34/N34</f>
        <v>1.3333333333333333</v>
      </c>
    </row>
    <row r="35" spans="1:19" x14ac:dyDescent="0.3">
      <c r="A35" s="3">
        <f t="shared" si="2"/>
        <v>34</v>
      </c>
      <c r="B35" s="1">
        <v>43454</v>
      </c>
      <c r="D35" t="s">
        <v>19</v>
      </c>
      <c r="E35" t="s">
        <v>18</v>
      </c>
      <c r="G35" t="s">
        <v>28</v>
      </c>
      <c r="H35" t="s">
        <v>20</v>
      </c>
      <c r="M35">
        <v>6</v>
      </c>
      <c r="N35">
        <v>5</v>
      </c>
      <c r="Q35">
        <f t="shared" si="4"/>
        <v>1</v>
      </c>
      <c r="R35">
        <f t="shared" si="3"/>
        <v>-94</v>
      </c>
      <c r="S35" s="3">
        <f t="shared" si="5"/>
        <v>1.2</v>
      </c>
    </row>
    <row r="36" spans="1:19" x14ac:dyDescent="0.3">
      <c r="A36" s="3">
        <f t="shared" si="2"/>
        <v>35</v>
      </c>
      <c r="B36" s="1">
        <v>43454</v>
      </c>
      <c r="D36" t="s">
        <v>11</v>
      </c>
      <c r="E36" t="s">
        <v>18</v>
      </c>
      <c r="G36" t="s">
        <v>28</v>
      </c>
      <c r="H36" t="s">
        <v>20</v>
      </c>
      <c r="M36">
        <v>10</v>
      </c>
      <c r="N36">
        <v>16</v>
      </c>
      <c r="Q36">
        <f t="shared" si="4"/>
        <v>-6</v>
      </c>
      <c r="R36">
        <f t="shared" si="3"/>
        <v>-100</v>
      </c>
      <c r="S36" s="3">
        <f t="shared" si="5"/>
        <v>0.625</v>
      </c>
    </row>
    <row r="37" spans="1:19" x14ac:dyDescent="0.3">
      <c r="A37" s="3">
        <f t="shared" si="2"/>
        <v>36</v>
      </c>
      <c r="B37" s="1">
        <v>43454</v>
      </c>
      <c r="D37" t="s">
        <v>11</v>
      </c>
      <c r="E37" t="s">
        <v>10</v>
      </c>
      <c r="G37" t="s">
        <v>28</v>
      </c>
      <c r="H37" t="s">
        <v>20</v>
      </c>
      <c r="M37">
        <v>4</v>
      </c>
      <c r="N37">
        <v>14</v>
      </c>
      <c r="Q37">
        <f t="shared" si="4"/>
        <v>-10</v>
      </c>
      <c r="R37">
        <f t="shared" si="3"/>
        <v>-110</v>
      </c>
      <c r="S37" s="3">
        <f t="shared" si="5"/>
        <v>0.2857142857142857</v>
      </c>
    </row>
    <row r="38" spans="1:19" x14ac:dyDescent="0.3">
      <c r="A38" s="3">
        <f t="shared" si="2"/>
        <v>37</v>
      </c>
      <c r="B38" s="1">
        <v>43454</v>
      </c>
      <c r="D38" t="s">
        <v>19</v>
      </c>
      <c r="E38" t="s">
        <v>9</v>
      </c>
      <c r="G38" t="s">
        <v>28</v>
      </c>
      <c r="H38" t="s">
        <v>20</v>
      </c>
      <c r="M38">
        <v>5</v>
      </c>
      <c r="N38">
        <v>11</v>
      </c>
      <c r="Q38">
        <f t="shared" si="4"/>
        <v>-6</v>
      </c>
      <c r="R38">
        <f t="shared" si="3"/>
        <v>-116</v>
      </c>
      <c r="S38" s="3">
        <f t="shared" si="5"/>
        <v>0.45454545454545453</v>
      </c>
    </row>
    <row r="39" spans="1:19" x14ac:dyDescent="0.3">
      <c r="A39" s="3">
        <f t="shared" si="2"/>
        <v>38</v>
      </c>
      <c r="B39" s="1">
        <v>43454</v>
      </c>
      <c r="D39" t="s">
        <v>11</v>
      </c>
      <c r="E39" t="s">
        <v>9</v>
      </c>
      <c r="G39" t="s">
        <v>28</v>
      </c>
      <c r="H39" t="s">
        <v>20</v>
      </c>
      <c r="M39">
        <v>12</v>
      </c>
      <c r="N39">
        <v>14</v>
      </c>
      <c r="Q39">
        <f t="shared" si="4"/>
        <v>-2</v>
      </c>
      <c r="R39">
        <f t="shared" si="3"/>
        <v>-118</v>
      </c>
      <c r="S39" s="3">
        <f t="shared" si="5"/>
        <v>0.8571428571428571</v>
      </c>
    </row>
    <row r="40" spans="1:19" x14ac:dyDescent="0.3">
      <c r="A40" s="3">
        <f t="shared" si="2"/>
        <v>39</v>
      </c>
      <c r="B40" s="1">
        <v>43454</v>
      </c>
      <c r="D40" t="s">
        <v>19</v>
      </c>
      <c r="E40" t="s">
        <v>18</v>
      </c>
      <c r="G40" t="s">
        <v>28</v>
      </c>
      <c r="H40" t="s">
        <v>22</v>
      </c>
      <c r="M40">
        <v>4</v>
      </c>
      <c r="N40">
        <v>10</v>
      </c>
      <c r="Q40">
        <f t="shared" si="4"/>
        <v>-6</v>
      </c>
      <c r="R40">
        <f t="shared" si="3"/>
        <v>-124</v>
      </c>
      <c r="S40" s="3">
        <f t="shared" si="5"/>
        <v>0.4</v>
      </c>
    </row>
    <row r="41" spans="1:19" x14ac:dyDescent="0.3">
      <c r="A41" s="3">
        <f t="shared" si="2"/>
        <v>40</v>
      </c>
      <c r="B41" s="1">
        <v>43454</v>
      </c>
      <c r="D41" t="s">
        <v>19</v>
      </c>
      <c r="E41" t="s">
        <v>9</v>
      </c>
      <c r="G41" t="s">
        <v>28</v>
      </c>
      <c r="H41" t="s">
        <v>22</v>
      </c>
      <c r="M41">
        <v>6</v>
      </c>
      <c r="N41">
        <v>8</v>
      </c>
      <c r="Q41">
        <f t="shared" si="4"/>
        <v>-2</v>
      </c>
      <c r="R41">
        <f t="shared" si="3"/>
        <v>-126</v>
      </c>
      <c r="S41" s="3">
        <f t="shared" si="5"/>
        <v>0.75</v>
      </c>
    </row>
    <row r="42" spans="1:19" x14ac:dyDescent="0.3">
      <c r="A42" s="3">
        <f t="shared" si="2"/>
        <v>41</v>
      </c>
      <c r="B42" s="1">
        <v>43454</v>
      </c>
      <c r="D42" t="s">
        <v>11</v>
      </c>
      <c r="E42" t="s">
        <v>9</v>
      </c>
      <c r="G42" t="s">
        <v>28</v>
      </c>
      <c r="H42" t="s">
        <v>22</v>
      </c>
      <c r="M42">
        <v>6</v>
      </c>
      <c r="N42">
        <v>10</v>
      </c>
      <c r="Q42">
        <f t="shared" si="4"/>
        <v>-4</v>
      </c>
      <c r="R42">
        <f t="shared" si="3"/>
        <v>-130</v>
      </c>
      <c r="S42" s="3">
        <f t="shared" si="5"/>
        <v>0.6</v>
      </c>
    </row>
    <row r="43" spans="1:19" x14ac:dyDescent="0.3">
      <c r="A43" s="3">
        <f t="shared" si="2"/>
        <v>42</v>
      </c>
      <c r="B43" s="1">
        <v>43454</v>
      </c>
      <c r="D43" t="s">
        <v>19</v>
      </c>
      <c r="E43" t="s">
        <v>16</v>
      </c>
      <c r="G43" t="s">
        <v>28</v>
      </c>
      <c r="H43" t="s">
        <v>22</v>
      </c>
      <c r="M43">
        <v>5</v>
      </c>
      <c r="N43">
        <v>6</v>
      </c>
      <c r="Q43">
        <f t="shared" si="4"/>
        <v>-1</v>
      </c>
      <c r="R43">
        <f t="shared" si="3"/>
        <v>-131</v>
      </c>
      <c r="S43" s="3">
        <f t="shared" si="5"/>
        <v>0.83333333333333337</v>
      </c>
    </row>
    <row r="44" spans="1:19" x14ac:dyDescent="0.3">
      <c r="A44" s="3">
        <f t="shared" si="2"/>
        <v>43</v>
      </c>
      <c r="B44" s="1">
        <v>43454</v>
      </c>
      <c r="D44" t="s">
        <v>6</v>
      </c>
      <c r="E44" t="s">
        <v>16</v>
      </c>
      <c r="G44" t="s">
        <v>28</v>
      </c>
      <c r="H44" t="s">
        <v>22</v>
      </c>
      <c r="M44">
        <v>6</v>
      </c>
      <c r="N44">
        <v>10</v>
      </c>
      <c r="Q44">
        <f t="shared" si="4"/>
        <v>-4</v>
      </c>
      <c r="R44">
        <f t="shared" si="3"/>
        <v>-135</v>
      </c>
      <c r="S44" s="3">
        <f t="shared" si="5"/>
        <v>0.6</v>
      </c>
    </row>
    <row r="45" spans="1:19" x14ac:dyDescent="0.3">
      <c r="A45" s="3">
        <f t="shared" si="2"/>
        <v>44</v>
      </c>
      <c r="B45" s="1">
        <v>43454</v>
      </c>
      <c r="D45" t="s">
        <v>21</v>
      </c>
      <c r="E45" t="s">
        <v>7</v>
      </c>
      <c r="G45" t="s">
        <v>28</v>
      </c>
      <c r="H45" t="s">
        <v>22</v>
      </c>
      <c r="M45">
        <v>4</v>
      </c>
      <c r="N45">
        <v>8</v>
      </c>
      <c r="Q45">
        <f t="shared" si="4"/>
        <v>-4</v>
      </c>
      <c r="R45">
        <f t="shared" si="3"/>
        <v>-139</v>
      </c>
      <c r="S45" s="3">
        <f t="shared" si="5"/>
        <v>0.5</v>
      </c>
    </row>
    <row r="46" spans="1:19" x14ac:dyDescent="0.3">
      <c r="A46" s="3">
        <f t="shared" si="2"/>
        <v>45</v>
      </c>
      <c r="B46" s="1">
        <v>43454</v>
      </c>
      <c r="D46" t="s">
        <v>6</v>
      </c>
      <c r="E46" t="s">
        <v>18</v>
      </c>
      <c r="G46" t="s">
        <v>28</v>
      </c>
      <c r="H46" t="s">
        <v>22</v>
      </c>
      <c r="M46">
        <v>3</v>
      </c>
      <c r="N46">
        <v>2</v>
      </c>
      <c r="Q46">
        <f t="shared" si="4"/>
        <v>1</v>
      </c>
      <c r="R46">
        <f t="shared" si="3"/>
        <v>-138</v>
      </c>
      <c r="S46" s="3">
        <f t="shared" si="5"/>
        <v>1.5</v>
      </c>
    </row>
    <row r="47" spans="1:19" x14ac:dyDescent="0.3">
      <c r="A47" s="3">
        <f t="shared" si="2"/>
        <v>46</v>
      </c>
      <c r="B47" s="1">
        <v>43454</v>
      </c>
      <c r="D47" t="s">
        <v>6</v>
      </c>
      <c r="E47" t="s">
        <v>13</v>
      </c>
      <c r="G47" t="s">
        <v>28</v>
      </c>
      <c r="H47" t="s">
        <v>22</v>
      </c>
      <c r="M47">
        <v>11</v>
      </c>
      <c r="N47">
        <v>9</v>
      </c>
      <c r="Q47">
        <f t="shared" si="4"/>
        <v>2</v>
      </c>
      <c r="R47">
        <f t="shared" si="3"/>
        <v>-136</v>
      </c>
      <c r="S47" s="3">
        <f t="shared" si="5"/>
        <v>1.2222222222222223</v>
      </c>
    </row>
    <row r="48" spans="1:19" x14ac:dyDescent="0.3">
      <c r="A48" s="3">
        <f t="shared" si="2"/>
        <v>47</v>
      </c>
      <c r="B48" s="1">
        <v>43454</v>
      </c>
      <c r="D48" t="s">
        <v>6</v>
      </c>
      <c r="E48" t="s">
        <v>16</v>
      </c>
      <c r="G48" t="s">
        <v>28</v>
      </c>
      <c r="H48" t="s">
        <v>22</v>
      </c>
      <c r="M48">
        <v>7</v>
      </c>
      <c r="N48">
        <v>9</v>
      </c>
      <c r="Q48">
        <f t="shared" si="4"/>
        <v>-2</v>
      </c>
      <c r="R48">
        <f t="shared" si="3"/>
        <v>-138</v>
      </c>
      <c r="S48" s="3">
        <f t="shared" si="5"/>
        <v>0.77777777777777779</v>
      </c>
    </row>
    <row r="49" spans="1:19" x14ac:dyDescent="0.3">
      <c r="A49" s="3">
        <f t="shared" si="2"/>
        <v>48</v>
      </c>
      <c r="B49" s="1">
        <v>43454</v>
      </c>
      <c r="D49" t="s">
        <v>6</v>
      </c>
      <c r="E49" t="s">
        <v>16</v>
      </c>
      <c r="G49" t="s">
        <v>28</v>
      </c>
      <c r="H49" t="s">
        <v>22</v>
      </c>
      <c r="M49">
        <v>2</v>
      </c>
      <c r="N49">
        <v>7</v>
      </c>
      <c r="Q49">
        <f t="shared" si="4"/>
        <v>-5</v>
      </c>
      <c r="R49">
        <f t="shared" si="3"/>
        <v>-143</v>
      </c>
      <c r="S49" s="3">
        <f t="shared" si="5"/>
        <v>0.2857142857142857</v>
      </c>
    </row>
    <row r="50" spans="1:19" x14ac:dyDescent="0.3">
      <c r="A50" s="3">
        <f t="shared" si="2"/>
        <v>49</v>
      </c>
      <c r="B50" s="1">
        <v>43454</v>
      </c>
      <c r="D50" t="s">
        <v>11</v>
      </c>
      <c r="E50" t="s">
        <v>16</v>
      </c>
      <c r="G50" t="s">
        <v>28</v>
      </c>
      <c r="H50" t="s">
        <v>22</v>
      </c>
      <c r="M50">
        <v>16</v>
      </c>
      <c r="N50">
        <v>16</v>
      </c>
      <c r="Q50">
        <f t="shared" si="4"/>
        <v>0</v>
      </c>
      <c r="R50">
        <f t="shared" si="3"/>
        <v>-143</v>
      </c>
      <c r="S50" s="3">
        <f t="shared" si="5"/>
        <v>1</v>
      </c>
    </row>
    <row r="51" spans="1:19" x14ac:dyDescent="0.3">
      <c r="A51" s="3">
        <f t="shared" si="2"/>
        <v>50</v>
      </c>
      <c r="B51" s="1">
        <v>43454</v>
      </c>
      <c r="D51" t="s">
        <v>11</v>
      </c>
      <c r="E51" t="s">
        <v>17</v>
      </c>
      <c r="G51" t="s">
        <v>28</v>
      </c>
      <c r="H51" t="s">
        <v>22</v>
      </c>
      <c r="M51">
        <v>11</v>
      </c>
      <c r="N51">
        <v>8</v>
      </c>
      <c r="Q51">
        <f t="shared" si="4"/>
        <v>3</v>
      </c>
      <c r="R51">
        <f t="shared" si="3"/>
        <v>-140</v>
      </c>
      <c r="S51" s="3">
        <f t="shared" si="5"/>
        <v>1.375</v>
      </c>
    </row>
    <row r="52" spans="1:19" x14ac:dyDescent="0.3">
      <c r="A52" s="3">
        <f t="shared" si="2"/>
        <v>51</v>
      </c>
      <c r="B52" s="1">
        <v>43454</v>
      </c>
      <c r="D52" t="s">
        <v>19</v>
      </c>
      <c r="E52" t="s">
        <v>9</v>
      </c>
      <c r="G52" t="s">
        <v>28</v>
      </c>
      <c r="H52" t="s">
        <v>22</v>
      </c>
      <c r="M52">
        <v>3</v>
      </c>
      <c r="N52">
        <v>2</v>
      </c>
      <c r="Q52">
        <f t="shared" si="4"/>
        <v>1</v>
      </c>
      <c r="R52">
        <f t="shared" si="3"/>
        <v>-139</v>
      </c>
      <c r="S52" s="3">
        <f t="shared" si="5"/>
        <v>1.5</v>
      </c>
    </row>
    <row r="53" spans="1:19" x14ac:dyDescent="0.3">
      <c r="A53" s="3">
        <f t="shared" si="2"/>
        <v>52</v>
      </c>
      <c r="B53" s="1">
        <v>43454</v>
      </c>
      <c r="D53" t="s">
        <v>11</v>
      </c>
      <c r="E53" t="s">
        <v>9</v>
      </c>
      <c r="G53" t="s">
        <v>28</v>
      </c>
      <c r="H53" t="s">
        <v>22</v>
      </c>
      <c r="M53">
        <v>5</v>
      </c>
      <c r="N53">
        <v>18</v>
      </c>
      <c r="Q53">
        <f t="shared" si="4"/>
        <v>-13</v>
      </c>
      <c r="R53">
        <f t="shared" si="3"/>
        <v>-152</v>
      </c>
      <c r="S53" s="3">
        <f t="shared" si="5"/>
        <v>0.27777777777777779</v>
      </c>
    </row>
    <row r="54" spans="1:19" x14ac:dyDescent="0.3">
      <c r="A54" s="3">
        <f t="shared" si="2"/>
        <v>53</v>
      </c>
      <c r="B54" s="1">
        <v>43454</v>
      </c>
      <c r="D54" t="s">
        <v>6</v>
      </c>
      <c r="E54" t="s">
        <v>13</v>
      </c>
      <c r="G54" t="s">
        <v>28</v>
      </c>
      <c r="H54" t="s">
        <v>22</v>
      </c>
      <c r="M54">
        <v>8</v>
      </c>
      <c r="N54">
        <v>9</v>
      </c>
      <c r="Q54">
        <f t="shared" si="4"/>
        <v>-1</v>
      </c>
      <c r="R54">
        <f t="shared" si="3"/>
        <v>-153</v>
      </c>
      <c r="S54" s="3">
        <f t="shared" si="5"/>
        <v>0.88888888888888884</v>
      </c>
    </row>
    <row r="55" spans="1:19" x14ac:dyDescent="0.3">
      <c r="A55" s="3">
        <f t="shared" si="2"/>
        <v>54</v>
      </c>
      <c r="B55" s="1">
        <v>43454</v>
      </c>
      <c r="D55" t="s">
        <v>19</v>
      </c>
      <c r="E55" t="s">
        <v>18</v>
      </c>
      <c r="G55" t="s">
        <v>28</v>
      </c>
      <c r="H55" t="s">
        <v>22</v>
      </c>
      <c r="M55">
        <v>7</v>
      </c>
      <c r="N55">
        <v>2</v>
      </c>
      <c r="Q55">
        <f t="shared" si="4"/>
        <v>5</v>
      </c>
      <c r="R55">
        <f t="shared" si="3"/>
        <v>-148</v>
      </c>
      <c r="S55" s="3">
        <f t="shared" si="5"/>
        <v>3.5</v>
      </c>
    </row>
    <row r="56" spans="1:19" x14ac:dyDescent="0.3">
      <c r="A56" s="3">
        <f t="shared" si="2"/>
        <v>55</v>
      </c>
      <c r="B56" s="1">
        <v>43454</v>
      </c>
      <c r="D56" t="s">
        <v>6</v>
      </c>
      <c r="E56" t="s">
        <v>18</v>
      </c>
      <c r="G56" t="s">
        <v>28</v>
      </c>
      <c r="H56" t="s">
        <v>22</v>
      </c>
      <c r="M56">
        <v>9</v>
      </c>
      <c r="N56">
        <v>14</v>
      </c>
      <c r="Q56">
        <f t="shared" si="4"/>
        <v>-5</v>
      </c>
      <c r="R56">
        <f t="shared" si="3"/>
        <v>-153</v>
      </c>
      <c r="S56" s="3">
        <f t="shared" si="5"/>
        <v>0.6428571428571429</v>
      </c>
    </row>
    <row r="57" spans="1:19" x14ac:dyDescent="0.3">
      <c r="A57" s="3">
        <f t="shared" si="2"/>
        <v>56</v>
      </c>
      <c r="B57" s="1">
        <v>43454</v>
      </c>
      <c r="D57" t="s">
        <v>11</v>
      </c>
      <c r="E57" t="s">
        <v>10</v>
      </c>
      <c r="G57" t="s">
        <v>28</v>
      </c>
      <c r="H57" t="s">
        <v>22</v>
      </c>
      <c r="M57">
        <v>14</v>
      </c>
      <c r="N57">
        <v>11</v>
      </c>
      <c r="Q57">
        <f t="shared" si="4"/>
        <v>3</v>
      </c>
      <c r="R57">
        <f t="shared" si="3"/>
        <v>-150</v>
      </c>
      <c r="S57" s="3">
        <f t="shared" si="5"/>
        <v>1.2727272727272727</v>
      </c>
    </row>
    <row r="58" spans="1:19" x14ac:dyDescent="0.3">
      <c r="A58" s="3">
        <f t="shared" si="2"/>
        <v>57</v>
      </c>
      <c r="B58" s="1">
        <v>43465</v>
      </c>
      <c r="C58">
        <v>1</v>
      </c>
      <c r="D58" t="s">
        <v>11</v>
      </c>
      <c r="E58" t="s">
        <v>9</v>
      </c>
      <c r="G58" t="s">
        <v>28</v>
      </c>
      <c r="H58" t="s">
        <v>22</v>
      </c>
      <c r="M58">
        <v>8</v>
      </c>
      <c r="N58">
        <v>10</v>
      </c>
      <c r="Q58">
        <f t="shared" si="4"/>
        <v>-2</v>
      </c>
      <c r="R58">
        <f t="shared" si="3"/>
        <v>-152</v>
      </c>
      <c r="S58" s="3">
        <f t="shared" si="5"/>
        <v>0.8</v>
      </c>
    </row>
    <row r="59" spans="1:19" x14ac:dyDescent="0.3">
      <c r="A59" s="3">
        <f t="shared" si="2"/>
        <v>58</v>
      </c>
      <c r="B59" s="1">
        <v>43465</v>
      </c>
      <c r="C59">
        <v>2</v>
      </c>
      <c r="D59" t="s">
        <v>6</v>
      </c>
      <c r="E59" t="s">
        <v>13</v>
      </c>
      <c r="G59" t="s">
        <v>28</v>
      </c>
      <c r="H59" t="s">
        <v>22</v>
      </c>
      <c r="M59">
        <v>8</v>
      </c>
      <c r="N59">
        <v>6</v>
      </c>
      <c r="Q59">
        <f t="shared" si="4"/>
        <v>2</v>
      </c>
      <c r="R59">
        <f t="shared" si="3"/>
        <v>-150</v>
      </c>
      <c r="S59" s="3">
        <f t="shared" si="5"/>
        <v>1.3333333333333333</v>
      </c>
    </row>
    <row r="60" spans="1:19" x14ac:dyDescent="0.3">
      <c r="A60" s="3">
        <f t="shared" si="2"/>
        <v>59</v>
      </c>
      <c r="B60" s="1">
        <v>43465</v>
      </c>
      <c r="C60">
        <v>3</v>
      </c>
      <c r="D60" t="s">
        <v>19</v>
      </c>
      <c r="E60" t="s">
        <v>12</v>
      </c>
      <c r="G60" t="s">
        <v>28</v>
      </c>
      <c r="H60" t="s">
        <v>22</v>
      </c>
      <c r="M60">
        <v>5</v>
      </c>
      <c r="N60">
        <v>6</v>
      </c>
      <c r="Q60">
        <f t="shared" si="4"/>
        <v>-1</v>
      </c>
      <c r="R60">
        <f t="shared" si="3"/>
        <v>-151</v>
      </c>
      <c r="S60" s="3">
        <f t="shared" si="5"/>
        <v>0.83333333333333337</v>
      </c>
    </row>
    <row r="61" spans="1:19" x14ac:dyDescent="0.3">
      <c r="A61" s="3">
        <f t="shared" si="2"/>
        <v>60</v>
      </c>
      <c r="B61" s="1">
        <v>43465</v>
      </c>
      <c r="C61">
        <v>4</v>
      </c>
      <c r="D61" t="s">
        <v>6</v>
      </c>
      <c r="E61" t="s">
        <v>12</v>
      </c>
      <c r="G61" t="s">
        <v>28</v>
      </c>
      <c r="H61" t="s">
        <v>22</v>
      </c>
      <c r="M61">
        <v>8</v>
      </c>
      <c r="N61">
        <v>7</v>
      </c>
      <c r="Q61">
        <f t="shared" si="4"/>
        <v>1</v>
      </c>
      <c r="R61">
        <f t="shared" si="3"/>
        <v>-150</v>
      </c>
      <c r="S61" s="3">
        <f t="shared" si="5"/>
        <v>1.1428571428571428</v>
      </c>
    </row>
    <row r="62" spans="1:19" x14ac:dyDescent="0.3">
      <c r="A62" s="3">
        <f t="shared" si="2"/>
        <v>61</v>
      </c>
      <c r="B62" s="1">
        <v>43465</v>
      </c>
      <c r="C62">
        <v>5</v>
      </c>
      <c r="D62" t="s">
        <v>21</v>
      </c>
      <c r="E62" t="s">
        <v>24</v>
      </c>
      <c r="G62" t="s">
        <v>28</v>
      </c>
      <c r="H62" t="s">
        <v>22</v>
      </c>
      <c r="M62">
        <v>6</v>
      </c>
      <c r="N62">
        <v>6</v>
      </c>
      <c r="Q62">
        <f t="shared" si="4"/>
        <v>0</v>
      </c>
      <c r="R62">
        <f t="shared" si="3"/>
        <v>-150</v>
      </c>
      <c r="S62" s="3">
        <f t="shared" si="5"/>
        <v>1</v>
      </c>
    </row>
    <row r="63" spans="1:19" x14ac:dyDescent="0.3">
      <c r="A63" s="3">
        <f t="shared" si="2"/>
        <v>62</v>
      </c>
      <c r="B63" s="1">
        <v>43465</v>
      </c>
      <c r="C63">
        <v>6</v>
      </c>
      <c r="D63" t="s">
        <v>19</v>
      </c>
      <c r="E63" t="s">
        <v>12</v>
      </c>
      <c r="G63" t="s">
        <v>28</v>
      </c>
      <c r="H63" t="s">
        <v>22</v>
      </c>
      <c r="M63">
        <v>1</v>
      </c>
      <c r="N63">
        <v>5</v>
      </c>
      <c r="Q63">
        <f t="shared" si="4"/>
        <v>-4</v>
      </c>
      <c r="R63">
        <f t="shared" si="3"/>
        <v>-154</v>
      </c>
      <c r="S63" s="3">
        <f t="shared" si="5"/>
        <v>0.2</v>
      </c>
    </row>
    <row r="64" spans="1:19" x14ac:dyDescent="0.3">
      <c r="A64" s="3">
        <f t="shared" si="2"/>
        <v>63</v>
      </c>
      <c r="B64" s="1">
        <v>43465</v>
      </c>
      <c r="C64">
        <v>7</v>
      </c>
      <c r="D64" t="s">
        <v>6</v>
      </c>
      <c r="E64" t="s">
        <v>12</v>
      </c>
      <c r="G64" t="s">
        <v>30</v>
      </c>
      <c r="H64" t="s">
        <v>8</v>
      </c>
      <c r="M64">
        <v>16</v>
      </c>
      <c r="N64">
        <v>19</v>
      </c>
      <c r="Q64">
        <f t="shared" si="4"/>
        <v>-3</v>
      </c>
      <c r="R64">
        <f t="shared" si="3"/>
        <v>-157</v>
      </c>
      <c r="S64" s="3">
        <f t="shared" si="5"/>
        <v>0.84210526315789469</v>
      </c>
    </row>
    <row r="65" spans="1:19" x14ac:dyDescent="0.3">
      <c r="A65" s="3">
        <f t="shared" si="2"/>
        <v>64</v>
      </c>
      <c r="B65" s="1">
        <v>43465</v>
      </c>
      <c r="C65">
        <v>8</v>
      </c>
      <c r="D65" t="s">
        <v>21</v>
      </c>
      <c r="E65" t="s">
        <v>24</v>
      </c>
      <c r="G65" t="s">
        <v>28</v>
      </c>
      <c r="H65" t="s">
        <v>22</v>
      </c>
      <c r="M65">
        <v>0</v>
      </c>
      <c r="N65">
        <v>3</v>
      </c>
      <c r="Q65">
        <f t="shared" si="4"/>
        <v>-3</v>
      </c>
      <c r="R65">
        <f t="shared" si="3"/>
        <v>-160</v>
      </c>
      <c r="S65" s="3">
        <f t="shared" si="5"/>
        <v>0</v>
      </c>
    </row>
    <row r="66" spans="1:19" x14ac:dyDescent="0.3">
      <c r="A66" s="3">
        <f t="shared" si="2"/>
        <v>65</v>
      </c>
      <c r="B66" s="1">
        <v>43466</v>
      </c>
      <c r="C66">
        <v>1</v>
      </c>
      <c r="D66" t="s">
        <v>19</v>
      </c>
      <c r="E66" t="s">
        <v>18</v>
      </c>
      <c r="G66" t="s">
        <v>28</v>
      </c>
      <c r="H66" t="s">
        <v>22</v>
      </c>
      <c r="M66">
        <v>4</v>
      </c>
      <c r="N66">
        <v>7</v>
      </c>
      <c r="O66">
        <v>1890</v>
      </c>
      <c r="Q66">
        <f t="shared" ref="Q66:Q97" si="6">M66-N66</f>
        <v>-3</v>
      </c>
      <c r="R66">
        <f t="shared" si="3"/>
        <v>-163</v>
      </c>
      <c r="S66" s="3">
        <f t="shared" ref="S66:S97" si="7">M66/N66</f>
        <v>0.5714285714285714</v>
      </c>
    </row>
    <row r="67" spans="1:19" x14ac:dyDescent="0.3">
      <c r="A67" s="3">
        <f t="shared" si="2"/>
        <v>66</v>
      </c>
      <c r="B67" s="1">
        <v>43466</v>
      </c>
      <c r="C67">
        <v>2</v>
      </c>
      <c r="D67" t="s">
        <v>6</v>
      </c>
      <c r="E67" t="s">
        <v>18</v>
      </c>
      <c r="G67" t="s">
        <v>30</v>
      </c>
      <c r="H67" t="s">
        <v>29</v>
      </c>
      <c r="M67">
        <v>6</v>
      </c>
      <c r="N67">
        <v>15</v>
      </c>
      <c r="O67">
        <f>9620-O66</f>
        <v>7730</v>
      </c>
      <c r="Q67">
        <f t="shared" si="6"/>
        <v>-9</v>
      </c>
      <c r="R67">
        <f t="shared" si="3"/>
        <v>-172</v>
      </c>
      <c r="S67" s="3">
        <f t="shared" si="7"/>
        <v>0.4</v>
      </c>
    </row>
    <row r="68" spans="1:19" x14ac:dyDescent="0.3">
      <c r="A68" s="3">
        <f t="shared" ref="A68:A131" si="8">1+A67</f>
        <v>67</v>
      </c>
      <c r="B68" s="1">
        <v>43466</v>
      </c>
      <c r="C68">
        <v>3</v>
      </c>
      <c r="D68" t="s">
        <v>11</v>
      </c>
      <c r="E68" t="s">
        <v>10</v>
      </c>
      <c r="G68" t="s">
        <v>30</v>
      </c>
      <c r="H68" t="s">
        <v>29</v>
      </c>
      <c r="M68">
        <v>12</v>
      </c>
      <c r="N68">
        <v>15</v>
      </c>
      <c r="O68">
        <f>8113</f>
        <v>8113</v>
      </c>
      <c r="Q68">
        <f t="shared" si="6"/>
        <v>-3</v>
      </c>
      <c r="R68">
        <f t="shared" ref="R68:R131" si="9">Q68+R67</f>
        <v>-175</v>
      </c>
      <c r="S68" s="3">
        <f t="shared" si="7"/>
        <v>0.8</v>
      </c>
    </row>
    <row r="69" spans="1:19" x14ac:dyDescent="0.3">
      <c r="A69" s="3">
        <f t="shared" si="8"/>
        <v>68</v>
      </c>
      <c r="B69" s="1">
        <v>43466</v>
      </c>
      <c r="C69">
        <v>4</v>
      </c>
      <c r="D69" t="s">
        <v>11</v>
      </c>
      <c r="E69" t="s">
        <v>12</v>
      </c>
      <c r="G69" t="s">
        <v>28</v>
      </c>
      <c r="H69" t="s">
        <v>22</v>
      </c>
      <c r="M69">
        <v>9</v>
      </c>
      <c r="N69">
        <v>17</v>
      </c>
      <c r="O69">
        <v>8002</v>
      </c>
      <c r="Q69">
        <f t="shared" si="6"/>
        <v>-8</v>
      </c>
      <c r="R69">
        <f t="shared" si="9"/>
        <v>-183</v>
      </c>
      <c r="S69" s="3">
        <f t="shared" si="7"/>
        <v>0.52941176470588236</v>
      </c>
    </row>
    <row r="70" spans="1:19" x14ac:dyDescent="0.3">
      <c r="A70" s="3">
        <f t="shared" si="8"/>
        <v>69</v>
      </c>
      <c r="B70" s="1">
        <v>43466</v>
      </c>
      <c r="C70">
        <v>5</v>
      </c>
      <c r="D70" t="s">
        <v>11</v>
      </c>
      <c r="E70" t="s">
        <v>9</v>
      </c>
      <c r="G70" t="s">
        <v>31</v>
      </c>
      <c r="H70" t="s">
        <v>32</v>
      </c>
      <c r="M70">
        <v>8</v>
      </c>
      <c r="N70">
        <v>12</v>
      </c>
      <c r="O70">
        <v>5596</v>
      </c>
      <c r="Q70">
        <f t="shared" si="6"/>
        <v>-4</v>
      </c>
      <c r="R70">
        <f t="shared" si="9"/>
        <v>-187</v>
      </c>
      <c r="S70" s="3">
        <f t="shared" si="7"/>
        <v>0.66666666666666663</v>
      </c>
    </row>
    <row r="71" spans="1:19" x14ac:dyDescent="0.3">
      <c r="A71" s="3">
        <f t="shared" si="8"/>
        <v>70</v>
      </c>
      <c r="B71" s="1">
        <v>43466</v>
      </c>
      <c r="C71">
        <v>6</v>
      </c>
      <c r="D71" t="s">
        <v>11</v>
      </c>
      <c r="E71" t="s">
        <v>10</v>
      </c>
      <c r="G71" t="s">
        <v>31</v>
      </c>
      <c r="H71" t="s">
        <v>32</v>
      </c>
      <c r="M71">
        <v>13</v>
      </c>
      <c r="N71">
        <v>16</v>
      </c>
      <c r="O71">
        <v>7272</v>
      </c>
      <c r="Q71">
        <f t="shared" si="6"/>
        <v>-3</v>
      </c>
      <c r="R71">
        <f t="shared" si="9"/>
        <v>-190</v>
      </c>
      <c r="S71" s="3">
        <f t="shared" si="7"/>
        <v>0.8125</v>
      </c>
    </row>
    <row r="72" spans="1:19" x14ac:dyDescent="0.3">
      <c r="A72" s="3">
        <f t="shared" si="8"/>
        <v>71</v>
      </c>
      <c r="B72" s="1">
        <v>43466</v>
      </c>
      <c r="C72">
        <v>7</v>
      </c>
      <c r="D72" t="s">
        <v>6</v>
      </c>
      <c r="E72" t="s">
        <v>12</v>
      </c>
      <c r="G72" t="s">
        <v>31</v>
      </c>
      <c r="H72" t="s">
        <v>32</v>
      </c>
      <c r="M72">
        <v>3</v>
      </c>
      <c r="N72">
        <v>9</v>
      </c>
      <c r="O72">
        <v>2944</v>
      </c>
      <c r="Q72">
        <f t="shared" si="6"/>
        <v>-6</v>
      </c>
      <c r="R72">
        <f t="shared" si="9"/>
        <v>-196</v>
      </c>
      <c r="S72" s="3">
        <f t="shared" si="7"/>
        <v>0.33333333333333331</v>
      </c>
    </row>
    <row r="73" spans="1:19" x14ac:dyDescent="0.3">
      <c r="A73" s="3">
        <f t="shared" si="8"/>
        <v>72</v>
      </c>
      <c r="B73" s="1">
        <v>43466</v>
      </c>
      <c r="C73">
        <v>8</v>
      </c>
      <c r="D73" t="s">
        <v>21</v>
      </c>
      <c r="E73" t="s">
        <v>24</v>
      </c>
      <c r="G73" t="s">
        <v>30</v>
      </c>
      <c r="H73" t="s">
        <v>8</v>
      </c>
      <c r="M73">
        <v>6</v>
      </c>
      <c r="N73">
        <v>6</v>
      </c>
      <c r="O73">
        <f>6019-O72</f>
        <v>3075</v>
      </c>
      <c r="Q73">
        <f t="shared" si="6"/>
        <v>0</v>
      </c>
      <c r="R73">
        <f t="shared" si="9"/>
        <v>-196</v>
      </c>
      <c r="S73" s="3">
        <f t="shared" si="7"/>
        <v>1</v>
      </c>
    </row>
    <row r="74" spans="1:19" x14ac:dyDescent="0.3">
      <c r="A74" s="3">
        <f t="shared" si="8"/>
        <v>73</v>
      </c>
      <c r="B74" s="1">
        <v>43466</v>
      </c>
      <c r="C74">
        <v>9</v>
      </c>
      <c r="D74" t="s">
        <v>19</v>
      </c>
      <c r="E74" t="s">
        <v>18</v>
      </c>
      <c r="G74" t="s">
        <v>30</v>
      </c>
      <c r="H74" t="s">
        <v>8</v>
      </c>
      <c r="M74">
        <v>3</v>
      </c>
      <c r="N74">
        <v>4</v>
      </c>
      <c r="O74">
        <v>1570</v>
      </c>
      <c r="Q74">
        <f t="shared" si="6"/>
        <v>-1</v>
      </c>
      <c r="R74">
        <f t="shared" si="9"/>
        <v>-197</v>
      </c>
      <c r="S74" s="3">
        <f t="shared" si="7"/>
        <v>0.75</v>
      </c>
    </row>
    <row r="75" spans="1:19" x14ac:dyDescent="0.3">
      <c r="A75" s="3">
        <f t="shared" si="8"/>
        <v>74</v>
      </c>
      <c r="B75" s="1">
        <v>43466</v>
      </c>
      <c r="C75">
        <v>10</v>
      </c>
      <c r="D75" t="s">
        <v>11</v>
      </c>
      <c r="E75" t="s">
        <v>10</v>
      </c>
      <c r="G75" t="s">
        <v>30</v>
      </c>
      <c r="H75" t="s">
        <v>8</v>
      </c>
      <c r="M75">
        <v>8</v>
      </c>
      <c r="N75">
        <v>10</v>
      </c>
      <c r="O75">
        <v>5519</v>
      </c>
      <c r="Q75">
        <f t="shared" si="6"/>
        <v>-2</v>
      </c>
      <c r="R75">
        <f t="shared" si="9"/>
        <v>-199</v>
      </c>
      <c r="S75" s="3">
        <f t="shared" si="7"/>
        <v>0.8</v>
      </c>
    </row>
    <row r="76" spans="1:19" x14ac:dyDescent="0.3">
      <c r="A76" s="3">
        <f t="shared" si="8"/>
        <v>75</v>
      </c>
      <c r="B76" s="1">
        <v>43466</v>
      </c>
      <c r="C76">
        <v>11</v>
      </c>
      <c r="D76" t="s">
        <v>6</v>
      </c>
      <c r="E76" t="s">
        <v>18</v>
      </c>
      <c r="G76" t="s">
        <v>30</v>
      </c>
      <c r="H76" t="s">
        <v>8</v>
      </c>
      <c r="M76">
        <v>6</v>
      </c>
      <c r="N76">
        <v>7</v>
      </c>
      <c r="O76">
        <v>1888</v>
      </c>
      <c r="Q76">
        <f t="shared" si="6"/>
        <v>-1</v>
      </c>
      <c r="R76">
        <f t="shared" si="9"/>
        <v>-200</v>
      </c>
      <c r="S76" s="3">
        <f t="shared" si="7"/>
        <v>0.8571428571428571</v>
      </c>
    </row>
    <row r="77" spans="1:19" x14ac:dyDescent="0.3">
      <c r="A77" s="3">
        <f t="shared" si="8"/>
        <v>76</v>
      </c>
      <c r="B77" s="1">
        <v>43467</v>
      </c>
      <c r="C77">
        <v>1</v>
      </c>
      <c r="D77" t="s">
        <v>6</v>
      </c>
      <c r="E77" t="s">
        <v>13</v>
      </c>
      <c r="G77" t="s">
        <v>31</v>
      </c>
      <c r="H77" t="s">
        <v>33</v>
      </c>
      <c r="M77">
        <v>7</v>
      </c>
      <c r="N77">
        <v>8</v>
      </c>
      <c r="O77">
        <v>1819</v>
      </c>
      <c r="Q77">
        <f t="shared" si="6"/>
        <v>-1</v>
      </c>
      <c r="R77">
        <f t="shared" si="9"/>
        <v>-201</v>
      </c>
      <c r="S77" s="3">
        <f t="shared" si="7"/>
        <v>0.875</v>
      </c>
    </row>
    <row r="78" spans="1:19" x14ac:dyDescent="0.3">
      <c r="A78" s="3">
        <f t="shared" si="8"/>
        <v>77</v>
      </c>
      <c r="B78" s="1">
        <v>43467</v>
      </c>
      <c r="C78">
        <v>2</v>
      </c>
      <c r="D78" t="s">
        <v>19</v>
      </c>
      <c r="E78" t="s">
        <v>16</v>
      </c>
      <c r="G78" t="s">
        <v>31</v>
      </c>
      <c r="H78" t="s">
        <v>33</v>
      </c>
      <c r="M78">
        <v>6</v>
      </c>
      <c r="N78">
        <v>7</v>
      </c>
      <c r="O78">
        <v>1423</v>
      </c>
      <c r="Q78">
        <f t="shared" si="6"/>
        <v>-1</v>
      </c>
      <c r="R78">
        <f t="shared" si="9"/>
        <v>-202</v>
      </c>
      <c r="S78" s="3">
        <f t="shared" si="7"/>
        <v>0.8571428571428571</v>
      </c>
    </row>
    <row r="79" spans="1:19" x14ac:dyDescent="0.3">
      <c r="A79" s="3">
        <f t="shared" si="8"/>
        <v>78</v>
      </c>
      <c r="B79" s="1">
        <v>43467</v>
      </c>
      <c r="C79">
        <v>3</v>
      </c>
      <c r="D79" t="s">
        <v>6</v>
      </c>
      <c r="E79" t="s">
        <v>16</v>
      </c>
      <c r="G79" t="s">
        <v>31</v>
      </c>
      <c r="H79" t="s">
        <v>33</v>
      </c>
      <c r="M79">
        <v>5</v>
      </c>
      <c r="N79">
        <v>11</v>
      </c>
      <c r="O79">
        <f>3508-O78</f>
        <v>2085</v>
      </c>
      <c r="Q79">
        <f t="shared" si="6"/>
        <v>-6</v>
      </c>
      <c r="R79">
        <f t="shared" si="9"/>
        <v>-208</v>
      </c>
      <c r="S79" s="3">
        <f t="shared" si="7"/>
        <v>0.45454545454545453</v>
      </c>
    </row>
    <row r="80" spans="1:19" x14ac:dyDescent="0.3">
      <c r="A80" s="3">
        <f t="shared" si="8"/>
        <v>79</v>
      </c>
      <c r="B80" s="1">
        <v>43467</v>
      </c>
      <c r="C80">
        <v>4</v>
      </c>
      <c r="D80" t="s">
        <v>21</v>
      </c>
      <c r="E80" t="s">
        <v>7</v>
      </c>
      <c r="G80" t="s">
        <v>31</v>
      </c>
      <c r="H80" t="s">
        <v>33</v>
      </c>
      <c r="M80">
        <v>5</v>
      </c>
      <c r="N80">
        <v>10</v>
      </c>
      <c r="O80">
        <f>5138-O79+O78</f>
        <v>4476</v>
      </c>
      <c r="Q80">
        <f t="shared" si="6"/>
        <v>-5</v>
      </c>
      <c r="R80">
        <f t="shared" si="9"/>
        <v>-213</v>
      </c>
      <c r="S80" s="3">
        <f t="shared" si="7"/>
        <v>0.5</v>
      </c>
    </row>
    <row r="81" spans="1:19" x14ac:dyDescent="0.3">
      <c r="A81" s="3">
        <f t="shared" si="8"/>
        <v>80</v>
      </c>
      <c r="B81" s="1">
        <v>43468</v>
      </c>
      <c r="C81">
        <v>1</v>
      </c>
      <c r="D81" t="s">
        <v>19</v>
      </c>
      <c r="E81" t="s">
        <v>18</v>
      </c>
      <c r="G81" t="s">
        <v>31</v>
      </c>
      <c r="H81" t="s">
        <v>33</v>
      </c>
      <c r="M81">
        <v>10</v>
      </c>
      <c r="N81">
        <v>8</v>
      </c>
      <c r="O81">
        <v>3521</v>
      </c>
      <c r="Q81">
        <f t="shared" si="6"/>
        <v>2</v>
      </c>
      <c r="R81">
        <f t="shared" si="9"/>
        <v>-211</v>
      </c>
      <c r="S81" s="3">
        <f t="shared" si="7"/>
        <v>1.25</v>
      </c>
    </row>
    <row r="82" spans="1:19" x14ac:dyDescent="0.3">
      <c r="A82" s="3">
        <f t="shared" si="8"/>
        <v>81</v>
      </c>
      <c r="B82" s="1">
        <v>43468</v>
      </c>
      <c r="C82">
        <v>2</v>
      </c>
      <c r="D82" t="s">
        <v>6</v>
      </c>
      <c r="E82" t="s">
        <v>18</v>
      </c>
      <c r="G82" t="s">
        <v>31</v>
      </c>
      <c r="H82" t="s">
        <v>33</v>
      </c>
      <c r="M82">
        <v>8</v>
      </c>
      <c r="N82">
        <v>9</v>
      </c>
      <c r="O82">
        <f>8297-O81</f>
        <v>4776</v>
      </c>
      <c r="Q82">
        <f t="shared" si="6"/>
        <v>-1</v>
      </c>
      <c r="R82">
        <f t="shared" si="9"/>
        <v>-212</v>
      </c>
      <c r="S82" s="3">
        <f t="shared" si="7"/>
        <v>0.88888888888888884</v>
      </c>
    </row>
    <row r="83" spans="1:19" x14ac:dyDescent="0.3">
      <c r="A83" s="3">
        <f t="shared" si="8"/>
        <v>82</v>
      </c>
      <c r="B83" s="1">
        <v>43468</v>
      </c>
      <c r="C83">
        <v>3</v>
      </c>
      <c r="D83" t="s">
        <v>11</v>
      </c>
      <c r="E83" t="s">
        <v>10</v>
      </c>
      <c r="G83" t="s">
        <v>31</v>
      </c>
      <c r="H83" t="s">
        <v>33</v>
      </c>
      <c r="M83">
        <v>11</v>
      </c>
      <c r="N83">
        <v>15</v>
      </c>
      <c r="O83">
        <v>4958</v>
      </c>
      <c r="Q83">
        <f t="shared" si="6"/>
        <v>-4</v>
      </c>
      <c r="R83">
        <f t="shared" si="9"/>
        <v>-216</v>
      </c>
      <c r="S83" s="3">
        <f t="shared" si="7"/>
        <v>0.73333333333333328</v>
      </c>
    </row>
    <row r="84" spans="1:19" x14ac:dyDescent="0.3">
      <c r="A84" s="3">
        <f t="shared" si="8"/>
        <v>83</v>
      </c>
      <c r="B84" s="1">
        <v>43471</v>
      </c>
      <c r="C84">
        <v>1</v>
      </c>
      <c r="D84" t="s">
        <v>6</v>
      </c>
      <c r="E84" t="s">
        <v>18</v>
      </c>
      <c r="G84" t="s">
        <v>31</v>
      </c>
      <c r="H84" t="s">
        <v>33</v>
      </c>
      <c r="M84">
        <v>4</v>
      </c>
      <c r="N84">
        <v>2</v>
      </c>
      <c r="O84">
        <v>1735</v>
      </c>
      <c r="Q84">
        <f t="shared" si="6"/>
        <v>2</v>
      </c>
      <c r="R84">
        <f t="shared" si="9"/>
        <v>-214</v>
      </c>
      <c r="S84" s="3">
        <f t="shared" si="7"/>
        <v>2</v>
      </c>
    </row>
    <row r="85" spans="1:19" x14ac:dyDescent="0.3">
      <c r="A85" s="3">
        <f t="shared" si="8"/>
        <v>84</v>
      </c>
      <c r="B85" s="1">
        <v>43471</v>
      </c>
      <c r="C85">
        <v>2</v>
      </c>
      <c r="D85" t="s">
        <v>11</v>
      </c>
      <c r="E85" t="s">
        <v>10</v>
      </c>
      <c r="G85" t="s">
        <v>31</v>
      </c>
      <c r="H85" t="s">
        <v>33</v>
      </c>
      <c r="M85">
        <v>9</v>
      </c>
      <c r="N85">
        <v>14</v>
      </c>
      <c r="O85">
        <f>5196-O84</f>
        <v>3461</v>
      </c>
      <c r="Q85">
        <f t="shared" si="6"/>
        <v>-5</v>
      </c>
      <c r="R85">
        <f t="shared" si="9"/>
        <v>-219</v>
      </c>
      <c r="S85" s="3">
        <f t="shared" si="7"/>
        <v>0.6428571428571429</v>
      </c>
    </row>
    <row r="86" spans="1:19" x14ac:dyDescent="0.3">
      <c r="A86" s="3">
        <f t="shared" si="8"/>
        <v>85</v>
      </c>
      <c r="B86" s="1">
        <v>43471</v>
      </c>
      <c r="C86">
        <v>3</v>
      </c>
      <c r="D86" t="s">
        <v>6</v>
      </c>
      <c r="E86" t="s">
        <v>16</v>
      </c>
      <c r="G86" t="s">
        <v>31</v>
      </c>
      <c r="H86" t="s">
        <v>33</v>
      </c>
      <c r="M86">
        <v>14</v>
      </c>
      <c r="N86">
        <v>14</v>
      </c>
      <c r="O86">
        <v>5521</v>
      </c>
      <c r="Q86">
        <f t="shared" si="6"/>
        <v>0</v>
      </c>
      <c r="R86">
        <f t="shared" si="9"/>
        <v>-219</v>
      </c>
      <c r="S86" s="3">
        <f t="shared" si="7"/>
        <v>1</v>
      </c>
    </row>
    <row r="87" spans="1:19" x14ac:dyDescent="0.3">
      <c r="A87" s="3">
        <f t="shared" si="8"/>
        <v>86</v>
      </c>
      <c r="B87" s="1">
        <v>43471</v>
      </c>
      <c r="C87">
        <v>4</v>
      </c>
      <c r="D87" t="s">
        <v>21</v>
      </c>
      <c r="E87" t="s">
        <v>7</v>
      </c>
      <c r="G87" t="s">
        <v>31</v>
      </c>
      <c r="H87" t="s">
        <v>33</v>
      </c>
      <c r="M87">
        <v>8</v>
      </c>
      <c r="N87">
        <v>5</v>
      </c>
      <c r="O87">
        <v>3499</v>
      </c>
      <c r="Q87">
        <f t="shared" si="6"/>
        <v>3</v>
      </c>
      <c r="R87">
        <f t="shared" si="9"/>
        <v>-216</v>
      </c>
      <c r="S87" s="3">
        <f t="shared" si="7"/>
        <v>1.6</v>
      </c>
    </row>
    <row r="88" spans="1:19" x14ac:dyDescent="0.3">
      <c r="A88" s="3">
        <f t="shared" si="8"/>
        <v>87</v>
      </c>
      <c r="B88" s="1">
        <v>43472</v>
      </c>
      <c r="C88">
        <v>1</v>
      </c>
      <c r="D88" t="s">
        <v>19</v>
      </c>
      <c r="E88" t="s">
        <v>16</v>
      </c>
      <c r="G88" t="s">
        <v>31</v>
      </c>
      <c r="H88" t="s">
        <v>33</v>
      </c>
      <c r="M88">
        <v>1</v>
      </c>
      <c r="N88">
        <v>6</v>
      </c>
      <c r="O88">
        <v>1370</v>
      </c>
      <c r="Q88">
        <f t="shared" si="6"/>
        <v>-5</v>
      </c>
      <c r="R88">
        <f t="shared" si="9"/>
        <v>-221</v>
      </c>
      <c r="S88" s="3">
        <f t="shared" si="7"/>
        <v>0.16666666666666666</v>
      </c>
    </row>
    <row r="89" spans="1:19" x14ac:dyDescent="0.3">
      <c r="A89" s="3">
        <f t="shared" si="8"/>
        <v>88</v>
      </c>
      <c r="B89" s="1">
        <v>43472</v>
      </c>
      <c r="C89">
        <v>2</v>
      </c>
      <c r="D89" t="s">
        <v>11</v>
      </c>
      <c r="E89" t="s">
        <v>18</v>
      </c>
      <c r="G89" t="s">
        <v>31</v>
      </c>
      <c r="H89" t="s">
        <v>33</v>
      </c>
      <c r="M89">
        <v>4</v>
      </c>
      <c r="N89">
        <v>4</v>
      </c>
      <c r="O89">
        <v>1503</v>
      </c>
      <c r="Q89">
        <f t="shared" si="6"/>
        <v>0</v>
      </c>
      <c r="R89">
        <f t="shared" si="9"/>
        <v>-221</v>
      </c>
      <c r="S89" s="3">
        <f t="shared" si="7"/>
        <v>1</v>
      </c>
    </row>
    <row r="90" spans="1:19" x14ac:dyDescent="0.3">
      <c r="A90" s="3">
        <f t="shared" si="8"/>
        <v>89</v>
      </c>
      <c r="B90" s="1">
        <v>43472</v>
      </c>
      <c r="C90">
        <v>3</v>
      </c>
      <c r="D90" t="s">
        <v>11</v>
      </c>
      <c r="E90" t="s">
        <v>24</v>
      </c>
      <c r="G90" t="s">
        <v>31</v>
      </c>
      <c r="H90" t="s">
        <v>33</v>
      </c>
      <c r="M90">
        <v>8</v>
      </c>
      <c r="N90">
        <v>15</v>
      </c>
      <c r="O90">
        <v>9124</v>
      </c>
      <c r="Q90">
        <f t="shared" si="6"/>
        <v>-7</v>
      </c>
      <c r="R90">
        <f t="shared" si="9"/>
        <v>-228</v>
      </c>
      <c r="S90" s="3">
        <f t="shared" si="7"/>
        <v>0.53333333333333333</v>
      </c>
    </row>
    <row r="91" spans="1:19" x14ac:dyDescent="0.3">
      <c r="A91" s="3">
        <f t="shared" si="8"/>
        <v>90</v>
      </c>
      <c r="B91" s="1">
        <v>43472</v>
      </c>
      <c r="C91">
        <v>4</v>
      </c>
      <c r="D91" t="s">
        <v>11</v>
      </c>
      <c r="E91" t="s">
        <v>18</v>
      </c>
      <c r="G91" t="s">
        <v>31</v>
      </c>
      <c r="H91" t="s">
        <v>33</v>
      </c>
      <c r="M91">
        <v>4</v>
      </c>
      <c r="N91">
        <v>6</v>
      </c>
      <c r="O91">
        <v>1725</v>
      </c>
      <c r="Q91">
        <f t="shared" si="6"/>
        <v>-2</v>
      </c>
      <c r="R91">
        <f t="shared" si="9"/>
        <v>-230</v>
      </c>
      <c r="S91" s="3">
        <f t="shared" si="7"/>
        <v>0.66666666666666663</v>
      </c>
    </row>
    <row r="92" spans="1:19" x14ac:dyDescent="0.3">
      <c r="A92" s="3">
        <f t="shared" si="8"/>
        <v>91</v>
      </c>
      <c r="B92" s="1">
        <v>43473</v>
      </c>
      <c r="C92">
        <v>1</v>
      </c>
      <c r="D92" t="s">
        <v>6</v>
      </c>
      <c r="E92" t="s">
        <v>16</v>
      </c>
      <c r="G92" t="s">
        <v>28</v>
      </c>
      <c r="H92" t="s">
        <v>20</v>
      </c>
      <c r="K92" t="s">
        <v>40</v>
      </c>
      <c r="L92" t="s">
        <v>4</v>
      </c>
      <c r="M92">
        <v>7</v>
      </c>
      <c r="N92">
        <v>3</v>
      </c>
      <c r="O92">
        <v>2652</v>
      </c>
      <c r="Q92">
        <f t="shared" si="6"/>
        <v>4</v>
      </c>
      <c r="R92">
        <f t="shared" si="9"/>
        <v>-226</v>
      </c>
      <c r="S92" s="3">
        <f t="shared" si="7"/>
        <v>2.3333333333333335</v>
      </c>
    </row>
    <row r="93" spans="1:19" x14ac:dyDescent="0.3">
      <c r="A93" s="3">
        <f t="shared" si="8"/>
        <v>92</v>
      </c>
      <c r="B93" s="1">
        <v>43473</v>
      </c>
      <c r="C93">
        <v>2</v>
      </c>
      <c r="D93" t="s">
        <v>21</v>
      </c>
      <c r="E93" t="s">
        <v>7</v>
      </c>
      <c r="G93" t="s">
        <v>28</v>
      </c>
      <c r="H93" t="s">
        <v>20</v>
      </c>
      <c r="K93" t="s">
        <v>40</v>
      </c>
      <c r="L93" t="s">
        <v>4</v>
      </c>
      <c r="M93">
        <v>7</v>
      </c>
      <c r="N93">
        <v>11</v>
      </c>
      <c r="O93">
        <f>6778-O92</f>
        <v>4126</v>
      </c>
      <c r="Q93">
        <f t="shared" si="6"/>
        <v>-4</v>
      </c>
      <c r="R93">
        <f t="shared" si="9"/>
        <v>-230</v>
      </c>
      <c r="S93" s="3">
        <f t="shared" si="7"/>
        <v>0.63636363636363635</v>
      </c>
    </row>
    <row r="94" spans="1:19" x14ac:dyDescent="0.3">
      <c r="A94" s="3">
        <f t="shared" si="8"/>
        <v>93</v>
      </c>
      <c r="B94" s="1">
        <v>43473</v>
      </c>
      <c r="C94">
        <v>3</v>
      </c>
      <c r="D94" t="s">
        <v>19</v>
      </c>
      <c r="E94" t="s">
        <v>12</v>
      </c>
      <c r="G94" t="s">
        <v>28</v>
      </c>
      <c r="H94" t="s">
        <v>20</v>
      </c>
      <c r="K94" t="s">
        <v>40</v>
      </c>
      <c r="L94" t="s">
        <v>4</v>
      </c>
      <c r="M94">
        <v>7</v>
      </c>
      <c r="N94">
        <v>3</v>
      </c>
      <c r="O94">
        <v>3249</v>
      </c>
      <c r="Q94">
        <f t="shared" si="6"/>
        <v>4</v>
      </c>
      <c r="R94">
        <f t="shared" si="9"/>
        <v>-226</v>
      </c>
      <c r="S94" s="3">
        <f t="shared" si="7"/>
        <v>2.3333333333333335</v>
      </c>
    </row>
    <row r="95" spans="1:19" x14ac:dyDescent="0.3">
      <c r="A95" s="3">
        <f t="shared" si="8"/>
        <v>94</v>
      </c>
      <c r="B95" s="1">
        <v>43473</v>
      </c>
      <c r="C95">
        <v>4</v>
      </c>
      <c r="D95" t="s">
        <v>6</v>
      </c>
      <c r="E95" t="s">
        <v>12</v>
      </c>
      <c r="G95" t="s">
        <v>28</v>
      </c>
      <c r="H95" t="s">
        <v>20</v>
      </c>
      <c r="K95" t="s">
        <v>40</v>
      </c>
      <c r="L95" t="s">
        <v>4</v>
      </c>
      <c r="M95">
        <v>13</v>
      </c>
      <c r="N95">
        <v>19</v>
      </c>
      <c r="O95">
        <f>8076-O94</f>
        <v>4827</v>
      </c>
      <c r="Q95">
        <f t="shared" si="6"/>
        <v>-6</v>
      </c>
      <c r="R95">
        <f t="shared" si="9"/>
        <v>-232</v>
      </c>
      <c r="S95" s="3">
        <f t="shared" si="7"/>
        <v>0.68421052631578949</v>
      </c>
    </row>
    <row r="96" spans="1:19" x14ac:dyDescent="0.3">
      <c r="A96" s="3">
        <f t="shared" si="8"/>
        <v>95</v>
      </c>
      <c r="B96" s="1">
        <v>43474</v>
      </c>
      <c r="C96">
        <v>1</v>
      </c>
      <c r="D96" t="s">
        <v>11</v>
      </c>
      <c r="E96" t="s">
        <v>12</v>
      </c>
      <c r="G96" t="s">
        <v>28</v>
      </c>
      <c r="H96" t="s">
        <v>20</v>
      </c>
      <c r="K96" t="s">
        <v>40</v>
      </c>
      <c r="L96" t="s">
        <v>4</v>
      </c>
      <c r="M96">
        <v>11</v>
      </c>
      <c r="N96">
        <v>14</v>
      </c>
      <c r="O96">
        <v>9908</v>
      </c>
      <c r="Q96">
        <f t="shared" si="6"/>
        <v>-3</v>
      </c>
      <c r="R96">
        <f t="shared" si="9"/>
        <v>-235</v>
      </c>
      <c r="S96" s="3">
        <f t="shared" si="7"/>
        <v>0.7857142857142857</v>
      </c>
    </row>
    <row r="97" spans="1:19" x14ac:dyDescent="0.3">
      <c r="A97" s="3">
        <f t="shared" si="8"/>
        <v>96</v>
      </c>
      <c r="B97" s="1">
        <v>43474</v>
      </c>
      <c r="C97">
        <v>2</v>
      </c>
      <c r="D97" t="s">
        <v>11</v>
      </c>
      <c r="E97" t="s">
        <v>16</v>
      </c>
      <c r="G97" t="s">
        <v>28</v>
      </c>
      <c r="H97" t="s">
        <v>20</v>
      </c>
      <c r="K97" t="s">
        <v>40</v>
      </c>
      <c r="L97" t="s">
        <v>4</v>
      </c>
      <c r="M97">
        <v>10</v>
      </c>
      <c r="N97">
        <v>13</v>
      </c>
      <c r="O97">
        <v>6991</v>
      </c>
      <c r="Q97">
        <f t="shared" si="6"/>
        <v>-3</v>
      </c>
      <c r="R97">
        <f t="shared" si="9"/>
        <v>-238</v>
      </c>
      <c r="S97" s="3">
        <f t="shared" si="7"/>
        <v>0.76923076923076927</v>
      </c>
    </row>
    <row r="98" spans="1:19" x14ac:dyDescent="0.3">
      <c r="A98" s="3">
        <f t="shared" si="8"/>
        <v>97</v>
      </c>
      <c r="B98" s="1">
        <v>43476</v>
      </c>
      <c r="C98">
        <v>1</v>
      </c>
      <c r="D98" t="s">
        <v>11</v>
      </c>
      <c r="E98" t="s">
        <v>7</v>
      </c>
      <c r="G98" t="s">
        <v>28</v>
      </c>
      <c r="H98" t="s">
        <v>20</v>
      </c>
      <c r="K98" t="s">
        <v>40</v>
      </c>
      <c r="L98" t="s">
        <v>4</v>
      </c>
      <c r="M98">
        <v>14</v>
      </c>
      <c r="N98">
        <v>11</v>
      </c>
      <c r="O98">
        <v>7317</v>
      </c>
      <c r="Q98">
        <f t="shared" ref="Q98:Q129" si="10">M98-N98</f>
        <v>3</v>
      </c>
      <c r="R98">
        <f t="shared" si="9"/>
        <v>-235</v>
      </c>
      <c r="S98" s="3">
        <f t="shared" ref="S98:S133" si="11">M98/N98</f>
        <v>1.2727272727272727</v>
      </c>
    </row>
    <row r="99" spans="1:19" x14ac:dyDescent="0.3">
      <c r="A99" s="3">
        <f t="shared" si="8"/>
        <v>98</v>
      </c>
      <c r="B99" s="1">
        <v>43476</v>
      </c>
      <c r="C99">
        <v>2</v>
      </c>
      <c r="D99" t="s">
        <v>11</v>
      </c>
      <c r="E99" t="s">
        <v>9</v>
      </c>
      <c r="G99" t="s">
        <v>28</v>
      </c>
      <c r="H99" t="s">
        <v>20</v>
      </c>
      <c r="K99" t="s">
        <v>40</v>
      </c>
      <c r="L99" t="s">
        <v>4</v>
      </c>
      <c r="M99">
        <v>7</v>
      </c>
      <c r="N99">
        <v>14</v>
      </c>
      <c r="O99">
        <v>8069</v>
      </c>
      <c r="Q99">
        <f t="shared" si="10"/>
        <v>-7</v>
      </c>
      <c r="R99">
        <f t="shared" si="9"/>
        <v>-242</v>
      </c>
      <c r="S99" s="3">
        <f t="shared" si="11"/>
        <v>0.5</v>
      </c>
    </row>
    <row r="100" spans="1:19" x14ac:dyDescent="0.3">
      <c r="A100" s="3">
        <f t="shared" si="8"/>
        <v>99</v>
      </c>
      <c r="B100" s="1">
        <v>43477</v>
      </c>
      <c r="C100">
        <v>1</v>
      </c>
      <c r="D100" t="s">
        <v>11</v>
      </c>
      <c r="E100" t="s">
        <v>9</v>
      </c>
      <c r="G100" t="s">
        <v>28</v>
      </c>
      <c r="H100" t="s">
        <v>20</v>
      </c>
      <c r="K100" t="s">
        <v>40</v>
      </c>
      <c r="L100" t="s">
        <v>4</v>
      </c>
      <c r="M100">
        <v>9</v>
      </c>
      <c r="N100">
        <v>7</v>
      </c>
      <c r="O100">
        <v>5056</v>
      </c>
      <c r="Q100">
        <f t="shared" si="10"/>
        <v>2</v>
      </c>
      <c r="R100">
        <f t="shared" si="9"/>
        <v>-240</v>
      </c>
      <c r="S100" s="3">
        <f t="shared" si="11"/>
        <v>1.2857142857142858</v>
      </c>
    </row>
    <row r="101" spans="1:19" x14ac:dyDescent="0.3">
      <c r="A101" s="3">
        <f t="shared" si="8"/>
        <v>100</v>
      </c>
      <c r="B101" s="1">
        <v>43477</v>
      </c>
      <c r="C101">
        <v>2</v>
      </c>
      <c r="D101" t="s">
        <v>6</v>
      </c>
      <c r="E101" t="s">
        <v>13</v>
      </c>
      <c r="G101" t="s">
        <v>28</v>
      </c>
      <c r="H101" t="s">
        <v>20</v>
      </c>
      <c r="K101" t="s">
        <v>40</v>
      </c>
      <c r="L101" t="s">
        <v>4</v>
      </c>
      <c r="M101">
        <v>11</v>
      </c>
      <c r="N101">
        <v>7</v>
      </c>
      <c r="O101">
        <f>12487-O100</f>
        <v>7431</v>
      </c>
      <c r="Q101">
        <f t="shared" si="10"/>
        <v>4</v>
      </c>
      <c r="R101">
        <f t="shared" si="9"/>
        <v>-236</v>
      </c>
      <c r="S101" s="3">
        <f t="shared" si="11"/>
        <v>1.5714285714285714</v>
      </c>
    </row>
    <row r="102" spans="1:19" x14ac:dyDescent="0.3">
      <c r="A102" s="3">
        <f t="shared" si="8"/>
        <v>101</v>
      </c>
      <c r="B102" s="1">
        <v>43477</v>
      </c>
      <c r="C102">
        <v>3</v>
      </c>
      <c r="D102" t="s">
        <v>19</v>
      </c>
      <c r="E102" t="s">
        <v>9</v>
      </c>
      <c r="G102" t="s">
        <v>28</v>
      </c>
      <c r="H102" t="s">
        <v>20</v>
      </c>
      <c r="K102" t="s">
        <v>40</v>
      </c>
      <c r="L102" t="s">
        <v>4</v>
      </c>
      <c r="M102">
        <v>4</v>
      </c>
      <c r="N102">
        <v>8</v>
      </c>
      <c r="O102">
        <v>1698</v>
      </c>
      <c r="Q102">
        <f t="shared" si="10"/>
        <v>-4</v>
      </c>
      <c r="R102">
        <f t="shared" si="9"/>
        <v>-240</v>
      </c>
      <c r="S102" s="3">
        <f t="shared" si="11"/>
        <v>0.5</v>
      </c>
    </row>
    <row r="103" spans="1:19" x14ac:dyDescent="0.3">
      <c r="A103" s="3">
        <f t="shared" si="8"/>
        <v>102</v>
      </c>
      <c r="B103" s="1">
        <v>43477</v>
      </c>
      <c r="C103">
        <v>4</v>
      </c>
      <c r="D103" t="s">
        <v>11</v>
      </c>
      <c r="E103" t="s">
        <v>9</v>
      </c>
      <c r="G103" t="s">
        <v>28</v>
      </c>
      <c r="H103" t="s">
        <v>20</v>
      </c>
      <c r="K103" t="s">
        <v>40</v>
      </c>
      <c r="L103" t="s">
        <v>4</v>
      </c>
      <c r="M103">
        <v>9</v>
      </c>
      <c r="N103">
        <v>13</v>
      </c>
      <c r="O103">
        <f>12613-O102</f>
        <v>10915</v>
      </c>
      <c r="Q103">
        <f t="shared" si="10"/>
        <v>-4</v>
      </c>
      <c r="R103">
        <f t="shared" si="9"/>
        <v>-244</v>
      </c>
      <c r="S103" s="3">
        <f t="shared" si="11"/>
        <v>0.69230769230769229</v>
      </c>
    </row>
    <row r="104" spans="1:19" x14ac:dyDescent="0.3">
      <c r="A104" s="3">
        <f t="shared" si="8"/>
        <v>103</v>
      </c>
      <c r="B104" s="1">
        <v>43478</v>
      </c>
      <c r="C104">
        <v>1</v>
      </c>
      <c r="D104" t="s">
        <v>19</v>
      </c>
      <c r="E104" t="s">
        <v>16</v>
      </c>
      <c r="F104" t="s">
        <v>42</v>
      </c>
      <c r="G104" t="s">
        <v>28</v>
      </c>
      <c r="H104" t="s">
        <v>20</v>
      </c>
      <c r="I104" t="s">
        <v>40</v>
      </c>
      <c r="J104" t="s">
        <v>38</v>
      </c>
      <c r="K104" t="s">
        <v>40</v>
      </c>
      <c r="L104" t="s">
        <v>4</v>
      </c>
      <c r="M104">
        <v>7</v>
      </c>
      <c r="N104">
        <v>6</v>
      </c>
      <c r="O104">
        <v>3231</v>
      </c>
      <c r="P104" t="s">
        <v>43</v>
      </c>
      <c r="Q104">
        <f t="shared" si="10"/>
        <v>1</v>
      </c>
      <c r="R104">
        <f t="shared" si="9"/>
        <v>-243</v>
      </c>
      <c r="S104" s="3">
        <f t="shared" si="11"/>
        <v>1.1666666666666667</v>
      </c>
    </row>
    <row r="105" spans="1:19" x14ac:dyDescent="0.3">
      <c r="A105" s="3">
        <f t="shared" si="8"/>
        <v>104</v>
      </c>
      <c r="B105" s="1">
        <v>43478</v>
      </c>
      <c r="C105">
        <v>2</v>
      </c>
      <c r="D105" t="s">
        <v>6</v>
      </c>
      <c r="E105" t="s">
        <v>16</v>
      </c>
      <c r="F105" t="s">
        <v>42</v>
      </c>
      <c r="G105" t="s">
        <v>28</v>
      </c>
      <c r="H105" t="s">
        <v>20</v>
      </c>
      <c r="I105" t="s">
        <v>40</v>
      </c>
      <c r="J105" t="s">
        <v>38</v>
      </c>
      <c r="K105" t="s">
        <v>40</v>
      </c>
      <c r="L105" t="s">
        <v>4</v>
      </c>
      <c r="M105">
        <v>10</v>
      </c>
      <c r="N105">
        <v>13</v>
      </c>
      <c r="O105">
        <f>7441-3231</f>
        <v>4210</v>
      </c>
      <c r="P105" t="s">
        <v>43</v>
      </c>
      <c r="Q105">
        <f t="shared" si="10"/>
        <v>-3</v>
      </c>
      <c r="R105">
        <f t="shared" si="9"/>
        <v>-246</v>
      </c>
      <c r="S105" s="3">
        <f t="shared" si="11"/>
        <v>0.76923076923076927</v>
      </c>
    </row>
    <row r="106" spans="1:19" x14ac:dyDescent="0.3">
      <c r="A106" s="3">
        <f t="shared" si="8"/>
        <v>105</v>
      </c>
      <c r="B106" s="1">
        <v>43478</v>
      </c>
      <c r="C106">
        <v>3</v>
      </c>
      <c r="D106" t="s">
        <v>21</v>
      </c>
      <c r="E106" t="s">
        <v>7</v>
      </c>
      <c r="F106" t="s">
        <v>46</v>
      </c>
      <c r="G106" t="s">
        <v>28</v>
      </c>
      <c r="H106" t="s">
        <v>20</v>
      </c>
      <c r="I106" t="s">
        <v>40</v>
      </c>
      <c r="J106" t="s">
        <v>38</v>
      </c>
      <c r="K106" t="s">
        <v>40</v>
      </c>
      <c r="L106" t="s">
        <v>4</v>
      </c>
      <c r="M106">
        <v>11</v>
      </c>
      <c r="N106">
        <v>13</v>
      </c>
      <c r="O106">
        <f>11275-O105-O104</f>
        <v>3834</v>
      </c>
      <c r="P106" t="s">
        <v>47</v>
      </c>
      <c r="Q106">
        <f t="shared" si="10"/>
        <v>-2</v>
      </c>
      <c r="R106">
        <f t="shared" si="9"/>
        <v>-248</v>
      </c>
      <c r="S106" s="3">
        <f t="shared" si="11"/>
        <v>0.84615384615384615</v>
      </c>
    </row>
    <row r="107" spans="1:19" x14ac:dyDescent="0.3">
      <c r="A107" s="3">
        <f t="shared" si="8"/>
        <v>106</v>
      </c>
      <c r="B107" s="1">
        <v>43478</v>
      </c>
      <c r="C107">
        <v>4</v>
      </c>
      <c r="D107" t="s">
        <v>11</v>
      </c>
      <c r="E107" t="s">
        <v>16</v>
      </c>
      <c r="F107" t="s">
        <v>46</v>
      </c>
      <c r="G107" t="s">
        <v>28</v>
      </c>
      <c r="H107" t="s">
        <v>20</v>
      </c>
      <c r="I107" t="s">
        <v>40</v>
      </c>
      <c r="J107" t="s">
        <v>38</v>
      </c>
      <c r="K107" t="s">
        <v>40</v>
      </c>
      <c r="L107" t="s">
        <v>4</v>
      </c>
      <c r="M107">
        <v>13</v>
      </c>
      <c r="N107">
        <v>9</v>
      </c>
      <c r="O107">
        <v>7340</v>
      </c>
      <c r="P107" t="s">
        <v>43</v>
      </c>
      <c r="Q107">
        <f t="shared" si="10"/>
        <v>4</v>
      </c>
      <c r="R107">
        <f t="shared" si="9"/>
        <v>-244</v>
      </c>
      <c r="S107" s="3">
        <f t="shared" si="11"/>
        <v>1.4444444444444444</v>
      </c>
    </row>
    <row r="108" spans="1:19" x14ac:dyDescent="0.3">
      <c r="A108" s="3">
        <f t="shared" si="8"/>
        <v>107</v>
      </c>
      <c r="B108" s="1">
        <v>43478</v>
      </c>
      <c r="C108">
        <v>5</v>
      </c>
      <c r="D108" t="s">
        <v>11</v>
      </c>
      <c r="E108" t="s">
        <v>17</v>
      </c>
      <c r="F108" t="s">
        <v>46</v>
      </c>
      <c r="G108" t="s">
        <v>28</v>
      </c>
      <c r="H108" t="s">
        <v>20</v>
      </c>
      <c r="I108" t="s">
        <v>40</v>
      </c>
      <c r="J108" t="s">
        <v>38</v>
      </c>
      <c r="K108" t="s">
        <v>40</v>
      </c>
      <c r="L108" t="s">
        <v>4</v>
      </c>
      <c r="M108">
        <v>7</v>
      </c>
      <c r="N108">
        <v>3</v>
      </c>
      <c r="O108">
        <v>7741</v>
      </c>
      <c r="P108" t="s">
        <v>43</v>
      </c>
      <c r="Q108">
        <f t="shared" si="10"/>
        <v>4</v>
      </c>
      <c r="R108">
        <f t="shared" si="9"/>
        <v>-240</v>
      </c>
      <c r="S108" s="3">
        <f t="shared" si="11"/>
        <v>2.3333333333333335</v>
      </c>
    </row>
    <row r="109" spans="1:19" x14ac:dyDescent="0.3">
      <c r="A109" s="3">
        <f t="shared" si="8"/>
        <v>108</v>
      </c>
      <c r="B109" s="1">
        <v>43478</v>
      </c>
      <c r="C109">
        <v>6</v>
      </c>
      <c r="D109" t="s">
        <v>11</v>
      </c>
      <c r="E109" t="s">
        <v>7</v>
      </c>
      <c r="F109" t="s">
        <v>46</v>
      </c>
      <c r="G109" t="s">
        <v>28</v>
      </c>
      <c r="H109" t="s">
        <v>20</v>
      </c>
      <c r="I109" t="s">
        <v>40</v>
      </c>
      <c r="J109" t="s">
        <v>38</v>
      </c>
      <c r="K109" t="s">
        <v>40</v>
      </c>
      <c r="L109" t="s">
        <v>4</v>
      </c>
      <c r="M109">
        <v>3</v>
      </c>
      <c r="N109">
        <v>12</v>
      </c>
      <c r="O109">
        <v>5276</v>
      </c>
      <c r="P109" t="s">
        <v>43</v>
      </c>
      <c r="Q109">
        <f t="shared" si="10"/>
        <v>-9</v>
      </c>
      <c r="R109">
        <f t="shared" si="9"/>
        <v>-249</v>
      </c>
      <c r="S109" s="3">
        <f t="shared" si="11"/>
        <v>0.25</v>
      </c>
    </row>
    <row r="110" spans="1:19" x14ac:dyDescent="0.3">
      <c r="A110" s="3">
        <f t="shared" si="8"/>
        <v>109</v>
      </c>
      <c r="B110" s="1">
        <v>43478</v>
      </c>
      <c r="C110">
        <v>7</v>
      </c>
      <c r="D110" t="s">
        <v>11</v>
      </c>
      <c r="E110" t="s">
        <v>9</v>
      </c>
      <c r="F110" t="s">
        <v>46</v>
      </c>
      <c r="G110" t="s">
        <v>28</v>
      </c>
      <c r="H110" t="s">
        <v>20</v>
      </c>
      <c r="I110" t="s">
        <v>40</v>
      </c>
      <c r="J110" t="s">
        <v>38</v>
      </c>
      <c r="K110" t="s">
        <v>40</v>
      </c>
      <c r="L110" t="s">
        <v>4</v>
      </c>
      <c r="M110">
        <v>12</v>
      </c>
      <c r="N110">
        <v>15</v>
      </c>
      <c r="O110">
        <v>6787</v>
      </c>
      <c r="P110" t="s">
        <v>43</v>
      </c>
      <c r="Q110">
        <f t="shared" si="10"/>
        <v>-3</v>
      </c>
      <c r="R110">
        <f t="shared" si="9"/>
        <v>-252</v>
      </c>
      <c r="S110" s="3">
        <f t="shared" si="11"/>
        <v>0.8</v>
      </c>
    </row>
    <row r="111" spans="1:19" x14ac:dyDescent="0.3">
      <c r="A111" s="3">
        <f t="shared" si="8"/>
        <v>110</v>
      </c>
      <c r="B111" s="1">
        <v>43478</v>
      </c>
      <c r="C111">
        <v>8</v>
      </c>
      <c r="D111" t="s">
        <v>11</v>
      </c>
      <c r="E111" t="s">
        <v>10</v>
      </c>
      <c r="F111" t="s">
        <v>46</v>
      </c>
      <c r="G111" t="s">
        <v>28</v>
      </c>
      <c r="H111" t="s">
        <v>20</v>
      </c>
      <c r="I111" t="s">
        <v>40</v>
      </c>
      <c r="J111" t="s">
        <v>38</v>
      </c>
      <c r="K111" t="s">
        <v>40</v>
      </c>
      <c r="L111" t="s">
        <v>4</v>
      </c>
      <c r="M111">
        <v>10</v>
      </c>
      <c r="N111">
        <v>1</v>
      </c>
      <c r="O111">
        <v>5953</v>
      </c>
      <c r="P111" t="s">
        <v>43</v>
      </c>
      <c r="Q111">
        <f t="shared" si="10"/>
        <v>9</v>
      </c>
      <c r="R111">
        <f t="shared" si="9"/>
        <v>-243</v>
      </c>
      <c r="S111" s="3">
        <f t="shared" si="11"/>
        <v>10</v>
      </c>
    </row>
    <row r="112" spans="1:19" x14ac:dyDescent="0.3">
      <c r="A112" s="3">
        <f t="shared" si="8"/>
        <v>111</v>
      </c>
      <c r="B112" s="1">
        <v>43479</v>
      </c>
      <c r="C112">
        <v>1</v>
      </c>
      <c r="D112" t="s">
        <v>6</v>
      </c>
      <c r="E112" t="s">
        <v>16</v>
      </c>
      <c r="F112" t="s">
        <v>42</v>
      </c>
      <c r="G112" t="s">
        <v>28</v>
      </c>
      <c r="H112" t="s">
        <v>20</v>
      </c>
      <c r="I112" t="s">
        <v>40</v>
      </c>
      <c r="J112" t="s">
        <v>38</v>
      </c>
      <c r="K112" t="s">
        <v>40</v>
      </c>
      <c r="L112" t="s">
        <v>4</v>
      </c>
      <c r="M112">
        <v>16</v>
      </c>
      <c r="N112">
        <v>19</v>
      </c>
      <c r="O112">
        <v>5569</v>
      </c>
      <c r="P112" t="s">
        <v>43</v>
      </c>
      <c r="Q112">
        <f t="shared" si="10"/>
        <v>-3</v>
      </c>
      <c r="R112">
        <f t="shared" si="9"/>
        <v>-246</v>
      </c>
      <c r="S112" s="3">
        <f t="shared" si="11"/>
        <v>0.84210526315789469</v>
      </c>
    </row>
    <row r="113" spans="1:19" x14ac:dyDescent="0.3">
      <c r="A113" s="3">
        <f t="shared" si="8"/>
        <v>112</v>
      </c>
      <c r="B113" s="1">
        <v>43479</v>
      </c>
      <c r="C113">
        <v>2</v>
      </c>
      <c r="D113" t="s">
        <v>6</v>
      </c>
      <c r="E113" t="s">
        <v>12</v>
      </c>
      <c r="F113" t="s">
        <v>49</v>
      </c>
      <c r="G113" t="s">
        <v>28</v>
      </c>
      <c r="H113" t="s">
        <v>20</v>
      </c>
      <c r="I113" t="s">
        <v>40</v>
      </c>
      <c r="J113" t="s">
        <v>38</v>
      </c>
      <c r="K113" t="s">
        <v>40</v>
      </c>
      <c r="L113" t="s">
        <v>4</v>
      </c>
      <c r="M113">
        <v>11</v>
      </c>
      <c r="N113">
        <v>16</v>
      </c>
      <c r="O113">
        <v>6199</v>
      </c>
      <c r="P113" t="s">
        <v>47</v>
      </c>
      <c r="Q113">
        <f t="shared" si="10"/>
        <v>-5</v>
      </c>
      <c r="R113">
        <f t="shared" si="9"/>
        <v>-251</v>
      </c>
      <c r="S113" s="3">
        <f t="shared" si="11"/>
        <v>0.6875</v>
      </c>
    </row>
    <row r="114" spans="1:19" x14ac:dyDescent="0.3">
      <c r="A114" s="3">
        <f t="shared" si="8"/>
        <v>113</v>
      </c>
      <c r="B114" s="1">
        <v>43480</v>
      </c>
      <c r="C114">
        <v>1</v>
      </c>
      <c r="D114" t="s">
        <v>11</v>
      </c>
      <c r="E114" t="s">
        <v>13</v>
      </c>
      <c r="F114" t="s">
        <v>46</v>
      </c>
      <c r="G114" t="s">
        <v>28</v>
      </c>
      <c r="H114" t="s">
        <v>20</v>
      </c>
      <c r="I114" t="s">
        <v>40</v>
      </c>
      <c r="J114" t="s">
        <v>38</v>
      </c>
      <c r="K114" t="s">
        <v>40</v>
      </c>
      <c r="L114" t="s">
        <v>4</v>
      </c>
      <c r="M114">
        <v>5</v>
      </c>
      <c r="N114">
        <v>16</v>
      </c>
      <c r="O114">
        <v>7830</v>
      </c>
      <c r="P114" t="s">
        <v>47</v>
      </c>
      <c r="Q114">
        <f t="shared" si="10"/>
        <v>-11</v>
      </c>
      <c r="R114">
        <f t="shared" si="9"/>
        <v>-262</v>
      </c>
      <c r="S114" s="3">
        <f t="shared" si="11"/>
        <v>0.3125</v>
      </c>
    </row>
    <row r="115" spans="1:19" x14ac:dyDescent="0.3">
      <c r="A115" s="3">
        <f t="shared" si="8"/>
        <v>114</v>
      </c>
      <c r="B115" s="1">
        <v>43480</v>
      </c>
      <c r="C115">
        <v>2</v>
      </c>
      <c r="D115" t="s">
        <v>11</v>
      </c>
      <c r="E115" t="s">
        <v>18</v>
      </c>
      <c r="F115" t="s">
        <v>46</v>
      </c>
      <c r="G115" t="s">
        <v>28</v>
      </c>
      <c r="H115" t="s">
        <v>20</v>
      </c>
      <c r="I115" t="s">
        <v>40</v>
      </c>
      <c r="J115" t="s">
        <v>38</v>
      </c>
      <c r="K115" t="s">
        <v>40</v>
      </c>
      <c r="L115" t="s">
        <v>4</v>
      </c>
      <c r="M115">
        <v>16</v>
      </c>
      <c r="N115">
        <v>18</v>
      </c>
      <c r="O115">
        <v>10850</v>
      </c>
      <c r="P115" t="s">
        <v>47</v>
      </c>
      <c r="Q115">
        <f t="shared" si="10"/>
        <v>-2</v>
      </c>
      <c r="R115">
        <f t="shared" si="9"/>
        <v>-264</v>
      </c>
      <c r="S115" s="3">
        <f t="shared" si="11"/>
        <v>0.88888888888888884</v>
      </c>
    </row>
    <row r="116" spans="1:19" x14ac:dyDescent="0.3">
      <c r="A116" s="3">
        <f t="shared" si="8"/>
        <v>115</v>
      </c>
      <c r="B116" s="1">
        <v>43481</v>
      </c>
      <c r="C116">
        <v>1</v>
      </c>
      <c r="D116" t="s">
        <v>6</v>
      </c>
      <c r="E116" t="s">
        <v>18</v>
      </c>
      <c r="F116" t="s">
        <v>49</v>
      </c>
      <c r="G116" t="s">
        <v>28</v>
      </c>
      <c r="H116" t="s">
        <v>20</v>
      </c>
      <c r="I116" t="s">
        <v>40</v>
      </c>
      <c r="J116" t="s">
        <v>38</v>
      </c>
      <c r="K116" t="s">
        <v>40</v>
      </c>
      <c r="L116" t="s">
        <v>4</v>
      </c>
      <c r="M116">
        <v>2</v>
      </c>
      <c r="N116">
        <v>4</v>
      </c>
      <c r="O116">
        <v>6078</v>
      </c>
      <c r="P116" t="s">
        <v>43</v>
      </c>
      <c r="Q116">
        <f t="shared" si="10"/>
        <v>-2</v>
      </c>
      <c r="R116">
        <f t="shared" si="9"/>
        <v>-266</v>
      </c>
      <c r="S116" s="3">
        <f t="shared" si="11"/>
        <v>0.5</v>
      </c>
    </row>
    <row r="117" spans="1:19" x14ac:dyDescent="0.3">
      <c r="A117" s="3">
        <f t="shared" si="8"/>
        <v>116</v>
      </c>
      <c r="B117" s="1">
        <v>43481</v>
      </c>
      <c r="C117">
        <v>2</v>
      </c>
      <c r="D117" t="s">
        <v>6</v>
      </c>
      <c r="E117" t="s">
        <v>13</v>
      </c>
      <c r="F117" t="s">
        <v>42</v>
      </c>
      <c r="G117" t="s">
        <v>28</v>
      </c>
      <c r="H117" t="s">
        <v>20</v>
      </c>
      <c r="I117" t="s">
        <v>40</v>
      </c>
      <c r="J117" t="s">
        <v>38</v>
      </c>
      <c r="K117" t="s">
        <v>40</v>
      </c>
      <c r="L117" t="s">
        <v>4</v>
      </c>
      <c r="M117">
        <v>11</v>
      </c>
      <c r="N117">
        <v>16</v>
      </c>
      <c r="O117">
        <v>8977</v>
      </c>
      <c r="P117" t="s">
        <v>43</v>
      </c>
      <c r="Q117">
        <f t="shared" si="10"/>
        <v>-5</v>
      </c>
      <c r="R117">
        <f t="shared" si="9"/>
        <v>-271</v>
      </c>
      <c r="S117" s="3">
        <f t="shared" si="11"/>
        <v>0.6875</v>
      </c>
    </row>
    <row r="118" spans="1:19" x14ac:dyDescent="0.3">
      <c r="A118" s="3">
        <f t="shared" si="8"/>
        <v>117</v>
      </c>
      <c r="B118" s="1">
        <v>43482</v>
      </c>
      <c r="C118">
        <v>1</v>
      </c>
      <c r="D118" t="s">
        <v>50</v>
      </c>
      <c r="E118" t="s">
        <v>9</v>
      </c>
      <c r="F118" t="s">
        <v>46</v>
      </c>
      <c r="G118" t="s">
        <v>28</v>
      </c>
      <c r="H118" t="s">
        <v>20</v>
      </c>
      <c r="I118" t="s">
        <v>40</v>
      </c>
      <c r="J118" t="s">
        <v>38</v>
      </c>
      <c r="K118" t="s">
        <v>40</v>
      </c>
      <c r="L118" t="s">
        <v>4</v>
      </c>
      <c r="M118">
        <v>5</v>
      </c>
      <c r="N118">
        <v>7</v>
      </c>
      <c r="O118">
        <v>5116</v>
      </c>
      <c r="P118" t="s">
        <v>47</v>
      </c>
      <c r="Q118">
        <f t="shared" si="10"/>
        <v>-2</v>
      </c>
      <c r="R118">
        <f t="shared" si="9"/>
        <v>-273</v>
      </c>
      <c r="S118" s="3">
        <f t="shared" si="11"/>
        <v>0.7142857142857143</v>
      </c>
    </row>
    <row r="119" spans="1:19" x14ac:dyDescent="0.3">
      <c r="A119" s="3">
        <f t="shared" si="8"/>
        <v>118</v>
      </c>
      <c r="B119" s="1">
        <v>43482</v>
      </c>
      <c r="C119">
        <v>2</v>
      </c>
      <c r="D119" t="s">
        <v>50</v>
      </c>
      <c r="E119" t="s">
        <v>24</v>
      </c>
      <c r="F119" t="s">
        <v>46</v>
      </c>
      <c r="G119" t="s">
        <v>28</v>
      </c>
      <c r="H119" t="s">
        <v>20</v>
      </c>
      <c r="I119" t="s">
        <v>40</v>
      </c>
      <c r="J119" t="s">
        <v>38</v>
      </c>
      <c r="K119" t="s">
        <v>40</v>
      </c>
      <c r="L119" t="s">
        <v>4</v>
      </c>
      <c r="M119">
        <v>5</v>
      </c>
      <c r="N119">
        <v>6</v>
      </c>
      <c r="O119">
        <v>7594</v>
      </c>
      <c r="P119" t="s">
        <v>47</v>
      </c>
      <c r="Q119">
        <f t="shared" si="10"/>
        <v>-1</v>
      </c>
      <c r="R119">
        <f t="shared" si="9"/>
        <v>-274</v>
      </c>
      <c r="S119" s="3">
        <f t="shared" si="11"/>
        <v>0.83333333333333337</v>
      </c>
    </row>
    <row r="120" spans="1:19" x14ac:dyDescent="0.3">
      <c r="A120" s="3">
        <f t="shared" si="8"/>
        <v>119</v>
      </c>
      <c r="B120" s="1">
        <v>43482</v>
      </c>
      <c r="C120">
        <v>3</v>
      </c>
      <c r="D120" t="s">
        <v>50</v>
      </c>
      <c r="E120" t="s">
        <v>16</v>
      </c>
      <c r="F120" t="s">
        <v>46</v>
      </c>
      <c r="G120" t="s">
        <v>28</v>
      </c>
      <c r="H120" t="s">
        <v>20</v>
      </c>
      <c r="I120" t="s">
        <v>40</v>
      </c>
      <c r="J120" t="s">
        <v>38</v>
      </c>
      <c r="K120" t="s">
        <v>40</v>
      </c>
      <c r="L120" t="s">
        <v>4</v>
      </c>
      <c r="M120">
        <v>9</v>
      </c>
      <c r="N120">
        <v>6</v>
      </c>
      <c r="O120">
        <v>5197</v>
      </c>
      <c r="P120" t="s">
        <v>43</v>
      </c>
      <c r="Q120">
        <f t="shared" si="10"/>
        <v>3</v>
      </c>
      <c r="R120">
        <f t="shared" si="9"/>
        <v>-271</v>
      </c>
      <c r="S120" s="3">
        <f t="shared" si="11"/>
        <v>1.5</v>
      </c>
    </row>
    <row r="121" spans="1:19" x14ac:dyDescent="0.3">
      <c r="A121" s="3">
        <f t="shared" si="8"/>
        <v>120</v>
      </c>
      <c r="B121" s="1">
        <v>43482</v>
      </c>
      <c r="C121">
        <v>4</v>
      </c>
      <c r="D121" t="s">
        <v>19</v>
      </c>
      <c r="E121" t="s">
        <v>12</v>
      </c>
      <c r="F121" t="s">
        <v>49</v>
      </c>
      <c r="G121" t="s">
        <v>28</v>
      </c>
      <c r="H121" t="s">
        <v>20</v>
      </c>
      <c r="I121" t="s">
        <v>40</v>
      </c>
      <c r="J121" t="s">
        <v>38</v>
      </c>
      <c r="K121" t="s">
        <v>40</v>
      </c>
      <c r="L121" t="s">
        <v>4</v>
      </c>
      <c r="M121">
        <v>1</v>
      </c>
      <c r="N121">
        <v>9</v>
      </c>
      <c r="O121">
        <v>1902</v>
      </c>
      <c r="P121" t="s">
        <v>47</v>
      </c>
      <c r="Q121">
        <f t="shared" si="10"/>
        <v>-8</v>
      </c>
      <c r="R121">
        <f t="shared" si="9"/>
        <v>-279</v>
      </c>
      <c r="S121" s="3">
        <f t="shared" si="11"/>
        <v>0.1111111111111111</v>
      </c>
    </row>
    <row r="122" spans="1:19" x14ac:dyDescent="0.3">
      <c r="A122" s="3">
        <f t="shared" si="8"/>
        <v>121</v>
      </c>
      <c r="B122" s="1">
        <v>43484</v>
      </c>
      <c r="C122">
        <v>1</v>
      </c>
      <c r="D122" t="s">
        <v>50</v>
      </c>
      <c r="E122" t="s">
        <v>24</v>
      </c>
      <c r="F122" t="s">
        <v>46</v>
      </c>
      <c r="G122" t="s">
        <v>28</v>
      </c>
      <c r="H122" t="s">
        <v>52</v>
      </c>
      <c r="I122" t="s">
        <v>40</v>
      </c>
      <c r="J122" t="s">
        <v>40</v>
      </c>
      <c r="K122" t="s">
        <v>38</v>
      </c>
      <c r="L122" t="s">
        <v>51</v>
      </c>
      <c r="M122">
        <v>7</v>
      </c>
      <c r="N122">
        <v>4</v>
      </c>
      <c r="O122">
        <v>3316</v>
      </c>
      <c r="P122" t="s">
        <v>43</v>
      </c>
      <c r="Q122">
        <f t="shared" si="10"/>
        <v>3</v>
      </c>
      <c r="R122">
        <f t="shared" si="9"/>
        <v>-276</v>
      </c>
      <c r="S122" s="3">
        <f t="shared" si="11"/>
        <v>1.75</v>
      </c>
    </row>
    <row r="123" spans="1:19" x14ac:dyDescent="0.3">
      <c r="A123" s="3">
        <f t="shared" si="8"/>
        <v>122</v>
      </c>
      <c r="B123" s="1">
        <v>43484</v>
      </c>
      <c r="C123">
        <v>2</v>
      </c>
      <c r="D123" t="s">
        <v>50</v>
      </c>
      <c r="E123" t="s">
        <v>16</v>
      </c>
      <c r="F123" t="s">
        <v>46</v>
      </c>
      <c r="G123" t="s">
        <v>28</v>
      </c>
      <c r="H123" t="s">
        <v>52</v>
      </c>
      <c r="I123" t="s">
        <v>40</v>
      </c>
      <c r="J123" t="s">
        <v>40</v>
      </c>
      <c r="K123" t="s">
        <v>38</v>
      </c>
      <c r="L123" t="s">
        <v>51</v>
      </c>
      <c r="M123">
        <v>1</v>
      </c>
      <c r="N123">
        <v>4</v>
      </c>
      <c r="O123">
        <v>4711</v>
      </c>
      <c r="P123" t="s">
        <v>43</v>
      </c>
      <c r="Q123">
        <f t="shared" si="10"/>
        <v>-3</v>
      </c>
      <c r="R123">
        <f t="shared" si="9"/>
        <v>-279</v>
      </c>
      <c r="S123" s="3">
        <f t="shared" si="11"/>
        <v>0.25</v>
      </c>
    </row>
    <row r="124" spans="1:19" x14ac:dyDescent="0.3">
      <c r="A124" s="3">
        <f t="shared" si="8"/>
        <v>123</v>
      </c>
      <c r="B124" s="1">
        <v>43484</v>
      </c>
      <c r="C124">
        <v>3</v>
      </c>
      <c r="D124" t="s">
        <v>50</v>
      </c>
      <c r="E124" t="s">
        <v>16</v>
      </c>
      <c r="F124" t="s">
        <v>46</v>
      </c>
      <c r="G124" t="s">
        <v>28</v>
      </c>
      <c r="H124" t="s">
        <v>52</v>
      </c>
      <c r="I124" t="s">
        <v>40</v>
      </c>
      <c r="J124" t="s">
        <v>40</v>
      </c>
      <c r="K124" t="s">
        <v>38</v>
      </c>
      <c r="L124" t="s">
        <v>51</v>
      </c>
      <c r="M124">
        <v>2</v>
      </c>
      <c r="N124">
        <v>6</v>
      </c>
      <c r="O124">
        <v>4765</v>
      </c>
      <c r="P124" t="s">
        <v>43</v>
      </c>
      <c r="Q124">
        <f t="shared" si="10"/>
        <v>-4</v>
      </c>
      <c r="R124">
        <f t="shared" si="9"/>
        <v>-283</v>
      </c>
      <c r="S124" s="3">
        <f t="shared" si="11"/>
        <v>0.33333333333333331</v>
      </c>
    </row>
    <row r="125" spans="1:19" x14ac:dyDescent="0.3">
      <c r="A125" s="3">
        <f t="shared" si="8"/>
        <v>124</v>
      </c>
      <c r="B125" s="1">
        <v>43484</v>
      </c>
      <c r="C125">
        <v>4</v>
      </c>
      <c r="D125" t="s">
        <v>50</v>
      </c>
      <c r="E125" t="s">
        <v>24</v>
      </c>
      <c r="F125" t="s">
        <v>46</v>
      </c>
      <c r="G125" t="s">
        <v>28</v>
      </c>
      <c r="H125" t="s">
        <v>52</v>
      </c>
      <c r="I125" t="s">
        <v>40</v>
      </c>
      <c r="J125" t="s">
        <v>40</v>
      </c>
      <c r="K125" t="s">
        <v>38</v>
      </c>
      <c r="L125" t="s">
        <v>51</v>
      </c>
      <c r="M125">
        <v>8</v>
      </c>
      <c r="N125">
        <v>8</v>
      </c>
      <c r="O125">
        <v>8264</v>
      </c>
      <c r="P125" t="s">
        <v>43</v>
      </c>
      <c r="Q125">
        <f t="shared" si="10"/>
        <v>0</v>
      </c>
      <c r="R125">
        <f t="shared" si="9"/>
        <v>-283</v>
      </c>
      <c r="S125" s="3">
        <f t="shared" si="11"/>
        <v>1</v>
      </c>
    </row>
    <row r="126" spans="1:19" x14ac:dyDescent="0.3">
      <c r="A126" s="3">
        <f t="shared" si="8"/>
        <v>125</v>
      </c>
      <c r="B126" s="1">
        <v>43484</v>
      </c>
      <c r="C126">
        <v>5</v>
      </c>
      <c r="D126" t="s">
        <v>50</v>
      </c>
      <c r="E126" t="s">
        <v>24</v>
      </c>
      <c r="F126" t="s">
        <v>46</v>
      </c>
      <c r="G126" t="s">
        <v>28</v>
      </c>
      <c r="H126" t="s">
        <v>52</v>
      </c>
      <c r="I126" t="s">
        <v>40</v>
      </c>
      <c r="J126" t="s">
        <v>40</v>
      </c>
      <c r="K126" t="s">
        <v>38</v>
      </c>
      <c r="L126" t="s">
        <v>51</v>
      </c>
      <c r="M126">
        <v>3</v>
      </c>
      <c r="N126">
        <v>7</v>
      </c>
      <c r="O126">
        <v>4839</v>
      </c>
      <c r="P126" t="s">
        <v>47</v>
      </c>
      <c r="Q126">
        <f t="shared" si="10"/>
        <v>-4</v>
      </c>
      <c r="R126">
        <f t="shared" si="9"/>
        <v>-287</v>
      </c>
      <c r="S126" s="3">
        <f t="shared" si="11"/>
        <v>0.42857142857142855</v>
      </c>
    </row>
    <row r="127" spans="1:19" x14ac:dyDescent="0.3">
      <c r="A127" s="3">
        <f t="shared" si="8"/>
        <v>126</v>
      </c>
      <c r="B127" s="1">
        <v>43484</v>
      </c>
      <c r="C127">
        <v>6</v>
      </c>
      <c r="D127" t="s">
        <v>50</v>
      </c>
      <c r="E127" t="s">
        <v>16</v>
      </c>
      <c r="F127" t="s">
        <v>46</v>
      </c>
      <c r="G127" t="s">
        <v>28</v>
      </c>
      <c r="H127" t="s">
        <v>52</v>
      </c>
      <c r="I127" t="s">
        <v>40</v>
      </c>
      <c r="J127" t="s">
        <v>40</v>
      </c>
      <c r="K127" t="s">
        <v>38</v>
      </c>
      <c r="L127" t="s">
        <v>51</v>
      </c>
      <c r="M127">
        <v>6</v>
      </c>
      <c r="N127">
        <v>6</v>
      </c>
      <c r="O127">
        <v>4932</v>
      </c>
      <c r="P127" t="s">
        <v>47</v>
      </c>
      <c r="Q127">
        <f t="shared" si="10"/>
        <v>0</v>
      </c>
      <c r="R127">
        <f t="shared" si="9"/>
        <v>-287</v>
      </c>
      <c r="S127" s="3">
        <f t="shared" si="11"/>
        <v>1</v>
      </c>
    </row>
    <row r="128" spans="1:19" x14ac:dyDescent="0.3">
      <c r="A128" s="3">
        <f t="shared" si="8"/>
        <v>127</v>
      </c>
      <c r="B128" s="1">
        <v>43484</v>
      </c>
      <c r="C128">
        <v>7</v>
      </c>
      <c r="D128" t="s">
        <v>50</v>
      </c>
      <c r="E128" t="s">
        <v>9</v>
      </c>
      <c r="F128" t="s">
        <v>46</v>
      </c>
      <c r="G128" t="s">
        <v>28</v>
      </c>
      <c r="H128" t="s">
        <v>52</v>
      </c>
      <c r="I128" t="s">
        <v>40</v>
      </c>
      <c r="J128" t="s">
        <v>40</v>
      </c>
      <c r="K128" t="s">
        <v>38</v>
      </c>
      <c r="L128" t="s">
        <v>51</v>
      </c>
      <c r="M128">
        <v>6</v>
      </c>
      <c r="N128">
        <v>7</v>
      </c>
      <c r="O128">
        <v>4558</v>
      </c>
      <c r="P128" t="s">
        <v>47</v>
      </c>
      <c r="Q128">
        <f t="shared" si="10"/>
        <v>-1</v>
      </c>
      <c r="R128">
        <f t="shared" si="9"/>
        <v>-288</v>
      </c>
      <c r="S128" s="3">
        <f t="shared" si="11"/>
        <v>0.8571428571428571</v>
      </c>
    </row>
    <row r="129" spans="1:19" x14ac:dyDescent="0.3">
      <c r="A129" s="3">
        <f t="shared" si="8"/>
        <v>128</v>
      </c>
      <c r="B129" s="1">
        <v>43484</v>
      </c>
      <c r="C129">
        <v>8</v>
      </c>
      <c r="D129" t="s">
        <v>50</v>
      </c>
      <c r="E129" t="s">
        <v>24</v>
      </c>
      <c r="F129" t="s">
        <v>46</v>
      </c>
      <c r="G129" t="s">
        <v>28</v>
      </c>
      <c r="H129" t="s">
        <v>52</v>
      </c>
      <c r="I129" t="s">
        <v>40</v>
      </c>
      <c r="J129" t="s">
        <v>40</v>
      </c>
      <c r="K129" t="s">
        <v>38</v>
      </c>
      <c r="L129" t="s">
        <v>51</v>
      </c>
      <c r="M129">
        <v>9</v>
      </c>
      <c r="N129">
        <v>12</v>
      </c>
      <c r="O129">
        <v>10430</v>
      </c>
      <c r="P129" t="s">
        <v>47</v>
      </c>
      <c r="Q129">
        <f t="shared" si="10"/>
        <v>-3</v>
      </c>
      <c r="R129">
        <f t="shared" si="9"/>
        <v>-291</v>
      </c>
      <c r="S129" s="3">
        <f t="shared" si="11"/>
        <v>0.75</v>
      </c>
    </row>
    <row r="130" spans="1:19" x14ac:dyDescent="0.3">
      <c r="A130" s="3">
        <f t="shared" si="8"/>
        <v>129</v>
      </c>
      <c r="B130" s="1">
        <v>43484</v>
      </c>
      <c r="C130">
        <v>9</v>
      </c>
      <c r="D130" t="s">
        <v>50</v>
      </c>
      <c r="E130" t="s">
        <v>16</v>
      </c>
      <c r="F130" t="s">
        <v>46</v>
      </c>
      <c r="G130" t="s">
        <v>28</v>
      </c>
      <c r="H130" t="s">
        <v>52</v>
      </c>
      <c r="I130" t="s">
        <v>40</v>
      </c>
      <c r="J130" t="s">
        <v>40</v>
      </c>
      <c r="K130" t="s">
        <v>38</v>
      </c>
      <c r="L130" t="s">
        <v>51</v>
      </c>
      <c r="M130">
        <v>11</v>
      </c>
      <c r="N130">
        <v>6</v>
      </c>
      <c r="O130">
        <v>6542</v>
      </c>
      <c r="P130" t="s">
        <v>47</v>
      </c>
      <c r="Q130">
        <f t="shared" ref="Q130:Q161" si="12">M130-N130</f>
        <v>5</v>
      </c>
      <c r="R130">
        <f t="shared" si="9"/>
        <v>-286</v>
      </c>
      <c r="S130" s="3">
        <f t="shared" si="11"/>
        <v>1.8333333333333333</v>
      </c>
    </row>
    <row r="131" spans="1:19" x14ac:dyDescent="0.3">
      <c r="A131" s="3">
        <f t="shared" si="8"/>
        <v>130</v>
      </c>
      <c r="B131" s="1">
        <v>43485</v>
      </c>
      <c r="C131">
        <v>1</v>
      </c>
      <c r="D131" t="s">
        <v>50</v>
      </c>
      <c r="E131" t="s">
        <v>16</v>
      </c>
      <c r="F131" t="s">
        <v>46</v>
      </c>
      <c r="G131" t="s">
        <v>28</v>
      </c>
      <c r="H131" t="s">
        <v>52</v>
      </c>
      <c r="I131" t="s">
        <v>40</v>
      </c>
      <c r="J131" t="s">
        <v>40</v>
      </c>
      <c r="K131" t="s">
        <v>38</v>
      </c>
      <c r="L131" t="s">
        <v>51</v>
      </c>
      <c r="M131">
        <v>9</v>
      </c>
      <c r="N131">
        <v>5</v>
      </c>
      <c r="O131">
        <v>6395</v>
      </c>
      <c r="P131" t="s">
        <v>43</v>
      </c>
      <c r="Q131">
        <f t="shared" si="12"/>
        <v>4</v>
      </c>
      <c r="R131">
        <f t="shared" si="9"/>
        <v>-282</v>
      </c>
      <c r="S131" s="3">
        <f t="shared" si="11"/>
        <v>1.8</v>
      </c>
    </row>
    <row r="132" spans="1:19" x14ac:dyDescent="0.3">
      <c r="A132" s="3">
        <f t="shared" ref="A132:A179" si="13">1+A131</f>
        <v>131</v>
      </c>
      <c r="B132" s="1">
        <v>43485</v>
      </c>
      <c r="C132">
        <v>1</v>
      </c>
      <c r="D132" t="s">
        <v>50</v>
      </c>
      <c r="E132" t="s">
        <v>9</v>
      </c>
      <c r="F132" t="s">
        <v>46</v>
      </c>
      <c r="G132" t="s">
        <v>28</v>
      </c>
      <c r="H132" t="s">
        <v>52</v>
      </c>
      <c r="I132" t="s">
        <v>40</v>
      </c>
      <c r="J132" t="s">
        <v>40</v>
      </c>
      <c r="K132" t="s">
        <v>38</v>
      </c>
      <c r="L132" t="s">
        <v>51</v>
      </c>
      <c r="M132">
        <v>7</v>
      </c>
      <c r="N132">
        <v>14</v>
      </c>
      <c r="O132">
        <v>5744</v>
      </c>
      <c r="P132" t="s">
        <v>47</v>
      </c>
      <c r="Q132">
        <f t="shared" si="12"/>
        <v>-7</v>
      </c>
      <c r="R132">
        <f t="shared" ref="R132:R179" si="14">Q132+R131</f>
        <v>-289</v>
      </c>
      <c r="S132" s="3">
        <f t="shared" si="11"/>
        <v>0.5</v>
      </c>
    </row>
    <row r="133" spans="1:19" x14ac:dyDescent="0.3">
      <c r="A133" s="3">
        <f t="shared" si="13"/>
        <v>132</v>
      </c>
      <c r="B133" s="1">
        <v>43485</v>
      </c>
      <c r="C133">
        <v>1</v>
      </c>
      <c r="D133" t="s">
        <v>19</v>
      </c>
      <c r="E133" t="s">
        <v>12</v>
      </c>
      <c r="F133" t="s">
        <v>42</v>
      </c>
      <c r="G133" t="s">
        <v>30</v>
      </c>
      <c r="H133" t="s">
        <v>53</v>
      </c>
      <c r="I133" t="s">
        <v>40</v>
      </c>
      <c r="J133" t="s">
        <v>40</v>
      </c>
      <c r="K133" t="s">
        <v>38</v>
      </c>
      <c r="L133" t="s">
        <v>51</v>
      </c>
      <c r="M133">
        <v>5</v>
      </c>
      <c r="N133">
        <v>6</v>
      </c>
      <c r="O133">
        <v>2387</v>
      </c>
      <c r="P133" t="s">
        <v>43</v>
      </c>
      <c r="Q133">
        <f t="shared" si="12"/>
        <v>-1</v>
      </c>
      <c r="R133">
        <f t="shared" si="14"/>
        <v>-290</v>
      </c>
      <c r="S133" s="3">
        <f t="shared" si="11"/>
        <v>0.83333333333333337</v>
      </c>
    </row>
    <row r="134" spans="1:19" x14ac:dyDescent="0.3">
      <c r="A134" s="3">
        <f t="shared" si="13"/>
        <v>133</v>
      </c>
      <c r="B134" s="1">
        <v>43485</v>
      </c>
      <c r="C134">
        <v>1</v>
      </c>
      <c r="D134" t="s">
        <v>6</v>
      </c>
      <c r="E134" t="s">
        <v>12</v>
      </c>
      <c r="F134" t="s">
        <v>42</v>
      </c>
      <c r="G134" t="s">
        <v>30</v>
      </c>
      <c r="H134" t="s">
        <v>53</v>
      </c>
      <c r="I134" t="s">
        <v>40</v>
      </c>
      <c r="J134" t="s">
        <v>40</v>
      </c>
      <c r="K134" t="s">
        <v>38</v>
      </c>
      <c r="L134" t="s">
        <v>51</v>
      </c>
      <c r="M134">
        <v>12</v>
      </c>
      <c r="N134">
        <v>18</v>
      </c>
      <c r="O134">
        <f>10668-O133</f>
        <v>8281</v>
      </c>
      <c r="P134" t="s">
        <v>47</v>
      </c>
      <c r="Q134">
        <f t="shared" si="12"/>
        <v>-6</v>
      </c>
      <c r="R134">
        <f t="shared" si="14"/>
        <v>-296</v>
      </c>
      <c r="S134" s="3">
        <f t="shared" ref="S134:S179" si="15">M134/N134</f>
        <v>0.66666666666666663</v>
      </c>
    </row>
    <row r="135" spans="1:19" x14ac:dyDescent="0.3">
      <c r="A135" s="3">
        <f t="shared" si="13"/>
        <v>134</v>
      </c>
      <c r="B135" s="1">
        <v>43485</v>
      </c>
      <c r="C135">
        <v>1</v>
      </c>
      <c r="D135" t="s">
        <v>21</v>
      </c>
      <c r="E135" t="s">
        <v>24</v>
      </c>
      <c r="F135" t="s">
        <v>46</v>
      </c>
      <c r="G135" t="s">
        <v>30</v>
      </c>
      <c r="H135" t="s">
        <v>53</v>
      </c>
      <c r="I135" t="s">
        <v>40</v>
      </c>
      <c r="J135" t="s">
        <v>40</v>
      </c>
      <c r="K135" t="s">
        <v>38</v>
      </c>
      <c r="L135" t="s">
        <v>51</v>
      </c>
      <c r="M135">
        <v>3</v>
      </c>
      <c r="N135">
        <v>3</v>
      </c>
      <c r="O135">
        <v>1833</v>
      </c>
      <c r="P135" t="s">
        <v>47</v>
      </c>
      <c r="Q135">
        <f t="shared" si="12"/>
        <v>0</v>
      </c>
      <c r="R135">
        <f t="shared" si="14"/>
        <v>-296</v>
      </c>
      <c r="S135" s="3">
        <f t="shared" si="15"/>
        <v>1</v>
      </c>
    </row>
    <row r="136" spans="1:19" x14ac:dyDescent="0.3">
      <c r="A136" s="3">
        <f t="shared" si="13"/>
        <v>135</v>
      </c>
      <c r="B136" s="1">
        <v>43487</v>
      </c>
      <c r="C136">
        <v>1</v>
      </c>
      <c r="D136" t="s">
        <v>6</v>
      </c>
      <c r="E136" t="s">
        <v>16</v>
      </c>
      <c r="F136" t="s">
        <v>42</v>
      </c>
      <c r="G136" t="s">
        <v>31</v>
      </c>
      <c r="H136" t="s">
        <v>33</v>
      </c>
      <c r="I136" t="s">
        <v>38</v>
      </c>
      <c r="J136" t="s">
        <v>38</v>
      </c>
      <c r="K136" t="s">
        <v>40</v>
      </c>
      <c r="L136" t="s">
        <v>4</v>
      </c>
      <c r="M136">
        <v>4</v>
      </c>
      <c r="N136">
        <v>3</v>
      </c>
      <c r="O136">
        <v>904</v>
      </c>
      <c r="P136" t="s">
        <v>47</v>
      </c>
      <c r="Q136">
        <f t="shared" si="12"/>
        <v>1</v>
      </c>
      <c r="R136">
        <f t="shared" si="14"/>
        <v>-295</v>
      </c>
      <c r="S136" s="3">
        <f t="shared" si="15"/>
        <v>1.3333333333333333</v>
      </c>
    </row>
    <row r="137" spans="1:19" x14ac:dyDescent="0.3">
      <c r="A137" s="3">
        <f t="shared" si="13"/>
        <v>136</v>
      </c>
      <c r="B137" s="1">
        <v>43487</v>
      </c>
      <c r="C137">
        <v>2</v>
      </c>
      <c r="D137" t="s">
        <v>6</v>
      </c>
      <c r="E137" t="s">
        <v>7</v>
      </c>
      <c r="F137" t="s">
        <v>46</v>
      </c>
      <c r="G137" t="s">
        <v>31</v>
      </c>
      <c r="H137" t="s">
        <v>33</v>
      </c>
      <c r="I137" t="s">
        <v>40</v>
      </c>
      <c r="J137" t="s">
        <v>38</v>
      </c>
      <c r="K137" t="s">
        <v>40</v>
      </c>
      <c r="L137" t="s">
        <v>4</v>
      </c>
      <c r="M137">
        <v>6</v>
      </c>
      <c r="N137">
        <v>10</v>
      </c>
      <c r="O137">
        <f>3992-O136</f>
        <v>3088</v>
      </c>
      <c r="P137" t="s">
        <v>47</v>
      </c>
      <c r="Q137">
        <f t="shared" si="12"/>
        <v>-4</v>
      </c>
      <c r="R137">
        <f t="shared" si="14"/>
        <v>-299</v>
      </c>
      <c r="S137" s="3">
        <f t="shared" si="15"/>
        <v>0.6</v>
      </c>
    </row>
    <row r="138" spans="1:19" x14ac:dyDescent="0.3">
      <c r="A138" s="3">
        <f t="shared" si="13"/>
        <v>137</v>
      </c>
      <c r="B138" s="1">
        <v>43487</v>
      </c>
      <c r="C138">
        <v>3</v>
      </c>
      <c r="D138" t="s">
        <v>54</v>
      </c>
      <c r="E138" t="s">
        <v>7</v>
      </c>
      <c r="F138" t="s">
        <v>46</v>
      </c>
      <c r="G138" t="s">
        <v>31</v>
      </c>
      <c r="H138" t="s">
        <v>33</v>
      </c>
      <c r="I138" t="s">
        <v>40</v>
      </c>
      <c r="J138" t="s">
        <v>38</v>
      </c>
      <c r="K138" t="s">
        <v>40</v>
      </c>
      <c r="L138" t="s">
        <v>4</v>
      </c>
      <c r="M138">
        <v>1</v>
      </c>
      <c r="N138">
        <v>1</v>
      </c>
      <c r="O138">
        <f>4132-O136-O137</f>
        <v>140</v>
      </c>
      <c r="P138" t="s">
        <v>47</v>
      </c>
      <c r="Q138">
        <f t="shared" si="12"/>
        <v>0</v>
      </c>
      <c r="R138">
        <f t="shared" si="14"/>
        <v>-299</v>
      </c>
      <c r="S138" s="3">
        <f t="shared" si="15"/>
        <v>1</v>
      </c>
    </row>
    <row r="139" spans="1:19" x14ac:dyDescent="0.3">
      <c r="A139" s="3">
        <f t="shared" si="13"/>
        <v>138</v>
      </c>
      <c r="B139" s="1">
        <v>43487</v>
      </c>
      <c r="C139">
        <v>4</v>
      </c>
      <c r="D139" t="s">
        <v>19</v>
      </c>
      <c r="E139" t="s">
        <v>12</v>
      </c>
      <c r="F139" t="s">
        <v>49</v>
      </c>
      <c r="G139" t="s">
        <v>28</v>
      </c>
      <c r="H139" t="s">
        <v>52</v>
      </c>
      <c r="I139" t="s">
        <v>40</v>
      </c>
      <c r="J139" t="s">
        <v>38</v>
      </c>
      <c r="K139" t="s">
        <v>40</v>
      </c>
      <c r="L139" t="s">
        <v>51</v>
      </c>
      <c r="M139">
        <v>5</v>
      </c>
      <c r="N139">
        <v>5</v>
      </c>
      <c r="O139">
        <v>2922</v>
      </c>
      <c r="P139" t="s">
        <v>47</v>
      </c>
      <c r="Q139">
        <f t="shared" si="12"/>
        <v>0</v>
      </c>
      <c r="R139">
        <f t="shared" si="14"/>
        <v>-299</v>
      </c>
      <c r="S139" s="3">
        <f t="shared" si="15"/>
        <v>1</v>
      </c>
    </row>
    <row r="140" spans="1:19" x14ac:dyDescent="0.3">
      <c r="A140" s="3">
        <f t="shared" si="13"/>
        <v>139</v>
      </c>
      <c r="B140" s="1">
        <v>43487</v>
      </c>
      <c r="C140">
        <v>5</v>
      </c>
      <c r="D140" t="s">
        <v>6</v>
      </c>
      <c r="E140" t="s">
        <v>12</v>
      </c>
      <c r="F140" t="s">
        <v>49</v>
      </c>
      <c r="G140" t="s">
        <v>30</v>
      </c>
      <c r="H140" t="s">
        <v>8</v>
      </c>
      <c r="I140" t="s">
        <v>40</v>
      </c>
      <c r="J140" t="s">
        <v>38</v>
      </c>
      <c r="K140" t="s">
        <v>40</v>
      </c>
      <c r="L140" t="s">
        <v>51</v>
      </c>
      <c r="M140">
        <v>14</v>
      </c>
      <c r="N140">
        <v>10</v>
      </c>
      <c r="O140">
        <f>10855-O139</f>
        <v>7933</v>
      </c>
      <c r="P140" t="s">
        <v>47</v>
      </c>
      <c r="Q140">
        <f t="shared" si="12"/>
        <v>4</v>
      </c>
      <c r="R140">
        <f t="shared" si="14"/>
        <v>-295</v>
      </c>
      <c r="S140" s="3">
        <f t="shared" si="15"/>
        <v>1.4</v>
      </c>
    </row>
    <row r="141" spans="1:19" x14ac:dyDescent="0.3">
      <c r="A141" s="3">
        <f t="shared" si="13"/>
        <v>140</v>
      </c>
      <c r="B141" s="1">
        <v>43488</v>
      </c>
      <c r="C141">
        <v>1</v>
      </c>
      <c r="D141" t="s">
        <v>11</v>
      </c>
      <c r="E141" t="s">
        <v>17</v>
      </c>
      <c r="F141" t="s">
        <v>46</v>
      </c>
      <c r="G141" t="s">
        <v>31</v>
      </c>
      <c r="H141" t="s">
        <v>33</v>
      </c>
      <c r="I141" t="s">
        <v>40</v>
      </c>
      <c r="J141" t="s">
        <v>38</v>
      </c>
      <c r="K141" t="s">
        <v>40</v>
      </c>
      <c r="L141" t="s">
        <v>4</v>
      </c>
      <c r="M141">
        <v>7</v>
      </c>
      <c r="N141">
        <v>12</v>
      </c>
      <c r="O141">
        <v>9866</v>
      </c>
      <c r="P141" t="s">
        <v>47</v>
      </c>
      <c r="Q141">
        <f t="shared" si="12"/>
        <v>-5</v>
      </c>
      <c r="R141">
        <f t="shared" si="14"/>
        <v>-300</v>
      </c>
      <c r="S141" s="3">
        <f t="shared" si="15"/>
        <v>0.58333333333333337</v>
      </c>
    </row>
    <row r="142" spans="1:19" x14ac:dyDescent="0.3">
      <c r="A142" s="3">
        <f t="shared" si="13"/>
        <v>141</v>
      </c>
      <c r="B142" s="1">
        <v>43488</v>
      </c>
      <c r="C142">
        <v>2</v>
      </c>
      <c r="D142" t="s">
        <v>11</v>
      </c>
      <c r="E142" t="s">
        <v>13</v>
      </c>
      <c r="F142" t="s">
        <v>46</v>
      </c>
      <c r="G142" t="s">
        <v>31</v>
      </c>
      <c r="H142" t="s">
        <v>33</v>
      </c>
      <c r="I142" t="s">
        <v>40</v>
      </c>
      <c r="J142" t="s">
        <v>38</v>
      </c>
      <c r="K142" t="s">
        <v>40</v>
      </c>
      <c r="L142" t="s">
        <v>4</v>
      </c>
      <c r="M142">
        <v>17</v>
      </c>
      <c r="N142">
        <v>12</v>
      </c>
      <c r="O142">
        <v>9355</v>
      </c>
      <c r="P142" t="s">
        <v>47</v>
      </c>
      <c r="Q142">
        <f t="shared" si="12"/>
        <v>5</v>
      </c>
      <c r="R142">
        <f t="shared" si="14"/>
        <v>-295</v>
      </c>
      <c r="S142" s="3">
        <f t="shared" si="15"/>
        <v>1.4166666666666667</v>
      </c>
    </row>
    <row r="143" spans="1:19" x14ac:dyDescent="0.3">
      <c r="A143" s="3">
        <f t="shared" si="13"/>
        <v>142</v>
      </c>
      <c r="B143" s="1">
        <v>43489</v>
      </c>
      <c r="C143">
        <v>1</v>
      </c>
      <c r="D143" t="s">
        <v>6</v>
      </c>
      <c r="E143" t="s">
        <v>13</v>
      </c>
      <c r="F143" t="s">
        <v>49</v>
      </c>
      <c r="G143" t="s">
        <v>31</v>
      </c>
      <c r="H143" t="s">
        <v>33</v>
      </c>
      <c r="I143" t="s">
        <v>40</v>
      </c>
      <c r="J143" t="s">
        <v>40</v>
      </c>
      <c r="K143" t="s">
        <v>40</v>
      </c>
      <c r="L143" t="s">
        <v>4</v>
      </c>
      <c r="M143">
        <v>12</v>
      </c>
      <c r="N143">
        <v>8</v>
      </c>
      <c r="O143">
        <v>4238</v>
      </c>
      <c r="P143" t="s">
        <v>47</v>
      </c>
      <c r="Q143">
        <f t="shared" si="12"/>
        <v>4</v>
      </c>
      <c r="R143">
        <f t="shared" si="14"/>
        <v>-291</v>
      </c>
      <c r="S143" s="3">
        <f t="shared" si="15"/>
        <v>1.5</v>
      </c>
    </row>
    <row r="144" spans="1:19" x14ac:dyDescent="0.3">
      <c r="A144" s="3">
        <f t="shared" si="13"/>
        <v>143</v>
      </c>
      <c r="B144" s="1"/>
      <c r="Q144">
        <f t="shared" si="12"/>
        <v>0</v>
      </c>
      <c r="R144">
        <f t="shared" si="14"/>
        <v>-291</v>
      </c>
      <c r="S144" s="3" t="e">
        <f t="shared" si="15"/>
        <v>#DIV/0!</v>
      </c>
    </row>
    <row r="145" spans="1:19" x14ac:dyDescent="0.3">
      <c r="A145" s="3">
        <f t="shared" si="13"/>
        <v>144</v>
      </c>
      <c r="B145" s="1"/>
      <c r="Q145">
        <f t="shared" si="12"/>
        <v>0</v>
      </c>
      <c r="R145">
        <f t="shared" si="14"/>
        <v>-291</v>
      </c>
      <c r="S145" s="3" t="e">
        <f t="shared" si="15"/>
        <v>#DIV/0!</v>
      </c>
    </row>
    <row r="146" spans="1:19" x14ac:dyDescent="0.3">
      <c r="A146" s="3">
        <f t="shared" si="13"/>
        <v>145</v>
      </c>
      <c r="B146" s="1"/>
      <c r="Q146">
        <f t="shared" si="12"/>
        <v>0</v>
      </c>
      <c r="R146">
        <f t="shared" si="14"/>
        <v>-291</v>
      </c>
      <c r="S146" s="3" t="e">
        <f t="shared" si="15"/>
        <v>#DIV/0!</v>
      </c>
    </row>
    <row r="147" spans="1:19" x14ac:dyDescent="0.3">
      <c r="A147" s="3">
        <f t="shared" si="13"/>
        <v>146</v>
      </c>
      <c r="B147" s="1"/>
      <c r="Q147">
        <f t="shared" si="12"/>
        <v>0</v>
      </c>
      <c r="R147">
        <f t="shared" si="14"/>
        <v>-291</v>
      </c>
      <c r="S147" s="3" t="e">
        <f t="shared" si="15"/>
        <v>#DIV/0!</v>
      </c>
    </row>
    <row r="148" spans="1:19" x14ac:dyDescent="0.3">
      <c r="A148" s="3">
        <f t="shared" si="13"/>
        <v>147</v>
      </c>
      <c r="B148" s="1"/>
      <c r="Q148">
        <f t="shared" si="12"/>
        <v>0</v>
      </c>
      <c r="R148">
        <f t="shared" si="14"/>
        <v>-291</v>
      </c>
      <c r="S148" s="3" t="e">
        <f t="shared" si="15"/>
        <v>#DIV/0!</v>
      </c>
    </row>
    <row r="149" spans="1:19" x14ac:dyDescent="0.3">
      <c r="A149" s="3">
        <f t="shared" si="13"/>
        <v>148</v>
      </c>
      <c r="Q149">
        <f t="shared" si="12"/>
        <v>0</v>
      </c>
      <c r="R149">
        <f t="shared" si="14"/>
        <v>-291</v>
      </c>
      <c r="S149" s="3" t="e">
        <f t="shared" si="15"/>
        <v>#DIV/0!</v>
      </c>
    </row>
    <row r="150" spans="1:19" x14ac:dyDescent="0.3">
      <c r="A150" s="3">
        <f t="shared" si="13"/>
        <v>149</v>
      </c>
      <c r="Q150">
        <f t="shared" si="12"/>
        <v>0</v>
      </c>
      <c r="R150">
        <f t="shared" si="14"/>
        <v>-291</v>
      </c>
      <c r="S150" s="3" t="e">
        <f t="shared" si="15"/>
        <v>#DIV/0!</v>
      </c>
    </row>
    <row r="151" spans="1:19" x14ac:dyDescent="0.3">
      <c r="A151" s="3">
        <f t="shared" si="13"/>
        <v>150</v>
      </c>
      <c r="Q151">
        <f t="shared" si="12"/>
        <v>0</v>
      </c>
      <c r="R151">
        <f t="shared" si="14"/>
        <v>-291</v>
      </c>
      <c r="S151" s="3" t="e">
        <f t="shared" si="15"/>
        <v>#DIV/0!</v>
      </c>
    </row>
    <row r="152" spans="1:19" x14ac:dyDescent="0.3">
      <c r="A152" s="3">
        <f t="shared" si="13"/>
        <v>151</v>
      </c>
      <c r="Q152">
        <f t="shared" si="12"/>
        <v>0</v>
      </c>
      <c r="R152">
        <f t="shared" si="14"/>
        <v>-291</v>
      </c>
      <c r="S152" s="3" t="e">
        <f t="shared" si="15"/>
        <v>#DIV/0!</v>
      </c>
    </row>
    <row r="153" spans="1:19" x14ac:dyDescent="0.3">
      <c r="A153" s="3">
        <f t="shared" si="13"/>
        <v>152</v>
      </c>
      <c r="Q153">
        <f t="shared" si="12"/>
        <v>0</v>
      </c>
      <c r="R153">
        <f t="shared" si="14"/>
        <v>-291</v>
      </c>
      <c r="S153" s="3" t="e">
        <f t="shared" si="15"/>
        <v>#DIV/0!</v>
      </c>
    </row>
    <row r="154" spans="1:19" x14ac:dyDescent="0.3">
      <c r="A154" s="3">
        <f t="shared" si="13"/>
        <v>153</v>
      </c>
      <c r="Q154">
        <f t="shared" si="12"/>
        <v>0</v>
      </c>
      <c r="R154">
        <f t="shared" si="14"/>
        <v>-291</v>
      </c>
      <c r="S154" s="3" t="e">
        <f t="shared" si="15"/>
        <v>#DIV/0!</v>
      </c>
    </row>
    <row r="155" spans="1:19" x14ac:dyDescent="0.3">
      <c r="A155" s="3">
        <f t="shared" si="13"/>
        <v>154</v>
      </c>
      <c r="Q155">
        <f t="shared" si="12"/>
        <v>0</v>
      </c>
      <c r="R155">
        <f t="shared" si="14"/>
        <v>-291</v>
      </c>
      <c r="S155" s="3" t="e">
        <f t="shared" si="15"/>
        <v>#DIV/0!</v>
      </c>
    </row>
    <row r="156" spans="1:19" x14ac:dyDescent="0.3">
      <c r="A156" s="3">
        <f t="shared" si="13"/>
        <v>155</v>
      </c>
      <c r="Q156">
        <f t="shared" si="12"/>
        <v>0</v>
      </c>
      <c r="R156">
        <f t="shared" si="14"/>
        <v>-291</v>
      </c>
      <c r="S156" s="3" t="e">
        <f t="shared" si="15"/>
        <v>#DIV/0!</v>
      </c>
    </row>
    <row r="157" spans="1:19" x14ac:dyDescent="0.3">
      <c r="A157" s="3">
        <f t="shared" si="13"/>
        <v>156</v>
      </c>
      <c r="Q157">
        <f t="shared" si="12"/>
        <v>0</v>
      </c>
      <c r="R157">
        <f t="shared" si="14"/>
        <v>-291</v>
      </c>
      <c r="S157" s="3" t="e">
        <f t="shared" si="15"/>
        <v>#DIV/0!</v>
      </c>
    </row>
    <row r="158" spans="1:19" x14ac:dyDescent="0.3">
      <c r="A158" s="3">
        <f t="shared" si="13"/>
        <v>157</v>
      </c>
      <c r="Q158">
        <f t="shared" si="12"/>
        <v>0</v>
      </c>
      <c r="R158">
        <f t="shared" si="14"/>
        <v>-291</v>
      </c>
      <c r="S158" s="3" t="e">
        <f t="shared" si="15"/>
        <v>#DIV/0!</v>
      </c>
    </row>
    <row r="159" spans="1:19" x14ac:dyDescent="0.3">
      <c r="A159" s="3">
        <f t="shared" si="13"/>
        <v>158</v>
      </c>
      <c r="Q159">
        <f t="shared" si="12"/>
        <v>0</v>
      </c>
      <c r="R159">
        <f t="shared" si="14"/>
        <v>-291</v>
      </c>
      <c r="S159" s="3" t="e">
        <f t="shared" si="15"/>
        <v>#DIV/0!</v>
      </c>
    </row>
    <row r="160" spans="1:19" x14ac:dyDescent="0.3">
      <c r="A160" s="3">
        <f t="shared" si="13"/>
        <v>159</v>
      </c>
      <c r="Q160">
        <f t="shared" si="12"/>
        <v>0</v>
      </c>
      <c r="R160">
        <f t="shared" si="14"/>
        <v>-291</v>
      </c>
      <c r="S160" s="3" t="e">
        <f t="shared" si="15"/>
        <v>#DIV/0!</v>
      </c>
    </row>
    <row r="161" spans="1:19" x14ac:dyDescent="0.3">
      <c r="A161" s="3">
        <f t="shared" si="13"/>
        <v>160</v>
      </c>
      <c r="Q161">
        <f t="shared" si="12"/>
        <v>0</v>
      </c>
      <c r="R161">
        <f t="shared" si="14"/>
        <v>-291</v>
      </c>
      <c r="S161" s="3" t="e">
        <f t="shared" si="15"/>
        <v>#DIV/0!</v>
      </c>
    </row>
    <row r="162" spans="1:19" x14ac:dyDescent="0.3">
      <c r="A162" s="3">
        <f t="shared" si="13"/>
        <v>161</v>
      </c>
      <c r="Q162">
        <f t="shared" ref="Q162:Q179" si="16">M162-N162</f>
        <v>0</v>
      </c>
      <c r="R162">
        <f t="shared" si="14"/>
        <v>-291</v>
      </c>
      <c r="S162" s="3" t="e">
        <f t="shared" si="15"/>
        <v>#DIV/0!</v>
      </c>
    </row>
    <row r="163" spans="1:19" x14ac:dyDescent="0.3">
      <c r="A163" s="3">
        <f t="shared" si="13"/>
        <v>162</v>
      </c>
      <c r="Q163">
        <f t="shared" si="16"/>
        <v>0</v>
      </c>
      <c r="R163">
        <f t="shared" si="14"/>
        <v>-291</v>
      </c>
      <c r="S163" s="3" t="e">
        <f t="shared" si="15"/>
        <v>#DIV/0!</v>
      </c>
    </row>
    <row r="164" spans="1:19" x14ac:dyDescent="0.3">
      <c r="A164" s="3">
        <f t="shared" si="13"/>
        <v>163</v>
      </c>
      <c r="Q164">
        <f t="shared" si="16"/>
        <v>0</v>
      </c>
      <c r="R164">
        <f t="shared" si="14"/>
        <v>-291</v>
      </c>
      <c r="S164" s="3" t="e">
        <f t="shared" si="15"/>
        <v>#DIV/0!</v>
      </c>
    </row>
    <row r="165" spans="1:19" x14ac:dyDescent="0.3">
      <c r="A165" s="3">
        <f t="shared" si="13"/>
        <v>164</v>
      </c>
      <c r="Q165">
        <f t="shared" si="16"/>
        <v>0</v>
      </c>
      <c r="R165">
        <f t="shared" si="14"/>
        <v>-291</v>
      </c>
      <c r="S165" s="3" t="e">
        <f t="shared" si="15"/>
        <v>#DIV/0!</v>
      </c>
    </row>
    <row r="166" spans="1:19" x14ac:dyDescent="0.3">
      <c r="A166" s="3">
        <f t="shared" si="13"/>
        <v>165</v>
      </c>
      <c r="Q166">
        <f t="shared" si="16"/>
        <v>0</v>
      </c>
      <c r="R166">
        <f t="shared" si="14"/>
        <v>-291</v>
      </c>
      <c r="S166" s="3" t="e">
        <f t="shared" si="15"/>
        <v>#DIV/0!</v>
      </c>
    </row>
    <row r="167" spans="1:19" x14ac:dyDescent="0.3">
      <c r="A167" s="3">
        <f t="shared" si="13"/>
        <v>166</v>
      </c>
      <c r="Q167">
        <f t="shared" si="16"/>
        <v>0</v>
      </c>
      <c r="R167">
        <f t="shared" si="14"/>
        <v>-291</v>
      </c>
      <c r="S167" s="3" t="e">
        <f t="shared" si="15"/>
        <v>#DIV/0!</v>
      </c>
    </row>
    <row r="168" spans="1:19" x14ac:dyDescent="0.3">
      <c r="A168" s="3">
        <f t="shared" si="13"/>
        <v>167</v>
      </c>
      <c r="Q168">
        <f t="shared" si="16"/>
        <v>0</v>
      </c>
      <c r="R168">
        <f t="shared" si="14"/>
        <v>-291</v>
      </c>
      <c r="S168" s="3" t="e">
        <f t="shared" si="15"/>
        <v>#DIV/0!</v>
      </c>
    </row>
    <row r="169" spans="1:19" x14ac:dyDescent="0.3">
      <c r="A169" s="3">
        <f t="shared" si="13"/>
        <v>168</v>
      </c>
      <c r="Q169">
        <f t="shared" si="16"/>
        <v>0</v>
      </c>
      <c r="R169">
        <f t="shared" si="14"/>
        <v>-291</v>
      </c>
      <c r="S169" s="3" t="e">
        <f t="shared" si="15"/>
        <v>#DIV/0!</v>
      </c>
    </row>
    <row r="170" spans="1:19" x14ac:dyDescent="0.3">
      <c r="A170" s="3">
        <f t="shared" si="13"/>
        <v>169</v>
      </c>
      <c r="Q170">
        <f t="shared" si="16"/>
        <v>0</v>
      </c>
      <c r="R170">
        <f t="shared" si="14"/>
        <v>-291</v>
      </c>
      <c r="S170" s="3" t="e">
        <f t="shared" si="15"/>
        <v>#DIV/0!</v>
      </c>
    </row>
    <row r="171" spans="1:19" x14ac:dyDescent="0.3">
      <c r="A171" s="3">
        <f t="shared" si="13"/>
        <v>170</v>
      </c>
      <c r="Q171">
        <f t="shared" si="16"/>
        <v>0</v>
      </c>
      <c r="R171">
        <f t="shared" si="14"/>
        <v>-291</v>
      </c>
      <c r="S171" s="3" t="e">
        <f t="shared" si="15"/>
        <v>#DIV/0!</v>
      </c>
    </row>
    <row r="172" spans="1:19" x14ac:dyDescent="0.3">
      <c r="A172" s="3">
        <f t="shared" si="13"/>
        <v>171</v>
      </c>
      <c r="Q172">
        <f t="shared" si="16"/>
        <v>0</v>
      </c>
      <c r="R172">
        <f t="shared" si="14"/>
        <v>-291</v>
      </c>
      <c r="S172" s="3" t="e">
        <f t="shared" si="15"/>
        <v>#DIV/0!</v>
      </c>
    </row>
    <row r="173" spans="1:19" x14ac:dyDescent="0.3">
      <c r="A173" s="3">
        <f t="shared" si="13"/>
        <v>172</v>
      </c>
      <c r="Q173">
        <f t="shared" si="16"/>
        <v>0</v>
      </c>
      <c r="R173">
        <f t="shared" si="14"/>
        <v>-291</v>
      </c>
      <c r="S173" s="3" t="e">
        <f t="shared" si="15"/>
        <v>#DIV/0!</v>
      </c>
    </row>
    <row r="174" spans="1:19" x14ac:dyDescent="0.3">
      <c r="A174" s="3">
        <f t="shared" si="13"/>
        <v>173</v>
      </c>
      <c r="Q174">
        <f t="shared" si="16"/>
        <v>0</v>
      </c>
      <c r="R174">
        <f t="shared" si="14"/>
        <v>-291</v>
      </c>
      <c r="S174" s="3" t="e">
        <f t="shared" si="15"/>
        <v>#DIV/0!</v>
      </c>
    </row>
    <row r="175" spans="1:19" x14ac:dyDescent="0.3">
      <c r="A175" s="3">
        <f t="shared" si="13"/>
        <v>174</v>
      </c>
      <c r="Q175">
        <f t="shared" si="16"/>
        <v>0</v>
      </c>
      <c r="R175">
        <f t="shared" si="14"/>
        <v>-291</v>
      </c>
      <c r="S175" s="3" t="e">
        <f t="shared" si="15"/>
        <v>#DIV/0!</v>
      </c>
    </row>
    <row r="176" spans="1:19" x14ac:dyDescent="0.3">
      <c r="A176" s="3">
        <f t="shared" si="13"/>
        <v>175</v>
      </c>
      <c r="Q176">
        <f t="shared" si="16"/>
        <v>0</v>
      </c>
      <c r="R176">
        <f t="shared" si="14"/>
        <v>-291</v>
      </c>
      <c r="S176" s="3" t="e">
        <f t="shared" si="15"/>
        <v>#DIV/0!</v>
      </c>
    </row>
    <row r="177" spans="1:19" x14ac:dyDescent="0.3">
      <c r="A177" s="3">
        <f t="shared" si="13"/>
        <v>176</v>
      </c>
      <c r="Q177">
        <f t="shared" si="16"/>
        <v>0</v>
      </c>
      <c r="R177">
        <f t="shared" si="14"/>
        <v>-291</v>
      </c>
      <c r="S177" s="3" t="e">
        <f t="shared" si="15"/>
        <v>#DIV/0!</v>
      </c>
    </row>
    <row r="178" spans="1:19" x14ac:dyDescent="0.3">
      <c r="A178" s="3">
        <f t="shared" si="13"/>
        <v>177</v>
      </c>
      <c r="Q178">
        <f t="shared" si="16"/>
        <v>0</v>
      </c>
      <c r="R178">
        <f t="shared" si="14"/>
        <v>-291</v>
      </c>
      <c r="S178" s="3" t="e">
        <f t="shared" si="15"/>
        <v>#DIV/0!</v>
      </c>
    </row>
    <row r="179" spans="1:19" x14ac:dyDescent="0.3">
      <c r="A179" s="3">
        <f t="shared" si="13"/>
        <v>178</v>
      </c>
      <c r="Q179">
        <f t="shared" si="16"/>
        <v>0</v>
      </c>
      <c r="R179">
        <f t="shared" si="14"/>
        <v>-291</v>
      </c>
      <c r="S179" s="3" t="e">
        <f t="shared" si="15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356A-E907-4D3B-A473-4C3199065706}">
  <dimension ref="A1:A7"/>
  <sheetViews>
    <sheetView workbookViewId="0">
      <selection activeCell="B1" sqref="B1"/>
    </sheetView>
  </sheetViews>
  <sheetFormatPr defaultRowHeight="14.4" x14ac:dyDescent="0.3"/>
  <cols>
    <col min="1" max="1" width="16" bestFit="1" customWidth="1"/>
  </cols>
  <sheetData>
    <row r="1" spans="1:1" x14ac:dyDescent="0.3">
      <c r="A1" t="s">
        <v>4</v>
      </c>
    </row>
    <row r="2" spans="1:1" x14ac:dyDescent="0.3">
      <c r="A2" t="s">
        <v>8</v>
      </c>
    </row>
    <row r="3" spans="1:1" x14ac:dyDescent="0.3">
      <c r="A3" t="s">
        <v>29</v>
      </c>
    </row>
    <row r="4" spans="1:1" x14ac:dyDescent="0.3">
      <c r="A4" t="s">
        <v>20</v>
      </c>
    </row>
    <row r="5" spans="1:1" x14ac:dyDescent="0.3">
      <c r="A5" t="s">
        <v>22</v>
      </c>
    </row>
    <row r="6" spans="1:1" x14ac:dyDescent="0.3">
      <c r="A6" t="s">
        <v>32</v>
      </c>
    </row>
    <row r="7" spans="1:1" x14ac:dyDescent="0.3">
      <c r="A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2019-01-26T15:18:23Z</dcterms:modified>
</cp:coreProperties>
</file>