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29"/>
  <workbookPr/>
  <mc:AlternateContent xmlns:mc="http://schemas.openxmlformats.org/markup-compatibility/2006">
    <mc:Choice Requires="x15">
      <x15ac:absPath xmlns:x15ac="http://schemas.microsoft.com/office/spreadsheetml/2010/11/ac" url="https://myplace.bms.com/personal/jason_stevens_bms_com/Documents/"/>
    </mc:Choice>
  </mc:AlternateContent>
  <xr:revisionPtr revIDLastSave="0" documentId="8_{5B669519-A3DD-407C-950E-F73BA62216E6}" xr6:coauthVersionLast="45" xr6:coauthVersionMax="45" xr10:uidLastSave="{00000000-0000-0000-0000-000000000000}"/>
  <bookViews>
    <workbookView xWindow="0" yWindow="0" windowWidth="9580" windowHeight="3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2" i="1" l="1"/>
  <c r="F31" i="1" l="1"/>
  <c r="F30" i="1" l="1"/>
  <c r="K29" i="1" l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9" i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F29" i="1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0" i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14" i="1"/>
  <c r="L14" i="1" s="1"/>
  <c r="G8" i="1" l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7" i="1"/>
  <c r="H7" i="1" s="1"/>
  <c r="G6" i="1"/>
  <c r="H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<sst xmlns="http://schemas.openxmlformats.org/spreadsheetml/2006/main" count="77" uniqueCount="21">
  <si>
    <t>Entry</t>
  </si>
  <si>
    <t>Month</t>
  </si>
  <si>
    <t>Day</t>
  </si>
  <si>
    <t>Day of Week</t>
  </si>
  <si>
    <t>New Cases</t>
  </si>
  <si>
    <t>log New Cases</t>
  </si>
  <si>
    <t>5 day avg</t>
  </si>
  <si>
    <t>log 5 day avg</t>
  </si>
  <si>
    <t>Union County New Cases</t>
  </si>
  <si>
    <t>log UC New Cases</t>
  </si>
  <si>
    <t>UC 5 day average</t>
  </si>
  <si>
    <t>UC log 5 day average</t>
  </si>
  <si>
    <t>March</t>
  </si>
  <si>
    <t>Wednesday</t>
  </si>
  <si>
    <t>Thursday</t>
  </si>
  <si>
    <t>Friday</t>
  </si>
  <si>
    <t>Saturday</t>
  </si>
  <si>
    <t>Sunday</t>
  </si>
  <si>
    <t>Monday</t>
  </si>
  <si>
    <t>Tuesday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</si>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</sst>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21</c:v>
                </c:pt>
                <c:pt idx="10">
                  <c:v>19</c:v>
                </c:pt>
                <c:pt idx="11">
                  <c:v>31</c:v>
                </c:pt>
                <c:pt idx="12">
                  <c:v>80</c:v>
                </c:pt>
                <c:pt idx="13">
                  <c:v>89</c:v>
                </c:pt>
                <c:pt idx="14">
                  <c:v>162</c:v>
                </c:pt>
                <c:pt idx="15">
                  <c:v>318</c:v>
                </c:pt>
                <c:pt idx="16">
                  <c:v>155</c:v>
                </c:pt>
                <c:pt idx="17">
                  <c:v>442</c:v>
                </c:pt>
                <c:pt idx="18">
                  <c:v>590</c:v>
                </c:pt>
                <c:pt idx="19">
                  <c:v>935</c:v>
                </c:pt>
                <c:pt idx="20">
                  <c:v>835</c:v>
                </c:pt>
                <c:pt idx="21">
                  <c:v>732</c:v>
                </c:pt>
                <c:pt idx="22">
                  <c:v>2492</c:v>
                </c:pt>
                <c:pt idx="23">
                  <c:v>1982</c:v>
                </c:pt>
                <c:pt idx="24">
                  <c:v>2289</c:v>
                </c:pt>
                <c:pt idx="25">
                  <c:v>2316</c:v>
                </c:pt>
                <c:pt idx="26">
                  <c:v>3347</c:v>
                </c:pt>
                <c:pt idx="27">
                  <c:v>2196</c:v>
                </c:pt>
                <c:pt idx="28">
                  <c:v>3649</c:v>
                </c:pt>
                <c:pt idx="29">
                  <c:v>3489</c:v>
                </c:pt>
                <c:pt idx="30">
                  <c:v>4372</c:v>
                </c:pt>
                <c:pt idx="31">
                  <c:v>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C-4E63-925F-42816933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93496"/>
        <c:axId val="589001368"/>
      </c:scatterChart>
      <c:valAx>
        <c:axId val="58899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01368"/>
        <c:crosses val="autoZero"/>
        <c:crossBetween val="midCat"/>
      </c:valAx>
      <c:valAx>
        <c:axId val="5890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9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NJ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6743722659667541"/>
                  <c:y val="-3.3618401866433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Sheet1!$F$2:$F$41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0.30102999566398114</c:v>
                </c:pt>
                <c:pt idx="5">
                  <c:v>0.69897000433601875</c:v>
                </c:pt>
                <c:pt idx="6">
                  <c:v>0.60205999132796229</c:v>
                </c:pt>
                <c:pt idx="7">
                  <c:v>0.90308998699194343</c:v>
                </c:pt>
                <c:pt idx="8">
                  <c:v>0.77815125038364352</c:v>
                </c:pt>
                <c:pt idx="9">
                  <c:v>1.3222192947339191</c:v>
                </c:pt>
                <c:pt idx="10">
                  <c:v>1.2787536009528289</c:v>
                </c:pt>
                <c:pt idx="11">
                  <c:v>1.4913616938342726</c:v>
                </c:pt>
                <c:pt idx="12">
                  <c:v>1.9030899869919433</c:v>
                </c:pt>
                <c:pt idx="13">
                  <c:v>1.9493900066449126</c:v>
                </c:pt>
                <c:pt idx="14">
                  <c:v>2.2095150145426303</c:v>
                </c:pt>
                <c:pt idx="15">
                  <c:v>2.5024271199844326</c:v>
                </c:pt>
                <c:pt idx="16">
                  <c:v>2.1903316981702914</c:v>
                </c:pt>
                <c:pt idx="17">
                  <c:v>2.6454222693490914</c:v>
                </c:pt>
                <c:pt idx="18">
                  <c:v>2.7708520116421438</c:v>
                </c:pt>
                <c:pt idx="19">
                  <c:v>2.9708116108725178</c:v>
                </c:pt>
                <c:pt idx="20">
                  <c:v>2.9216864754836016</c:v>
                </c:pt>
                <c:pt idx="21">
                  <c:v>2.8645110810583914</c:v>
                </c:pt>
                <c:pt idx="22">
                  <c:v>3.3965480379871318</c:v>
                </c:pt>
                <c:pt idx="23">
                  <c:v>3.2971036501492565</c:v>
                </c:pt>
                <c:pt idx="24">
                  <c:v>3.3596457926745429</c:v>
                </c:pt>
                <c:pt idx="25">
                  <c:v>3.3647385550553981</c:v>
                </c:pt>
                <c:pt idx="26">
                  <c:v>3.5246557123577773</c:v>
                </c:pt>
                <c:pt idx="27">
                  <c:v>3.341632335778054</c:v>
                </c:pt>
                <c:pt idx="28">
                  <c:v>3.5621738633646483</c:v>
                </c:pt>
                <c:pt idx="29">
                  <c:v>3.5427009694481106</c:v>
                </c:pt>
                <c:pt idx="30">
                  <c:v>3.6406801532776645</c:v>
                </c:pt>
                <c:pt idx="31">
                  <c:v>3.6406801532776645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0-4B81-8698-9F32DBF24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07928"/>
        <c:axId val="589006288"/>
      </c:scatterChart>
      <c:valAx>
        <c:axId val="58900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06288"/>
        <c:crosses val="autoZero"/>
        <c:crossBetween val="midCat"/>
      </c:valAx>
      <c:valAx>
        <c:axId val="5890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NJ 5 day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Sheet1!$A$6:$A$40</c:f>
              <c:numCache>
                <c:formatCode>General</c:formatCode>
                <c:ptCount val="3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</c:numCache>
            </c:numRef>
          </c:xVal>
          <c:yVal>
            <c:numRef>
              <c:f>Sheet1!$G$6:$G$40</c:f>
              <c:numCache>
                <c:formatCode>0.00</c:formatCode>
                <c:ptCount val="35"/>
                <c:pt idx="0">
                  <c:v>1.6666666666666667</c:v>
                </c:pt>
                <c:pt idx="1">
                  <c:v>2.3333333333333335</c:v>
                </c:pt>
                <c:pt idx="2">
                  <c:v>3.5</c:v>
                </c:pt>
                <c:pt idx="3">
                  <c:v>4.333333333333333</c:v>
                </c:pt>
                <c:pt idx="4">
                  <c:v>7.666666666666667</c:v>
                </c:pt>
                <c:pt idx="5">
                  <c:v>10.5</c:v>
                </c:pt>
                <c:pt idx="6">
                  <c:v>14.833333333333334</c:v>
                </c:pt>
                <c:pt idx="7">
                  <c:v>27.5</c:v>
                </c:pt>
                <c:pt idx="8">
                  <c:v>41</c:v>
                </c:pt>
                <c:pt idx="9">
                  <c:v>67</c:v>
                </c:pt>
                <c:pt idx="10">
                  <c:v>116.5</c:v>
                </c:pt>
                <c:pt idx="11">
                  <c:v>139.16666666666666</c:v>
                </c:pt>
                <c:pt idx="12">
                  <c:v>207.66666666666666</c:v>
                </c:pt>
                <c:pt idx="13">
                  <c:v>292.66666666666669</c:v>
                </c:pt>
                <c:pt idx="14">
                  <c:v>433.66666666666669</c:v>
                </c:pt>
                <c:pt idx="15">
                  <c:v>545.83333333333337</c:v>
                </c:pt>
                <c:pt idx="16">
                  <c:v>614.83333333333337</c:v>
                </c:pt>
                <c:pt idx="17">
                  <c:v>1004.3333333333334</c:v>
                </c:pt>
                <c:pt idx="18">
                  <c:v>1261</c:v>
                </c:pt>
                <c:pt idx="19">
                  <c:v>1544.1666666666667</c:v>
                </c:pt>
                <c:pt idx="20">
                  <c:v>1774.3333333333333</c:v>
                </c:pt>
                <c:pt idx="21">
                  <c:v>2193</c:v>
                </c:pt>
                <c:pt idx="22">
                  <c:v>2437</c:v>
                </c:pt>
                <c:pt idx="23">
                  <c:v>2629.8333333333335</c:v>
                </c:pt>
                <c:pt idx="24">
                  <c:v>2881</c:v>
                </c:pt>
                <c:pt idx="25">
                  <c:v>3228.1666666666665</c:v>
                </c:pt>
                <c:pt idx="26">
                  <c:v>3570.8333333333335</c:v>
                </c:pt>
                <c:pt idx="27">
                  <c:v>3615.6</c:v>
                </c:pt>
                <c:pt idx="28">
                  <c:v>3970.5</c:v>
                </c:pt>
                <c:pt idx="29">
                  <c:v>4077.6666666666665</c:v>
                </c:pt>
                <c:pt idx="30">
                  <c:v>4372</c:v>
                </c:pt>
                <c:pt idx="31">
                  <c:v>4372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A-4A3A-9993-35CB3751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98088"/>
        <c:axId val="589000056"/>
      </c:scatterChart>
      <c:valAx>
        <c:axId val="58899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00056"/>
        <c:crosses val="autoZero"/>
        <c:crossBetween val="midCat"/>
      </c:valAx>
      <c:valAx>
        <c:axId val="5890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9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NJ 5 day avg</a:t>
            </a:r>
            <a:r>
              <a:rPr lang="en-US" baseline="0"/>
              <a:t> 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Sheet1!$A$6:$A$40</c:f>
              <c:numCache>
                <c:formatCode>General</c:formatCode>
                <c:ptCount val="3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</c:numCache>
            </c:numRef>
          </c:xVal>
          <c:yVal>
            <c:numRef>
              <c:f>Sheet1!$H$6:$H$39</c:f>
              <c:numCache>
                <c:formatCode>0.00</c:formatCode>
                <c:ptCount val="34"/>
                <c:pt idx="0">
                  <c:v>0.22184874961635637</c:v>
                </c:pt>
                <c:pt idx="1">
                  <c:v>0.36797678529459438</c:v>
                </c:pt>
                <c:pt idx="2">
                  <c:v>0.54406804435027556</c:v>
                </c:pt>
                <c:pt idx="3">
                  <c:v>0.63682209758717423</c:v>
                </c:pt>
                <c:pt idx="4">
                  <c:v>0.88460658129793046</c:v>
                </c:pt>
                <c:pt idx="5">
                  <c:v>1.0211892990699381</c:v>
                </c:pt>
                <c:pt idx="6">
                  <c:v>1.1712387562612689</c:v>
                </c:pt>
                <c:pt idx="7">
                  <c:v>1.4393326938302626</c:v>
                </c:pt>
                <c:pt idx="8">
                  <c:v>1.6127838567197355</c:v>
                </c:pt>
                <c:pt idx="9">
                  <c:v>1.8260748027008262</c:v>
                </c:pt>
                <c:pt idx="10">
                  <c:v>2.0663259253620376</c:v>
                </c:pt>
                <c:pt idx="11">
                  <c:v>2.1435352250999582</c:v>
                </c:pt>
                <c:pt idx="12">
                  <c:v>2.3173667919395067</c:v>
                </c:pt>
                <c:pt idx="13">
                  <c:v>2.46637326118644</c:v>
                </c:pt>
                <c:pt idx="14">
                  <c:v>2.6371560418419238</c:v>
                </c:pt>
                <c:pt idx="15">
                  <c:v>2.7370600539441581</c:v>
                </c:pt>
                <c:pt idx="16">
                  <c:v>2.7887574048431594</c:v>
                </c:pt>
                <c:pt idx="17">
                  <c:v>3.0018778769536945</c:v>
                </c:pt>
                <c:pt idx="18">
                  <c:v>3.1007150865730817</c:v>
                </c:pt>
                <c:pt idx="19">
                  <c:v>3.1886941732712728</c:v>
                </c:pt>
                <c:pt idx="20">
                  <c:v>3.249035211453092</c:v>
                </c:pt>
                <c:pt idx="21">
                  <c:v>3.3410386316775225</c:v>
                </c:pt>
                <c:pt idx="22">
                  <c:v>3.3868555291847238</c:v>
                </c:pt>
                <c:pt idx="23">
                  <c:v>3.4199282257873875</c:v>
                </c:pt>
                <c:pt idx="24">
                  <c:v>3.4595432582804126</c:v>
                </c:pt>
                <c:pt idx="25">
                  <c:v>3.5089559487715651</c:v>
                </c:pt>
                <c:pt idx="26">
                  <c:v>3.5527695802115917</c:v>
                </c:pt>
                <c:pt idx="27">
                  <c:v>3.5581803777209817</c:v>
                </c:pt>
                <c:pt idx="28">
                  <c:v>3.598845200357029</c:v>
                </c:pt>
                <c:pt idx="29">
                  <c:v>3.6104117210144309</c:v>
                </c:pt>
                <c:pt idx="30">
                  <c:v>3.6406801532776645</c:v>
                </c:pt>
                <c:pt idx="31">
                  <c:v>3.6406801532776645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3-4742-8B47-8100CEFB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67248"/>
        <c:axId val="589064952"/>
      </c:scatterChart>
      <c:valAx>
        <c:axId val="589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64952"/>
        <c:crosses val="autoZero"/>
        <c:crossBetween val="midCat"/>
      </c:valAx>
      <c:valAx>
        <c:axId val="5890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Sheet1!$A$10:$A$41</c:f>
              <c:numCache>
                <c:formatCode>General</c:formatCode>
                <c:ptCount val="3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</c:numCache>
            </c:numRef>
          </c:xVal>
          <c:yVal>
            <c:numRef>
              <c:f>Sheet1!$I$10:$I$41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3</c:v>
                </c:pt>
                <c:pt idx="8">
                  <c:v>14</c:v>
                </c:pt>
                <c:pt idx="9">
                  <c:v>38</c:v>
                </c:pt>
                <c:pt idx="10">
                  <c:v>43</c:v>
                </c:pt>
                <c:pt idx="11">
                  <c:v>65</c:v>
                </c:pt>
                <c:pt idx="12">
                  <c:v>57</c:v>
                </c:pt>
                <c:pt idx="13">
                  <c:v>16</c:v>
                </c:pt>
                <c:pt idx="14">
                  <c:v>170</c:v>
                </c:pt>
                <c:pt idx="15">
                  <c:v>87</c:v>
                </c:pt>
                <c:pt idx="16">
                  <c:v>223</c:v>
                </c:pt>
                <c:pt idx="17">
                  <c:v>154</c:v>
                </c:pt>
                <c:pt idx="18">
                  <c:v>15</c:v>
                </c:pt>
                <c:pt idx="19">
                  <c:v>205</c:v>
                </c:pt>
                <c:pt idx="20">
                  <c:v>34</c:v>
                </c:pt>
                <c:pt idx="21">
                  <c:v>860</c:v>
                </c:pt>
                <c:pt idx="22">
                  <c:v>477</c:v>
                </c:pt>
                <c:pt idx="23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D-4434-BA55-E883BA78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53736"/>
        <c:axId val="513255376"/>
      </c:scatterChart>
      <c:valAx>
        <c:axId val="51325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55376"/>
        <c:crosses val="autoZero"/>
        <c:crossBetween val="midCat"/>
      </c:valAx>
      <c:valAx>
        <c:axId val="5132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5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 County</a:t>
            </a:r>
            <a:r>
              <a:rPr lang="en-US" baseline="0"/>
              <a:t> 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Sheet1!$A$10:$A$41</c:f>
              <c:numCache>
                <c:formatCode>General</c:formatCode>
                <c:ptCount val="3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</c:numCache>
            </c:numRef>
          </c:xVal>
          <c:yVal>
            <c:numRef>
              <c:f>Sheet1!$J$10:$J$41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0.47712125471966244</c:v>
                </c:pt>
                <c:pt idx="4">
                  <c:v>0.60205999132796229</c:v>
                </c:pt>
                <c:pt idx="5">
                  <c:v>0.8450980400142567</c:v>
                </c:pt>
                <c:pt idx="6">
                  <c:v>1.0413926851582249</c:v>
                </c:pt>
                <c:pt idx="7">
                  <c:v>0.47712125471966244</c:v>
                </c:pt>
                <c:pt idx="8">
                  <c:v>1.1461280356782377</c:v>
                </c:pt>
                <c:pt idx="9">
                  <c:v>1.5797835966168099</c:v>
                </c:pt>
                <c:pt idx="10">
                  <c:v>1.6334684555795864</c:v>
                </c:pt>
                <c:pt idx="11">
                  <c:v>1.8129133566428552</c:v>
                </c:pt>
                <c:pt idx="12">
                  <c:v>1.7558748556724912</c:v>
                </c:pt>
                <c:pt idx="13">
                  <c:v>1.2041199826559246</c:v>
                </c:pt>
                <c:pt idx="14">
                  <c:v>2.2304489213782737</c:v>
                </c:pt>
                <c:pt idx="15">
                  <c:v>1.9395192526186182</c:v>
                </c:pt>
                <c:pt idx="16">
                  <c:v>2.3483048630481607</c:v>
                </c:pt>
                <c:pt idx="17">
                  <c:v>2.1875207208364631</c:v>
                </c:pt>
                <c:pt idx="18">
                  <c:v>1.1760912590556811</c:v>
                </c:pt>
                <c:pt idx="19">
                  <c:v>2.3117538610557542</c:v>
                </c:pt>
                <c:pt idx="20">
                  <c:v>1.5314789170422551</c:v>
                </c:pt>
                <c:pt idx="21">
                  <c:v>2.9344984512435675</c:v>
                </c:pt>
                <c:pt idx="22">
                  <c:v>2.6785183790401139</c:v>
                </c:pt>
                <c:pt idx="23">
                  <c:v>2.632457292184724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5-4F9A-BC6E-03D0F864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53736"/>
        <c:axId val="513256360"/>
      </c:scatterChart>
      <c:valAx>
        <c:axId val="51325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56360"/>
        <c:crosses val="autoZero"/>
        <c:crossBetween val="midCat"/>
      </c:valAx>
      <c:valAx>
        <c:axId val="51325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5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 County 5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Sheet1!$A$14:$A$41</c:f>
              <c:numCache>
                <c:formatCode>General</c:formatCode>
                <c:ptCount val="2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</c:numCache>
            </c:numRef>
          </c:xVal>
          <c:yVal>
            <c:numRef>
              <c:f>Sheet1!$K$14:$K$41</c:f>
              <c:numCache>
                <c:formatCode>General</c:formatCode>
                <c:ptCount val="28"/>
                <c:pt idx="0">
                  <c:v>1.6</c:v>
                </c:pt>
                <c:pt idx="1">
                  <c:v>2.8</c:v>
                </c:pt>
                <c:pt idx="2">
                  <c:v>5</c:v>
                </c:pt>
                <c:pt idx="3">
                  <c:v>5.6</c:v>
                </c:pt>
                <c:pt idx="4">
                  <c:v>7.8</c:v>
                </c:pt>
                <c:pt idx="5">
                  <c:v>14.6</c:v>
                </c:pt>
                <c:pt idx="6">
                  <c:v>21.8</c:v>
                </c:pt>
                <c:pt idx="7">
                  <c:v>32.6</c:v>
                </c:pt>
                <c:pt idx="8">
                  <c:v>43.4</c:v>
                </c:pt>
                <c:pt idx="9">
                  <c:v>43.8</c:v>
                </c:pt>
                <c:pt idx="10">
                  <c:v>70.2</c:v>
                </c:pt>
                <c:pt idx="11">
                  <c:v>79</c:v>
                </c:pt>
                <c:pt idx="12">
                  <c:v>110.6</c:v>
                </c:pt>
                <c:pt idx="13">
                  <c:v>130</c:v>
                </c:pt>
                <c:pt idx="14">
                  <c:v>129.80000000000001</c:v>
                </c:pt>
                <c:pt idx="15">
                  <c:v>136.80000000000001</c:v>
                </c:pt>
                <c:pt idx="16">
                  <c:v>126.2</c:v>
                </c:pt>
                <c:pt idx="17">
                  <c:v>253.6</c:v>
                </c:pt>
                <c:pt idx="18">
                  <c:v>318.2</c:v>
                </c:pt>
                <c:pt idx="19">
                  <c:v>401</c:v>
                </c:pt>
                <c:pt idx="20">
                  <c:v>450</c:v>
                </c:pt>
                <c:pt idx="21">
                  <c:v>588.66666666666663</c:v>
                </c:pt>
                <c:pt idx="22">
                  <c:v>453</c:v>
                </c:pt>
                <c:pt idx="23">
                  <c:v>429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9-44EE-A0CC-CC797258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62912"/>
        <c:axId val="513464552"/>
      </c:scatterChart>
      <c:valAx>
        <c:axId val="51346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64552"/>
        <c:crosses val="autoZero"/>
        <c:crossBetween val="midCat"/>
      </c:valAx>
      <c:valAx>
        <c:axId val="5134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 county 5 day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Sheet1!$A$14:$A$41</c:f>
              <c:numCache>
                <c:formatCode>General</c:formatCode>
                <c:ptCount val="2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</c:numCache>
            </c:numRef>
          </c:xVal>
          <c:yVal>
            <c:numRef>
              <c:f>Sheet1!$L$14:$L$41</c:f>
              <c:numCache>
                <c:formatCode>0.00</c:formatCode>
                <c:ptCount val="28"/>
                <c:pt idx="0">
                  <c:v>0.20411998265592479</c:v>
                </c:pt>
                <c:pt idx="1">
                  <c:v>0.44715803134221915</c:v>
                </c:pt>
                <c:pt idx="2">
                  <c:v>0.69897000433601875</c:v>
                </c:pt>
                <c:pt idx="3">
                  <c:v>0.74818802700620035</c:v>
                </c:pt>
                <c:pt idx="4">
                  <c:v>0.89209460269048035</c:v>
                </c:pt>
                <c:pt idx="5">
                  <c:v>1.1643528557844371</c:v>
                </c:pt>
                <c:pt idx="6">
                  <c:v>1.3384564936046048</c:v>
                </c:pt>
                <c:pt idx="7">
                  <c:v>1.5132176000679387</c:v>
                </c:pt>
                <c:pt idx="8">
                  <c:v>1.6374897295125106</c:v>
                </c:pt>
                <c:pt idx="9">
                  <c:v>1.6414741105040993</c:v>
                </c:pt>
                <c:pt idx="10">
                  <c:v>1.8463371121298053</c:v>
                </c:pt>
                <c:pt idx="11">
                  <c:v>1.8976270912904412</c:v>
                </c:pt>
                <c:pt idx="12">
                  <c:v>2.0437551269686791</c:v>
                </c:pt>
                <c:pt idx="13">
                  <c:v>2.1139433523068365</c:v>
                </c:pt>
                <c:pt idx="14">
                  <c:v>2.1132746924643504</c:v>
                </c:pt>
                <c:pt idx="15">
                  <c:v>2.1360860973840974</c:v>
                </c:pt>
                <c:pt idx="16">
                  <c:v>2.1010593549081156</c:v>
                </c:pt>
                <c:pt idx="17">
                  <c:v>2.4041492492096945</c:v>
                </c:pt>
                <c:pt idx="18">
                  <c:v>2.5027001753105624</c:v>
                </c:pt>
                <c:pt idx="19">
                  <c:v>2.6031443726201822</c:v>
                </c:pt>
                <c:pt idx="20">
                  <c:v>2.6532125137753435</c:v>
                </c:pt>
                <c:pt idx="21">
                  <c:v>2.7698694445218872</c:v>
                </c:pt>
                <c:pt idx="22">
                  <c:v>2.6560982020128319</c:v>
                </c:pt>
                <c:pt idx="23">
                  <c:v>2.632457292184724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D-4F36-BC25-B406032D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09536"/>
        <c:axId val="519210192"/>
      </c:scatterChart>
      <c:valAx>
        <c:axId val="5192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0192"/>
        <c:crosses val="autoZero"/>
        <c:crossBetween val="midCat"/>
      </c:valAx>
      <c:valAx>
        <c:axId val="5192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1</xdr:row>
      <xdr:rowOff>38100</xdr:rowOff>
    </xdr:from>
    <xdr:to>
      <xdr:col>23</xdr:col>
      <xdr:colOff>561975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41275</xdr:colOff>
      <xdr:row>1</xdr:row>
      <xdr:rowOff>50800</xdr:rowOff>
    </xdr:from>
    <xdr:to>
      <xdr:col>31</xdr:col>
      <xdr:colOff>346075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279400</xdr:colOff>
      <xdr:row>16</xdr:row>
      <xdr:rowOff>152400</xdr:rowOff>
    </xdr:from>
    <xdr:to>
      <xdr:col>23</xdr:col>
      <xdr:colOff>584200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25400</xdr:colOff>
      <xdr:row>16</xdr:row>
      <xdr:rowOff>114300</xdr:rowOff>
    </xdr:from>
    <xdr:to>
      <xdr:col>31</xdr:col>
      <xdr:colOff>330200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32</xdr:row>
      <xdr:rowOff>82550</xdr:rowOff>
    </xdr:from>
    <xdr:to>
      <xdr:col>23</xdr:col>
      <xdr:colOff>561975</xdr:colOff>
      <xdr:row>47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</xdr:colOff>
      <xdr:row>32</xdr:row>
      <xdr:rowOff>82550</xdr:rowOff>
    </xdr:from>
    <xdr:to>
      <xdr:col>31</xdr:col>
      <xdr:colOff>358775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247650</xdr:colOff>
      <xdr:row>47</xdr:row>
      <xdr:rowOff>158750</xdr:rowOff>
    </xdr:from>
    <xdr:to>
      <xdr:col>23</xdr:col>
      <xdr:colOff>552450</xdr:colOff>
      <xdr:row>62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63500</xdr:colOff>
      <xdr:row>47</xdr:row>
      <xdr:rowOff>152400</xdr:rowOff>
    </xdr:from>
    <xdr:to>
      <xdr:col>31</xdr:col>
      <xdr:colOff>368300</xdr:colOff>
      <xdr:row>62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topLeftCell="B1" workbookViewId="0">
      <selection activeCell="E33" sqref="E33"/>
    </sheetView>
  </sheetViews>
  <sheetFormatPr defaultRowHeight="14.45"/>
  <cols>
    <col min="6" max="7" width="9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>
        <v>4</v>
      </c>
      <c r="D2" t="s">
        <v>13</v>
      </c>
      <c r="E2">
        <v>0</v>
      </c>
      <c r="F2" s="1">
        <v>0</v>
      </c>
    </row>
    <row r="3" spans="1:12">
      <c r="A3">
        <f>1+A2</f>
        <v>2</v>
      </c>
      <c r="B3" t="s">
        <v>12</v>
      </c>
      <c r="C3">
        <v>5</v>
      </c>
      <c r="D3" t="s">
        <v>14</v>
      </c>
      <c r="E3">
        <v>1</v>
      </c>
      <c r="F3" s="1">
        <f t="shared" ref="F3:F60" si="0">LOG(E3,10)</f>
        <v>0</v>
      </c>
    </row>
    <row r="4" spans="1:12">
      <c r="A4">
        <f t="shared" ref="A4:A60" si="1">1+A3</f>
        <v>3</v>
      </c>
      <c r="B4" t="s">
        <v>12</v>
      </c>
      <c r="C4">
        <v>6</v>
      </c>
      <c r="D4" t="s">
        <v>15</v>
      </c>
      <c r="E4">
        <v>1</v>
      </c>
      <c r="F4" s="1">
        <f t="shared" si="0"/>
        <v>0</v>
      </c>
    </row>
    <row r="5" spans="1:12">
      <c r="A5">
        <f t="shared" si="1"/>
        <v>4</v>
      </c>
      <c r="B5" t="s">
        <v>12</v>
      </c>
      <c r="C5">
        <v>7</v>
      </c>
      <c r="D5" t="s">
        <v>16</v>
      </c>
      <c r="E5">
        <v>1</v>
      </c>
      <c r="F5" s="1">
        <f t="shared" si="0"/>
        <v>0</v>
      </c>
    </row>
    <row r="6" spans="1:12">
      <c r="A6">
        <f t="shared" si="1"/>
        <v>5</v>
      </c>
      <c r="B6" t="s">
        <v>12</v>
      </c>
      <c r="C6">
        <v>8</v>
      </c>
      <c r="D6" t="s">
        <v>17</v>
      </c>
      <c r="E6">
        <v>2</v>
      </c>
      <c r="F6" s="1">
        <f t="shared" si="0"/>
        <v>0.30102999566398114</v>
      </c>
      <c r="G6" s="2">
        <f>AVERAGE(E2:E7)</f>
        <v>1.6666666666666667</v>
      </c>
      <c r="H6" s="2">
        <f>LOG(G6, 10)</f>
        <v>0.22184874961635637</v>
      </c>
    </row>
    <row r="7" spans="1:12">
      <c r="A7">
        <f t="shared" si="1"/>
        <v>6</v>
      </c>
      <c r="B7" t="s">
        <v>12</v>
      </c>
      <c r="C7">
        <v>9</v>
      </c>
      <c r="D7" t="s">
        <v>18</v>
      </c>
      <c r="E7">
        <v>5</v>
      </c>
      <c r="F7" s="1">
        <f t="shared" si="0"/>
        <v>0.69897000433601875</v>
      </c>
      <c r="G7" s="2">
        <f>AVERAGE(E3:E8)</f>
        <v>2.3333333333333335</v>
      </c>
      <c r="H7" s="2">
        <f t="shared" ref="H7:H60" si="2">LOG(G7, 10)</f>
        <v>0.36797678529459438</v>
      </c>
    </row>
    <row r="8" spans="1:12">
      <c r="A8">
        <f t="shared" si="1"/>
        <v>7</v>
      </c>
      <c r="B8" t="s">
        <v>12</v>
      </c>
      <c r="C8">
        <v>10</v>
      </c>
      <c r="D8" t="s">
        <v>19</v>
      </c>
      <c r="E8">
        <v>4</v>
      </c>
      <c r="F8" s="1">
        <f t="shared" si="0"/>
        <v>0.60205999132796229</v>
      </c>
      <c r="G8" s="2">
        <f t="shared" ref="G8:G60" si="3">AVERAGE(E4:E9)</f>
        <v>3.5</v>
      </c>
      <c r="H8" s="2">
        <f t="shared" si="2"/>
        <v>0.54406804435027556</v>
      </c>
    </row>
    <row r="9" spans="1:12">
      <c r="A9">
        <f t="shared" si="1"/>
        <v>8</v>
      </c>
      <c r="B9" t="s">
        <v>12</v>
      </c>
      <c r="C9">
        <v>11</v>
      </c>
      <c r="D9" t="s">
        <v>13</v>
      </c>
      <c r="E9">
        <v>8</v>
      </c>
      <c r="F9" s="1">
        <f t="shared" si="0"/>
        <v>0.90308998699194343</v>
      </c>
      <c r="G9" s="2">
        <f t="shared" si="3"/>
        <v>4.333333333333333</v>
      </c>
      <c r="H9" s="2">
        <f t="shared" si="2"/>
        <v>0.63682209758717423</v>
      </c>
    </row>
    <row r="10" spans="1:12">
      <c r="A10">
        <f t="shared" si="1"/>
        <v>9</v>
      </c>
      <c r="B10" t="s">
        <v>12</v>
      </c>
      <c r="C10">
        <v>12</v>
      </c>
      <c r="D10" t="s">
        <v>14</v>
      </c>
      <c r="E10">
        <v>6</v>
      </c>
      <c r="F10" s="1">
        <f t="shared" si="0"/>
        <v>0.77815125038364352</v>
      </c>
      <c r="G10" s="2">
        <f t="shared" si="3"/>
        <v>7.666666666666667</v>
      </c>
      <c r="H10" s="2">
        <f t="shared" si="2"/>
        <v>0.88460658129793046</v>
      </c>
      <c r="I10">
        <v>1</v>
      </c>
      <c r="J10" s="2">
        <f>LOG(I10, 10)</f>
        <v>0</v>
      </c>
    </row>
    <row r="11" spans="1:12">
      <c r="A11">
        <f t="shared" si="1"/>
        <v>10</v>
      </c>
      <c r="B11" t="s">
        <v>12</v>
      </c>
      <c r="C11">
        <v>13</v>
      </c>
      <c r="D11" t="s">
        <v>15</v>
      </c>
      <c r="E11">
        <v>21</v>
      </c>
      <c r="F11" s="1">
        <f t="shared" si="0"/>
        <v>1.3222192947339191</v>
      </c>
      <c r="G11" s="2">
        <f t="shared" si="3"/>
        <v>10.5</v>
      </c>
      <c r="H11" s="2">
        <f t="shared" si="2"/>
        <v>1.0211892990699381</v>
      </c>
      <c r="I11">
        <v>0</v>
      </c>
      <c r="J11" s="2">
        <v>0</v>
      </c>
    </row>
    <row r="12" spans="1:12">
      <c r="A12">
        <f t="shared" si="1"/>
        <v>11</v>
      </c>
      <c r="B12" t="s">
        <v>12</v>
      </c>
      <c r="C12">
        <v>14</v>
      </c>
      <c r="D12" t="s">
        <v>16</v>
      </c>
      <c r="E12">
        <v>19</v>
      </c>
      <c r="F12" s="1">
        <f t="shared" si="0"/>
        <v>1.2787536009528289</v>
      </c>
      <c r="G12" s="2">
        <f t="shared" si="3"/>
        <v>14.833333333333334</v>
      </c>
      <c r="H12" s="2">
        <f t="shared" si="2"/>
        <v>1.1712387562612689</v>
      </c>
      <c r="I12">
        <v>0</v>
      </c>
      <c r="J12" s="2">
        <v>0</v>
      </c>
    </row>
    <row r="13" spans="1:12">
      <c r="A13">
        <f t="shared" si="1"/>
        <v>12</v>
      </c>
      <c r="B13" t="s">
        <v>12</v>
      </c>
      <c r="C13">
        <v>15</v>
      </c>
      <c r="D13" t="s">
        <v>17</v>
      </c>
      <c r="E13">
        <v>31</v>
      </c>
      <c r="F13" s="1">
        <f t="shared" si="0"/>
        <v>1.4913616938342726</v>
      </c>
      <c r="G13" s="2">
        <f t="shared" si="3"/>
        <v>27.5</v>
      </c>
      <c r="H13" s="2">
        <f t="shared" si="2"/>
        <v>1.4393326938302626</v>
      </c>
      <c r="I13">
        <v>3</v>
      </c>
      <c r="J13" s="2">
        <f t="shared" ref="J13:J60" si="4">LOG(I13, 10)</f>
        <v>0.47712125471966244</v>
      </c>
    </row>
    <row r="14" spans="1:12">
      <c r="A14">
        <f t="shared" si="1"/>
        <v>13</v>
      </c>
      <c r="B14" t="s">
        <v>12</v>
      </c>
      <c r="C14">
        <v>16</v>
      </c>
      <c r="D14" t="s">
        <v>18</v>
      </c>
      <c r="E14">
        <v>80</v>
      </c>
      <c r="F14" s="1">
        <f t="shared" si="0"/>
        <v>1.9030899869919433</v>
      </c>
      <c r="G14" s="2">
        <f t="shared" si="3"/>
        <v>41</v>
      </c>
      <c r="H14" s="2">
        <f t="shared" si="2"/>
        <v>1.6127838567197355</v>
      </c>
      <c r="I14">
        <v>4</v>
      </c>
      <c r="J14" s="2">
        <f t="shared" si="4"/>
        <v>0.60205999132796229</v>
      </c>
      <c r="K14">
        <f>AVERAGE(I10:I14)</f>
        <v>1.6</v>
      </c>
      <c r="L14" s="2">
        <f>LOG(K14, 10)</f>
        <v>0.20411998265592479</v>
      </c>
    </row>
    <row r="15" spans="1:12">
      <c r="A15">
        <f t="shared" si="1"/>
        <v>14</v>
      </c>
      <c r="B15" t="s">
        <v>12</v>
      </c>
      <c r="C15">
        <v>17</v>
      </c>
      <c r="D15" t="s">
        <v>19</v>
      </c>
      <c r="E15">
        <v>89</v>
      </c>
      <c r="F15" s="1">
        <f t="shared" si="0"/>
        <v>1.9493900066449126</v>
      </c>
      <c r="G15" s="2">
        <f t="shared" si="3"/>
        <v>67</v>
      </c>
      <c r="H15" s="2">
        <f t="shared" si="2"/>
        <v>1.8260748027008262</v>
      </c>
      <c r="I15">
        <v>7</v>
      </c>
      <c r="J15" s="2">
        <f t="shared" si="4"/>
        <v>0.8450980400142567</v>
      </c>
      <c r="K15">
        <f t="shared" ref="K15:K60" si="5">AVERAGE(I11:I15)</f>
        <v>2.8</v>
      </c>
      <c r="L15" s="2">
        <f t="shared" ref="L15:L60" si="6">LOG(K15, 10)</f>
        <v>0.44715803134221915</v>
      </c>
    </row>
    <row r="16" spans="1:12">
      <c r="A16">
        <f t="shared" si="1"/>
        <v>15</v>
      </c>
      <c r="B16" t="s">
        <v>12</v>
      </c>
      <c r="C16">
        <v>18</v>
      </c>
      <c r="D16" t="s">
        <v>13</v>
      </c>
      <c r="E16">
        <v>162</v>
      </c>
      <c r="F16" s="1">
        <f t="shared" si="0"/>
        <v>2.2095150145426303</v>
      </c>
      <c r="G16" s="2">
        <f t="shared" si="3"/>
        <v>116.5</v>
      </c>
      <c r="H16" s="2">
        <f t="shared" si="2"/>
        <v>2.0663259253620376</v>
      </c>
      <c r="I16">
        <v>11</v>
      </c>
      <c r="J16" s="2">
        <f t="shared" si="4"/>
        <v>1.0413926851582249</v>
      </c>
      <c r="K16">
        <f t="shared" si="5"/>
        <v>5</v>
      </c>
      <c r="L16" s="2">
        <f t="shared" si="6"/>
        <v>0.69897000433601875</v>
      </c>
    </row>
    <row r="17" spans="1:13">
      <c r="A17">
        <f t="shared" si="1"/>
        <v>16</v>
      </c>
      <c r="B17" t="s">
        <v>12</v>
      </c>
      <c r="C17">
        <v>19</v>
      </c>
      <c r="D17" t="s">
        <v>14</v>
      </c>
      <c r="E17">
        <v>318</v>
      </c>
      <c r="F17" s="1">
        <f t="shared" si="0"/>
        <v>2.5024271199844326</v>
      </c>
      <c r="G17" s="2">
        <f t="shared" si="3"/>
        <v>139.16666666666666</v>
      </c>
      <c r="H17" s="2">
        <f t="shared" si="2"/>
        <v>2.1435352250999582</v>
      </c>
      <c r="I17">
        <v>3</v>
      </c>
      <c r="J17" s="2">
        <f t="shared" si="4"/>
        <v>0.47712125471966244</v>
      </c>
      <c r="K17">
        <f t="shared" si="5"/>
        <v>5.6</v>
      </c>
      <c r="L17" s="2">
        <f t="shared" si="6"/>
        <v>0.74818802700620035</v>
      </c>
    </row>
    <row r="18" spans="1:13">
      <c r="A18">
        <f t="shared" si="1"/>
        <v>17</v>
      </c>
      <c r="B18" t="s">
        <v>12</v>
      </c>
      <c r="C18">
        <v>20</v>
      </c>
      <c r="D18" t="s">
        <v>15</v>
      </c>
      <c r="E18">
        <v>155</v>
      </c>
      <c r="F18" s="1">
        <f t="shared" si="0"/>
        <v>2.1903316981702914</v>
      </c>
      <c r="G18" s="2">
        <f t="shared" si="3"/>
        <v>207.66666666666666</v>
      </c>
      <c r="H18" s="2">
        <f t="shared" si="2"/>
        <v>2.3173667919395067</v>
      </c>
      <c r="I18">
        <v>14</v>
      </c>
      <c r="J18" s="2">
        <f t="shared" si="4"/>
        <v>1.1461280356782377</v>
      </c>
      <c r="K18">
        <f t="shared" si="5"/>
        <v>7.8</v>
      </c>
      <c r="L18" s="2">
        <f t="shared" si="6"/>
        <v>0.89209460269048035</v>
      </c>
    </row>
    <row r="19" spans="1:13">
      <c r="A19">
        <f t="shared" si="1"/>
        <v>18</v>
      </c>
      <c r="B19" t="s">
        <v>12</v>
      </c>
      <c r="C19">
        <v>21</v>
      </c>
      <c r="D19" t="s">
        <v>16</v>
      </c>
      <c r="E19">
        <v>442</v>
      </c>
      <c r="F19" s="1">
        <f t="shared" si="0"/>
        <v>2.6454222693490914</v>
      </c>
      <c r="G19" s="2">
        <f t="shared" si="3"/>
        <v>292.66666666666669</v>
      </c>
      <c r="H19" s="2">
        <f t="shared" si="2"/>
        <v>2.46637326118644</v>
      </c>
      <c r="I19">
        <v>38</v>
      </c>
      <c r="J19" s="2">
        <f t="shared" si="4"/>
        <v>1.5797835966168099</v>
      </c>
      <c r="K19">
        <f t="shared" si="5"/>
        <v>14.6</v>
      </c>
      <c r="L19" s="2">
        <f t="shared" si="6"/>
        <v>1.1643528557844371</v>
      </c>
    </row>
    <row r="20" spans="1:13">
      <c r="A20">
        <f t="shared" si="1"/>
        <v>19</v>
      </c>
      <c r="B20" t="s">
        <v>12</v>
      </c>
      <c r="C20">
        <v>22</v>
      </c>
      <c r="D20" t="s">
        <v>17</v>
      </c>
      <c r="E20">
        <v>590</v>
      </c>
      <c r="F20" s="1">
        <f t="shared" si="0"/>
        <v>2.7708520116421438</v>
      </c>
      <c r="G20" s="2">
        <f t="shared" si="3"/>
        <v>433.66666666666669</v>
      </c>
      <c r="H20" s="2">
        <f t="shared" si="2"/>
        <v>2.6371560418419238</v>
      </c>
      <c r="I20">
        <v>43</v>
      </c>
      <c r="J20" s="2">
        <f t="shared" si="4"/>
        <v>1.6334684555795864</v>
      </c>
      <c r="K20">
        <f t="shared" si="5"/>
        <v>21.8</v>
      </c>
      <c r="L20" s="2">
        <f t="shared" si="6"/>
        <v>1.3384564936046048</v>
      </c>
    </row>
    <row r="21" spans="1:13">
      <c r="A21">
        <f t="shared" si="1"/>
        <v>20</v>
      </c>
      <c r="B21" t="s">
        <v>12</v>
      </c>
      <c r="C21">
        <v>23</v>
      </c>
      <c r="D21" t="s">
        <v>18</v>
      </c>
      <c r="E21">
        <v>935</v>
      </c>
      <c r="F21" s="1">
        <f t="shared" si="0"/>
        <v>2.9708116108725178</v>
      </c>
      <c r="G21" s="2">
        <f t="shared" si="3"/>
        <v>545.83333333333337</v>
      </c>
      <c r="H21" s="2">
        <f t="shared" si="2"/>
        <v>2.7370600539441581</v>
      </c>
      <c r="I21">
        <v>65</v>
      </c>
      <c r="J21" s="2">
        <f t="shared" si="4"/>
        <v>1.8129133566428552</v>
      </c>
      <c r="K21">
        <f t="shared" si="5"/>
        <v>32.6</v>
      </c>
      <c r="L21" s="2">
        <f t="shared" si="6"/>
        <v>1.5132176000679387</v>
      </c>
    </row>
    <row r="22" spans="1:13">
      <c r="A22">
        <f t="shared" si="1"/>
        <v>21</v>
      </c>
      <c r="B22" t="s">
        <v>12</v>
      </c>
      <c r="C22">
        <v>24</v>
      </c>
      <c r="D22" t="s">
        <v>19</v>
      </c>
      <c r="E22">
        <v>835</v>
      </c>
      <c r="F22" s="1">
        <f t="shared" si="0"/>
        <v>2.9216864754836016</v>
      </c>
      <c r="G22" s="2">
        <f t="shared" si="3"/>
        <v>614.83333333333337</v>
      </c>
      <c r="H22" s="2">
        <f t="shared" si="2"/>
        <v>2.7887574048431594</v>
      </c>
      <c r="I22">
        <v>57</v>
      </c>
      <c r="J22" s="2">
        <f t="shared" si="4"/>
        <v>1.7558748556724912</v>
      </c>
      <c r="K22">
        <f t="shared" si="5"/>
        <v>43.4</v>
      </c>
      <c r="L22" s="2">
        <f t="shared" si="6"/>
        <v>1.6374897295125106</v>
      </c>
    </row>
    <row r="23" spans="1:13">
      <c r="A23">
        <f t="shared" si="1"/>
        <v>22</v>
      </c>
      <c r="B23" t="s">
        <v>12</v>
      </c>
      <c r="C23">
        <v>25</v>
      </c>
      <c r="D23" t="s">
        <v>13</v>
      </c>
      <c r="E23">
        <v>732</v>
      </c>
      <c r="F23" s="1">
        <f t="shared" si="0"/>
        <v>2.8645110810583914</v>
      </c>
      <c r="G23" s="2">
        <f t="shared" si="3"/>
        <v>1004.3333333333334</v>
      </c>
      <c r="H23" s="2">
        <f t="shared" si="2"/>
        <v>3.0018778769536945</v>
      </c>
      <c r="I23">
        <v>16</v>
      </c>
      <c r="J23" s="2">
        <f t="shared" si="4"/>
        <v>1.2041199826559246</v>
      </c>
      <c r="K23">
        <f t="shared" si="5"/>
        <v>43.8</v>
      </c>
      <c r="L23" s="2">
        <f t="shared" si="6"/>
        <v>1.6414741105040993</v>
      </c>
    </row>
    <row r="24" spans="1:13">
      <c r="A24">
        <f t="shared" si="1"/>
        <v>23</v>
      </c>
      <c r="B24" t="s">
        <v>12</v>
      </c>
      <c r="C24">
        <v>26</v>
      </c>
      <c r="D24" t="s">
        <v>14</v>
      </c>
      <c r="E24">
        <v>2492</v>
      </c>
      <c r="F24" s="1">
        <f t="shared" si="0"/>
        <v>3.3965480379871318</v>
      </c>
      <c r="G24" s="2">
        <f t="shared" si="3"/>
        <v>1261</v>
      </c>
      <c r="H24" s="2">
        <f t="shared" si="2"/>
        <v>3.1007150865730817</v>
      </c>
      <c r="I24">
        <v>170</v>
      </c>
      <c r="J24" s="2">
        <f t="shared" si="4"/>
        <v>2.2304489213782737</v>
      </c>
      <c r="K24">
        <f t="shared" si="5"/>
        <v>70.2</v>
      </c>
      <c r="L24" s="2">
        <f t="shared" si="6"/>
        <v>1.8463371121298053</v>
      </c>
    </row>
    <row r="25" spans="1:13">
      <c r="A25">
        <f t="shared" si="1"/>
        <v>24</v>
      </c>
      <c r="B25" t="s">
        <v>12</v>
      </c>
      <c r="C25">
        <v>27</v>
      </c>
      <c r="D25" t="s">
        <v>15</v>
      </c>
      <c r="E25">
        <v>1982</v>
      </c>
      <c r="F25" s="1">
        <f t="shared" si="0"/>
        <v>3.2971036501492565</v>
      </c>
      <c r="G25" s="2">
        <f t="shared" si="3"/>
        <v>1544.1666666666667</v>
      </c>
      <c r="H25" s="2">
        <f t="shared" si="2"/>
        <v>3.1886941732712728</v>
      </c>
      <c r="I25">
        <v>87</v>
      </c>
      <c r="J25" s="2">
        <f t="shared" si="4"/>
        <v>1.9395192526186182</v>
      </c>
      <c r="K25">
        <f t="shared" si="5"/>
        <v>79</v>
      </c>
      <c r="L25" s="2">
        <f t="shared" si="6"/>
        <v>1.8976270912904412</v>
      </c>
    </row>
    <row r="26" spans="1:13">
      <c r="A26">
        <f t="shared" si="1"/>
        <v>25</v>
      </c>
      <c r="B26" t="s">
        <v>12</v>
      </c>
      <c r="C26">
        <v>28</v>
      </c>
      <c r="D26" t="s">
        <v>16</v>
      </c>
      <c r="E26">
        <v>2289</v>
      </c>
      <c r="F26" s="1">
        <f t="shared" si="0"/>
        <v>3.3596457926745429</v>
      </c>
      <c r="G26" s="2">
        <f t="shared" si="3"/>
        <v>1774.3333333333333</v>
      </c>
      <c r="H26" s="2">
        <f t="shared" si="2"/>
        <v>3.249035211453092</v>
      </c>
      <c r="I26">
        <v>223</v>
      </c>
      <c r="J26" s="2">
        <f t="shared" si="4"/>
        <v>2.3483048630481607</v>
      </c>
      <c r="K26">
        <f t="shared" si="5"/>
        <v>110.6</v>
      </c>
      <c r="L26" s="2">
        <f t="shared" si="6"/>
        <v>2.0437551269686791</v>
      </c>
    </row>
    <row r="27" spans="1:13">
      <c r="A27">
        <f t="shared" si="1"/>
        <v>26</v>
      </c>
      <c r="B27" t="s">
        <v>12</v>
      </c>
      <c r="C27">
        <v>29</v>
      </c>
      <c r="D27" t="s">
        <v>17</v>
      </c>
      <c r="E27">
        <v>2316</v>
      </c>
      <c r="F27" s="1">
        <f t="shared" si="0"/>
        <v>3.3647385550553981</v>
      </c>
      <c r="G27" s="2">
        <f t="shared" si="3"/>
        <v>2193</v>
      </c>
      <c r="H27" s="2">
        <f t="shared" si="2"/>
        <v>3.3410386316775225</v>
      </c>
      <c r="I27">
        <v>154</v>
      </c>
      <c r="J27" s="2">
        <f t="shared" si="4"/>
        <v>2.1875207208364631</v>
      </c>
      <c r="K27">
        <f t="shared" si="5"/>
        <v>130</v>
      </c>
      <c r="L27" s="2">
        <f t="shared" si="6"/>
        <v>2.1139433523068365</v>
      </c>
    </row>
    <row r="28" spans="1:13">
      <c r="A28">
        <f t="shared" si="1"/>
        <v>27</v>
      </c>
      <c r="B28" t="s">
        <v>12</v>
      </c>
      <c r="C28">
        <v>30</v>
      </c>
      <c r="D28" t="s">
        <v>18</v>
      </c>
      <c r="E28">
        <v>3347</v>
      </c>
      <c r="F28" s="1">
        <f t="shared" si="0"/>
        <v>3.5246557123577773</v>
      </c>
      <c r="G28" s="2">
        <f t="shared" si="3"/>
        <v>2437</v>
      </c>
      <c r="H28" s="2">
        <f t="shared" si="2"/>
        <v>3.3868555291847238</v>
      </c>
      <c r="I28">
        <v>15</v>
      </c>
      <c r="J28" s="2">
        <f t="shared" si="4"/>
        <v>1.1760912590556811</v>
      </c>
      <c r="K28">
        <f t="shared" si="5"/>
        <v>129.80000000000001</v>
      </c>
      <c r="L28" s="2">
        <f t="shared" si="6"/>
        <v>2.1132746924643504</v>
      </c>
    </row>
    <row r="29" spans="1:13">
      <c r="A29">
        <f t="shared" si="1"/>
        <v>28</v>
      </c>
      <c r="B29" t="s">
        <v>12</v>
      </c>
      <c r="C29">
        <v>31</v>
      </c>
      <c r="D29" t="s">
        <v>19</v>
      </c>
      <c r="E29">
        <v>2196</v>
      </c>
      <c r="F29" s="1">
        <f t="shared" si="0"/>
        <v>3.341632335778054</v>
      </c>
      <c r="G29" s="2">
        <f t="shared" si="3"/>
        <v>2629.8333333333335</v>
      </c>
      <c r="H29" s="2">
        <f t="shared" si="2"/>
        <v>3.4199282257873875</v>
      </c>
      <c r="I29">
        <v>205</v>
      </c>
      <c r="J29" s="2">
        <f t="shared" si="4"/>
        <v>2.3117538610557542</v>
      </c>
      <c r="K29">
        <f t="shared" si="5"/>
        <v>136.80000000000001</v>
      </c>
      <c r="L29" s="2">
        <f t="shared" si="6"/>
        <v>2.1360860973840974</v>
      </c>
    </row>
    <row r="30" spans="1:13">
      <c r="A30">
        <f t="shared" si="1"/>
        <v>29</v>
      </c>
      <c r="B30" t="s">
        <v>20</v>
      </c>
      <c r="C30">
        <v>1</v>
      </c>
      <c r="D30" t="s">
        <v>13</v>
      </c>
      <c r="E30">
        <v>3649</v>
      </c>
      <c r="F30" s="1">
        <f t="shared" si="0"/>
        <v>3.5621738633646483</v>
      </c>
      <c r="G30" s="2">
        <f t="shared" si="3"/>
        <v>2881</v>
      </c>
      <c r="H30" s="2">
        <f t="shared" si="2"/>
        <v>3.4595432582804126</v>
      </c>
      <c r="I30">
        <v>34</v>
      </c>
      <c r="J30" s="2">
        <f t="shared" si="4"/>
        <v>1.5314789170422551</v>
      </c>
      <c r="K30">
        <f t="shared" si="5"/>
        <v>126.2</v>
      </c>
      <c r="L30" s="2">
        <f t="shared" si="6"/>
        <v>2.1010593549081156</v>
      </c>
    </row>
    <row r="31" spans="1:13">
      <c r="A31">
        <f t="shared" si="1"/>
        <v>30</v>
      </c>
      <c r="B31" t="s">
        <v>20</v>
      </c>
      <c r="C31">
        <v>2</v>
      </c>
      <c r="D31" t="s">
        <v>14</v>
      </c>
      <c r="E31">
        <v>3489</v>
      </c>
      <c r="F31" s="1">
        <f t="shared" si="0"/>
        <v>3.5427009694481106</v>
      </c>
      <c r="G31" s="2">
        <f t="shared" si="3"/>
        <v>3228.1666666666665</v>
      </c>
      <c r="H31" s="2">
        <f t="shared" si="2"/>
        <v>3.5089559487715651</v>
      </c>
      <c r="I31">
        <v>860</v>
      </c>
      <c r="J31" s="2">
        <f t="shared" si="4"/>
        <v>2.9344984512435675</v>
      </c>
      <c r="K31">
        <f t="shared" si="5"/>
        <v>253.6</v>
      </c>
      <c r="L31" s="2">
        <f t="shared" si="6"/>
        <v>2.4041492492096945</v>
      </c>
    </row>
    <row r="32" spans="1:13">
      <c r="A32">
        <f t="shared" si="1"/>
        <v>31</v>
      </c>
      <c r="B32" t="s">
        <v>20</v>
      </c>
      <c r="C32">
        <v>3</v>
      </c>
      <c r="D32" t="s">
        <v>15</v>
      </c>
      <c r="E32">
        <v>4372</v>
      </c>
      <c r="F32" s="1">
        <f t="shared" si="0"/>
        <v>3.6406801532776645</v>
      </c>
      <c r="G32" s="2">
        <f t="shared" si="3"/>
        <v>3570.8333333333335</v>
      </c>
      <c r="H32" s="2">
        <f t="shared" si="2"/>
        <v>3.5527695802115917</v>
      </c>
      <c r="I32">
        <v>477</v>
      </c>
      <c r="J32" s="2">
        <f t="shared" si="4"/>
        <v>2.6785183790401139</v>
      </c>
      <c r="K32">
        <f t="shared" si="5"/>
        <v>318.2</v>
      </c>
      <c r="L32" s="2">
        <f t="shared" si="6"/>
        <v>2.5027001753105624</v>
      </c>
      <c r="M32">
        <f>SUM(I10:I32)</f>
        <v>2487</v>
      </c>
    </row>
    <row r="33" spans="1:12">
      <c r="A33">
        <f t="shared" si="1"/>
        <v>32</v>
      </c>
      <c r="B33" t="s">
        <v>20</v>
      </c>
      <c r="C33">
        <v>4</v>
      </c>
      <c r="D33" t="s">
        <v>16</v>
      </c>
      <c r="E33">
        <v>4372</v>
      </c>
      <c r="F33" s="1">
        <f t="shared" si="0"/>
        <v>3.6406801532776645</v>
      </c>
      <c r="G33" s="2">
        <f t="shared" si="3"/>
        <v>3615.6</v>
      </c>
      <c r="H33" s="2">
        <f t="shared" si="2"/>
        <v>3.5581803777209817</v>
      </c>
      <c r="I33">
        <v>429</v>
      </c>
      <c r="J33" s="2">
        <f t="shared" si="4"/>
        <v>2.632457292184724</v>
      </c>
      <c r="K33">
        <f t="shared" si="5"/>
        <v>401</v>
      </c>
      <c r="L33" s="2">
        <f t="shared" si="6"/>
        <v>2.6031443726201822</v>
      </c>
    </row>
    <row r="34" spans="1:12">
      <c r="A34">
        <f t="shared" si="1"/>
        <v>33</v>
      </c>
      <c r="D34" t="s">
        <v>17</v>
      </c>
      <c r="F34" s="1" t="e">
        <f t="shared" si="0"/>
        <v>#NUM!</v>
      </c>
      <c r="G34" s="2">
        <f t="shared" si="3"/>
        <v>3970.5</v>
      </c>
      <c r="H34" s="2">
        <f t="shared" si="2"/>
        <v>3.598845200357029</v>
      </c>
      <c r="J34" s="2" t="e">
        <f t="shared" si="4"/>
        <v>#NUM!</v>
      </c>
      <c r="K34">
        <f t="shared" si="5"/>
        <v>450</v>
      </c>
      <c r="L34" s="2">
        <f t="shared" si="6"/>
        <v>2.6532125137753435</v>
      </c>
    </row>
    <row r="35" spans="1:12">
      <c r="A35">
        <f t="shared" si="1"/>
        <v>34</v>
      </c>
      <c r="F35" s="1" t="e">
        <f t="shared" si="0"/>
        <v>#NUM!</v>
      </c>
      <c r="G35" s="2">
        <f t="shared" si="3"/>
        <v>4077.6666666666665</v>
      </c>
      <c r="H35" s="2">
        <f t="shared" si="2"/>
        <v>3.6104117210144309</v>
      </c>
      <c r="J35" s="2" t="e">
        <f t="shared" si="4"/>
        <v>#NUM!</v>
      </c>
      <c r="K35">
        <f t="shared" si="5"/>
        <v>588.66666666666663</v>
      </c>
      <c r="L35" s="2">
        <f t="shared" si="6"/>
        <v>2.7698694445218872</v>
      </c>
    </row>
    <row r="36" spans="1:12">
      <c r="A36">
        <f t="shared" si="1"/>
        <v>35</v>
      </c>
      <c r="F36" s="1" t="e">
        <f t="shared" si="0"/>
        <v>#NUM!</v>
      </c>
      <c r="G36" s="2">
        <f t="shared" si="3"/>
        <v>4372</v>
      </c>
      <c r="H36" s="2">
        <f t="shared" si="2"/>
        <v>3.6406801532776645</v>
      </c>
      <c r="J36" s="2" t="e">
        <f t="shared" si="4"/>
        <v>#NUM!</v>
      </c>
      <c r="K36">
        <f t="shared" si="5"/>
        <v>453</v>
      </c>
      <c r="L36" s="2">
        <f t="shared" si="6"/>
        <v>2.6560982020128319</v>
      </c>
    </row>
    <row r="37" spans="1:12">
      <c r="A37">
        <f t="shared" si="1"/>
        <v>36</v>
      </c>
      <c r="F37" s="1" t="e">
        <f t="shared" si="0"/>
        <v>#NUM!</v>
      </c>
      <c r="G37" s="2">
        <f t="shared" si="3"/>
        <v>4372</v>
      </c>
      <c r="H37" s="2">
        <f t="shared" si="2"/>
        <v>3.6406801532776645</v>
      </c>
      <c r="J37" s="2" t="e">
        <f t="shared" si="4"/>
        <v>#NUM!</v>
      </c>
      <c r="K37">
        <f t="shared" si="5"/>
        <v>429</v>
      </c>
      <c r="L37" s="2">
        <f t="shared" si="6"/>
        <v>2.632457292184724</v>
      </c>
    </row>
    <row r="38" spans="1:12">
      <c r="A38">
        <f t="shared" si="1"/>
        <v>37</v>
      </c>
      <c r="F38" s="1" t="e">
        <f t="shared" si="0"/>
        <v>#NUM!</v>
      </c>
      <c r="G38" s="2" t="e">
        <f t="shared" si="3"/>
        <v>#DIV/0!</v>
      </c>
      <c r="H38" s="2" t="e">
        <f t="shared" si="2"/>
        <v>#DIV/0!</v>
      </c>
      <c r="J38" s="2" t="e">
        <f t="shared" si="4"/>
        <v>#NUM!</v>
      </c>
      <c r="K38" t="e">
        <f t="shared" si="5"/>
        <v>#DIV/0!</v>
      </c>
      <c r="L38" s="2" t="e">
        <f t="shared" si="6"/>
        <v>#DIV/0!</v>
      </c>
    </row>
    <row r="39" spans="1:12">
      <c r="A39">
        <f t="shared" si="1"/>
        <v>38</v>
      </c>
      <c r="F39" s="1" t="e">
        <f t="shared" si="0"/>
        <v>#NUM!</v>
      </c>
      <c r="G39" s="2" t="e">
        <f t="shared" si="3"/>
        <v>#DIV/0!</v>
      </c>
      <c r="H39" s="2" t="e">
        <f t="shared" si="2"/>
        <v>#DIV/0!</v>
      </c>
      <c r="J39" s="2" t="e">
        <f t="shared" si="4"/>
        <v>#NUM!</v>
      </c>
      <c r="K39" t="e">
        <f t="shared" si="5"/>
        <v>#DIV/0!</v>
      </c>
      <c r="L39" s="2" t="e">
        <f t="shared" si="6"/>
        <v>#DIV/0!</v>
      </c>
    </row>
    <row r="40" spans="1:12">
      <c r="A40">
        <f t="shared" si="1"/>
        <v>39</v>
      </c>
      <c r="F40" s="1" t="e">
        <f t="shared" si="0"/>
        <v>#NUM!</v>
      </c>
      <c r="G40" s="2" t="e">
        <f t="shared" si="3"/>
        <v>#DIV/0!</v>
      </c>
      <c r="H40" s="2" t="e">
        <f t="shared" si="2"/>
        <v>#DIV/0!</v>
      </c>
      <c r="J40" s="2" t="e">
        <f t="shared" si="4"/>
        <v>#NUM!</v>
      </c>
      <c r="K40" t="e">
        <f t="shared" si="5"/>
        <v>#DIV/0!</v>
      </c>
      <c r="L40" s="2" t="e">
        <f t="shared" si="6"/>
        <v>#DIV/0!</v>
      </c>
    </row>
    <row r="41" spans="1:12">
      <c r="A41">
        <f t="shared" si="1"/>
        <v>40</v>
      </c>
      <c r="F41" s="1" t="e">
        <f t="shared" si="0"/>
        <v>#NUM!</v>
      </c>
      <c r="G41" s="2" t="e">
        <f t="shared" si="3"/>
        <v>#DIV/0!</v>
      </c>
      <c r="H41" s="2" t="e">
        <f t="shared" si="2"/>
        <v>#DIV/0!</v>
      </c>
      <c r="J41" s="2" t="e">
        <f t="shared" si="4"/>
        <v>#NUM!</v>
      </c>
      <c r="K41" t="e">
        <f t="shared" si="5"/>
        <v>#DIV/0!</v>
      </c>
      <c r="L41" s="2" t="e">
        <f t="shared" si="6"/>
        <v>#DIV/0!</v>
      </c>
    </row>
    <row r="42" spans="1:12">
      <c r="A42">
        <f t="shared" si="1"/>
        <v>41</v>
      </c>
      <c r="F42" s="1" t="e">
        <f t="shared" si="0"/>
        <v>#NUM!</v>
      </c>
      <c r="G42" s="2" t="e">
        <f t="shared" si="3"/>
        <v>#DIV/0!</v>
      </c>
      <c r="H42" s="2" t="e">
        <f t="shared" si="2"/>
        <v>#DIV/0!</v>
      </c>
      <c r="J42" s="2" t="e">
        <f t="shared" si="4"/>
        <v>#NUM!</v>
      </c>
      <c r="K42" t="e">
        <f t="shared" si="5"/>
        <v>#DIV/0!</v>
      </c>
      <c r="L42" s="2" t="e">
        <f t="shared" si="6"/>
        <v>#DIV/0!</v>
      </c>
    </row>
    <row r="43" spans="1:12">
      <c r="A43">
        <f t="shared" si="1"/>
        <v>42</v>
      </c>
      <c r="F43" s="1" t="e">
        <f t="shared" si="0"/>
        <v>#NUM!</v>
      </c>
      <c r="G43" s="2" t="e">
        <f t="shared" si="3"/>
        <v>#DIV/0!</v>
      </c>
      <c r="H43" s="2" t="e">
        <f t="shared" si="2"/>
        <v>#DIV/0!</v>
      </c>
      <c r="J43" s="2" t="e">
        <f t="shared" si="4"/>
        <v>#NUM!</v>
      </c>
      <c r="K43" t="e">
        <f t="shared" si="5"/>
        <v>#DIV/0!</v>
      </c>
      <c r="L43" s="2" t="e">
        <f t="shared" si="6"/>
        <v>#DIV/0!</v>
      </c>
    </row>
    <row r="44" spans="1:12">
      <c r="A44">
        <f t="shared" si="1"/>
        <v>43</v>
      </c>
      <c r="F44" s="1" t="e">
        <f t="shared" si="0"/>
        <v>#NUM!</v>
      </c>
      <c r="G44" s="2" t="e">
        <f t="shared" si="3"/>
        <v>#DIV/0!</v>
      </c>
      <c r="H44" s="2" t="e">
        <f t="shared" si="2"/>
        <v>#DIV/0!</v>
      </c>
      <c r="J44" s="2" t="e">
        <f t="shared" si="4"/>
        <v>#NUM!</v>
      </c>
      <c r="K44" t="e">
        <f t="shared" si="5"/>
        <v>#DIV/0!</v>
      </c>
      <c r="L44" s="2" t="e">
        <f t="shared" si="6"/>
        <v>#DIV/0!</v>
      </c>
    </row>
    <row r="45" spans="1:12">
      <c r="A45">
        <f t="shared" si="1"/>
        <v>44</v>
      </c>
      <c r="F45" s="1" t="e">
        <f t="shared" si="0"/>
        <v>#NUM!</v>
      </c>
      <c r="G45" s="2" t="e">
        <f t="shared" si="3"/>
        <v>#DIV/0!</v>
      </c>
      <c r="H45" s="2" t="e">
        <f t="shared" si="2"/>
        <v>#DIV/0!</v>
      </c>
      <c r="J45" s="2" t="e">
        <f t="shared" si="4"/>
        <v>#NUM!</v>
      </c>
      <c r="K45" t="e">
        <f t="shared" si="5"/>
        <v>#DIV/0!</v>
      </c>
      <c r="L45" s="2" t="e">
        <f t="shared" si="6"/>
        <v>#DIV/0!</v>
      </c>
    </row>
    <row r="46" spans="1:12">
      <c r="A46">
        <f t="shared" si="1"/>
        <v>45</v>
      </c>
      <c r="F46" s="1" t="e">
        <f t="shared" si="0"/>
        <v>#NUM!</v>
      </c>
      <c r="G46" s="2" t="e">
        <f t="shared" si="3"/>
        <v>#DIV/0!</v>
      </c>
      <c r="H46" s="2" t="e">
        <f t="shared" si="2"/>
        <v>#DIV/0!</v>
      </c>
      <c r="J46" s="2" t="e">
        <f t="shared" si="4"/>
        <v>#NUM!</v>
      </c>
      <c r="K46" t="e">
        <f t="shared" si="5"/>
        <v>#DIV/0!</v>
      </c>
      <c r="L46" s="2" t="e">
        <f t="shared" si="6"/>
        <v>#DIV/0!</v>
      </c>
    </row>
    <row r="47" spans="1:12">
      <c r="A47">
        <f t="shared" si="1"/>
        <v>46</v>
      </c>
      <c r="F47" s="1" t="e">
        <f t="shared" si="0"/>
        <v>#NUM!</v>
      </c>
      <c r="G47" s="2" t="e">
        <f t="shared" si="3"/>
        <v>#DIV/0!</v>
      </c>
      <c r="H47" s="2" t="e">
        <f t="shared" si="2"/>
        <v>#DIV/0!</v>
      </c>
      <c r="J47" s="2" t="e">
        <f t="shared" si="4"/>
        <v>#NUM!</v>
      </c>
      <c r="K47" t="e">
        <f t="shared" si="5"/>
        <v>#DIV/0!</v>
      </c>
      <c r="L47" s="2" t="e">
        <f t="shared" si="6"/>
        <v>#DIV/0!</v>
      </c>
    </row>
    <row r="48" spans="1:12">
      <c r="A48">
        <f t="shared" si="1"/>
        <v>47</v>
      </c>
      <c r="F48" s="1" t="e">
        <f t="shared" si="0"/>
        <v>#NUM!</v>
      </c>
      <c r="G48" s="2" t="e">
        <f t="shared" si="3"/>
        <v>#DIV/0!</v>
      </c>
      <c r="H48" s="2" t="e">
        <f t="shared" si="2"/>
        <v>#DIV/0!</v>
      </c>
      <c r="J48" s="2" t="e">
        <f t="shared" si="4"/>
        <v>#NUM!</v>
      </c>
      <c r="K48" t="e">
        <f t="shared" si="5"/>
        <v>#DIV/0!</v>
      </c>
      <c r="L48" s="2" t="e">
        <f t="shared" si="6"/>
        <v>#DIV/0!</v>
      </c>
    </row>
    <row r="49" spans="1:12">
      <c r="A49">
        <f t="shared" si="1"/>
        <v>48</v>
      </c>
      <c r="F49" s="1" t="e">
        <f t="shared" si="0"/>
        <v>#NUM!</v>
      </c>
      <c r="G49" s="2" t="e">
        <f t="shared" si="3"/>
        <v>#DIV/0!</v>
      </c>
      <c r="H49" s="2" t="e">
        <f t="shared" si="2"/>
        <v>#DIV/0!</v>
      </c>
      <c r="J49" s="2" t="e">
        <f t="shared" si="4"/>
        <v>#NUM!</v>
      </c>
      <c r="K49" t="e">
        <f t="shared" si="5"/>
        <v>#DIV/0!</v>
      </c>
      <c r="L49" s="2" t="e">
        <f t="shared" si="6"/>
        <v>#DIV/0!</v>
      </c>
    </row>
    <row r="50" spans="1:12">
      <c r="A50">
        <f t="shared" si="1"/>
        <v>49</v>
      </c>
      <c r="F50" s="1" t="e">
        <f t="shared" si="0"/>
        <v>#NUM!</v>
      </c>
      <c r="G50" s="2" t="e">
        <f t="shared" si="3"/>
        <v>#DIV/0!</v>
      </c>
      <c r="H50" s="2" t="e">
        <f t="shared" si="2"/>
        <v>#DIV/0!</v>
      </c>
      <c r="J50" s="2" t="e">
        <f t="shared" si="4"/>
        <v>#NUM!</v>
      </c>
      <c r="K50" t="e">
        <f t="shared" si="5"/>
        <v>#DIV/0!</v>
      </c>
      <c r="L50" s="2" t="e">
        <f t="shared" si="6"/>
        <v>#DIV/0!</v>
      </c>
    </row>
    <row r="51" spans="1:12">
      <c r="A51">
        <f t="shared" si="1"/>
        <v>50</v>
      </c>
      <c r="F51" s="1" t="e">
        <f t="shared" si="0"/>
        <v>#NUM!</v>
      </c>
      <c r="G51" s="2" t="e">
        <f t="shared" si="3"/>
        <v>#DIV/0!</v>
      </c>
      <c r="H51" s="2" t="e">
        <f t="shared" si="2"/>
        <v>#DIV/0!</v>
      </c>
      <c r="J51" s="2" t="e">
        <f t="shared" si="4"/>
        <v>#NUM!</v>
      </c>
      <c r="K51" t="e">
        <f t="shared" si="5"/>
        <v>#DIV/0!</v>
      </c>
      <c r="L51" s="2" t="e">
        <f t="shared" si="6"/>
        <v>#DIV/0!</v>
      </c>
    </row>
    <row r="52" spans="1:12">
      <c r="A52">
        <f t="shared" si="1"/>
        <v>51</v>
      </c>
      <c r="F52" s="1" t="e">
        <f t="shared" si="0"/>
        <v>#NUM!</v>
      </c>
      <c r="G52" s="2" t="e">
        <f t="shared" si="3"/>
        <v>#DIV/0!</v>
      </c>
      <c r="H52" s="2" t="e">
        <f t="shared" si="2"/>
        <v>#DIV/0!</v>
      </c>
      <c r="J52" s="2" t="e">
        <f t="shared" si="4"/>
        <v>#NUM!</v>
      </c>
      <c r="K52" t="e">
        <f t="shared" si="5"/>
        <v>#DIV/0!</v>
      </c>
      <c r="L52" s="2" t="e">
        <f t="shared" si="6"/>
        <v>#DIV/0!</v>
      </c>
    </row>
    <row r="53" spans="1:12">
      <c r="A53">
        <f t="shared" si="1"/>
        <v>52</v>
      </c>
      <c r="F53" s="1" t="e">
        <f t="shared" si="0"/>
        <v>#NUM!</v>
      </c>
      <c r="G53" s="2" t="e">
        <f t="shared" si="3"/>
        <v>#DIV/0!</v>
      </c>
      <c r="H53" s="2" t="e">
        <f t="shared" si="2"/>
        <v>#DIV/0!</v>
      </c>
      <c r="J53" s="2" t="e">
        <f t="shared" si="4"/>
        <v>#NUM!</v>
      </c>
      <c r="K53" t="e">
        <f t="shared" si="5"/>
        <v>#DIV/0!</v>
      </c>
      <c r="L53" s="2" t="e">
        <f t="shared" si="6"/>
        <v>#DIV/0!</v>
      </c>
    </row>
    <row r="54" spans="1:12">
      <c r="A54">
        <f t="shared" si="1"/>
        <v>53</v>
      </c>
      <c r="F54" s="1" t="e">
        <f t="shared" si="0"/>
        <v>#NUM!</v>
      </c>
      <c r="G54" s="2" t="e">
        <f t="shared" si="3"/>
        <v>#DIV/0!</v>
      </c>
      <c r="H54" s="2" t="e">
        <f t="shared" si="2"/>
        <v>#DIV/0!</v>
      </c>
      <c r="J54" s="2" t="e">
        <f t="shared" si="4"/>
        <v>#NUM!</v>
      </c>
      <c r="K54" t="e">
        <f t="shared" si="5"/>
        <v>#DIV/0!</v>
      </c>
      <c r="L54" s="2" t="e">
        <f t="shared" si="6"/>
        <v>#DIV/0!</v>
      </c>
    </row>
    <row r="55" spans="1:12">
      <c r="A55">
        <f t="shared" si="1"/>
        <v>54</v>
      </c>
      <c r="F55" s="1" t="e">
        <f t="shared" si="0"/>
        <v>#NUM!</v>
      </c>
      <c r="G55" s="2" t="e">
        <f t="shared" si="3"/>
        <v>#DIV/0!</v>
      </c>
      <c r="H55" s="2" t="e">
        <f t="shared" si="2"/>
        <v>#DIV/0!</v>
      </c>
      <c r="J55" s="2" t="e">
        <f t="shared" si="4"/>
        <v>#NUM!</v>
      </c>
      <c r="K55" t="e">
        <f t="shared" si="5"/>
        <v>#DIV/0!</v>
      </c>
      <c r="L55" s="2" t="e">
        <f t="shared" si="6"/>
        <v>#DIV/0!</v>
      </c>
    </row>
    <row r="56" spans="1:12">
      <c r="A56">
        <f t="shared" si="1"/>
        <v>55</v>
      </c>
      <c r="F56" s="1" t="e">
        <f t="shared" si="0"/>
        <v>#NUM!</v>
      </c>
      <c r="G56" s="2" t="e">
        <f t="shared" si="3"/>
        <v>#DIV/0!</v>
      </c>
      <c r="H56" s="2" t="e">
        <f t="shared" si="2"/>
        <v>#DIV/0!</v>
      </c>
      <c r="J56" s="2" t="e">
        <f t="shared" si="4"/>
        <v>#NUM!</v>
      </c>
      <c r="K56" t="e">
        <f t="shared" si="5"/>
        <v>#DIV/0!</v>
      </c>
      <c r="L56" s="2" t="e">
        <f t="shared" si="6"/>
        <v>#DIV/0!</v>
      </c>
    </row>
    <row r="57" spans="1:12">
      <c r="A57">
        <f t="shared" si="1"/>
        <v>56</v>
      </c>
      <c r="F57" s="1" t="e">
        <f t="shared" si="0"/>
        <v>#NUM!</v>
      </c>
      <c r="G57" s="2" t="e">
        <f t="shared" si="3"/>
        <v>#DIV/0!</v>
      </c>
      <c r="H57" s="2" t="e">
        <f t="shared" si="2"/>
        <v>#DIV/0!</v>
      </c>
      <c r="J57" s="2" t="e">
        <f t="shared" si="4"/>
        <v>#NUM!</v>
      </c>
      <c r="K57" t="e">
        <f t="shared" si="5"/>
        <v>#DIV/0!</v>
      </c>
      <c r="L57" s="2" t="e">
        <f t="shared" si="6"/>
        <v>#DIV/0!</v>
      </c>
    </row>
    <row r="58" spans="1:12">
      <c r="A58">
        <f t="shared" si="1"/>
        <v>57</v>
      </c>
      <c r="F58" s="1" t="e">
        <f t="shared" si="0"/>
        <v>#NUM!</v>
      </c>
      <c r="G58" s="2" t="e">
        <f t="shared" si="3"/>
        <v>#DIV/0!</v>
      </c>
      <c r="H58" s="2" t="e">
        <f t="shared" si="2"/>
        <v>#DIV/0!</v>
      </c>
      <c r="J58" s="2" t="e">
        <f t="shared" si="4"/>
        <v>#NUM!</v>
      </c>
      <c r="K58" t="e">
        <f t="shared" si="5"/>
        <v>#DIV/0!</v>
      </c>
      <c r="L58" s="2" t="e">
        <f t="shared" si="6"/>
        <v>#DIV/0!</v>
      </c>
    </row>
    <row r="59" spans="1:12">
      <c r="A59">
        <f t="shared" si="1"/>
        <v>58</v>
      </c>
      <c r="F59" s="1" t="e">
        <f t="shared" si="0"/>
        <v>#NUM!</v>
      </c>
      <c r="G59" s="2" t="e">
        <f t="shared" si="3"/>
        <v>#DIV/0!</v>
      </c>
      <c r="H59" s="2" t="e">
        <f t="shared" si="2"/>
        <v>#DIV/0!</v>
      </c>
      <c r="J59" s="2" t="e">
        <f t="shared" si="4"/>
        <v>#NUM!</v>
      </c>
      <c r="K59" t="e">
        <f t="shared" si="5"/>
        <v>#DIV/0!</v>
      </c>
      <c r="L59" s="2" t="e">
        <f t="shared" si="6"/>
        <v>#DIV/0!</v>
      </c>
    </row>
    <row r="60" spans="1:12">
      <c r="A60">
        <f t="shared" si="1"/>
        <v>59</v>
      </c>
      <c r="F60" s="1" t="e">
        <f t="shared" si="0"/>
        <v>#NUM!</v>
      </c>
      <c r="G60" s="2" t="e">
        <f t="shared" si="3"/>
        <v>#DIV/0!</v>
      </c>
      <c r="H60" s="2" t="e">
        <f t="shared" si="2"/>
        <v>#DIV/0!</v>
      </c>
      <c r="J60" s="2" t="e">
        <f t="shared" si="4"/>
        <v>#NUM!</v>
      </c>
      <c r="K60" t="e">
        <f t="shared" si="5"/>
        <v>#DIV/0!</v>
      </c>
      <c r="L60" s="2" t="e">
        <f t="shared" si="6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8244AD7F81A74BB1F6BE7CC90FA8E8" ma:contentTypeVersion="13" ma:contentTypeDescription="Create a new document." ma:contentTypeScope="" ma:versionID="4390ca3eb2cbfdd0432ff776678fb2c6">
  <xsd:schema xmlns:xsd="http://www.w3.org/2001/XMLSchema" xmlns:xs="http://www.w3.org/2001/XMLSchema" xmlns:p="http://schemas.microsoft.com/office/2006/metadata/properties" xmlns:ns3="7e084402-7dce-43c9-86cb-e5c53132b20e" xmlns:ns4="a404bc0d-6635-4632-b9f4-ce7643015644" targetNamespace="http://schemas.microsoft.com/office/2006/metadata/properties" ma:root="true" ma:fieldsID="3adb2758de24d64c2634a4db37bf0eb3" ns3:_="" ns4:_="">
    <xsd:import namespace="7e084402-7dce-43c9-86cb-e5c53132b20e"/>
    <xsd:import namespace="a404bc0d-6635-4632-b9f4-ce76430156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84402-7dce-43c9-86cb-e5c53132b20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4bc0d-6635-4632-b9f4-ce76430156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2C7279-955D-45B2-B20C-51A170A9CF08}"/>
</file>

<file path=customXml/itemProps2.xml><?xml version="1.0" encoding="utf-8"?>
<ds:datastoreItem xmlns:ds="http://schemas.openxmlformats.org/officeDocument/2006/customXml" ds:itemID="{72C5888A-2F24-447F-9866-87DCB5E3FF91}"/>
</file>

<file path=customXml/itemProps3.xml><?xml version="1.0" encoding="utf-8"?>
<ds:datastoreItem xmlns:ds="http://schemas.openxmlformats.org/officeDocument/2006/customXml" ds:itemID="{BCF436F8-C787-4CF1-B92D-22717C85DC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Bristol-Myers Squibb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Stevens, Jason</dc:creator>
  <cp:keywords/>
  <dc:description/>
  <cp:lastModifiedBy/>
  <cp:revision/>
  <dcterms:created xsi:type="dcterms:W3CDTF">2020-03-30T18:23:42Z</dcterms:created>
  <dcterms:modified xsi:type="dcterms:W3CDTF">2020-04-04T19:53:15Z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0x010100BA8244AD7F81A74BB1F6BE7CC90FA8E8</vt:lpwstr>
  </property>
</Properties>
</file>