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9972"/>
  </bookViews>
  <sheets>
    <sheet name="f(x)" sheetId="1" r:id="rId1"/>
    <sheet name="f(x, y)" sheetId="2" r:id="rId2"/>
    <sheet name="f(x, y, z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G25" i="3"/>
  <c r="F25" i="3"/>
  <c r="X13" i="3"/>
  <c r="Q13" i="3"/>
  <c r="J13" i="3"/>
  <c r="C13" i="3"/>
  <c r="G36" i="3"/>
  <c r="G37" i="3" s="1"/>
  <c r="Y45" i="3" s="1"/>
  <c r="F36" i="3"/>
  <c r="E36" i="3"/>
  <c r="D36" i="3"/>
  <c r="D35" i="3"/>
  <c r="E35" i="3"/>
  <c r="F35" i="3"/>
  <c r="G35" i="3"/>
  <c r="C7" i="3"/>
  <c r="Z15" i="3"/>
  <c r="Y15" i="3"/>
  <c r="X19" i="3"/>
  <c r="X18" i="3"/>
  <c r="X17" i="3"/>
  <c r="X16" i="3"/>
  <c r="X15" i="3"/>
  <c r="Q19" i="3"/>
  <c r="Q18" i="3"/>
  <c r="Q17" i="3"/>
  <c r="Q16" i="3"/>
  <c r="U15" i="3"/>
  <c r="Q15" i="3"/>
  <c r="J19" i="3"/>
  <c r="J18" i="3"/>
  <c r="J17" i="3"/>
  <c r="J16" i="3"/>
  <c r="J15" i="3"/>
  <c r="N15" i="3"/>
  <c r="G19" i="3"/>
  <c r="N19" i="3" s="1"/>
  <c r="U19" i="3" s="1"/>
  <c r="AB19" i="3" s="1"/>
  <c r="F19" i="3"/>
  <c r="M19" i="3" s="1"/>
  <c r="T19" i="3" s="1"/>
  <c r="AA19" i="3" s="1"/>
  <c r="E19" i="3"/>
  <c r="L19" i="3" s="1"/>
  <c r="S19" i="3" s="1"/>
  <c r="Z19" i="3" s="1"/>
  <c r="D19" i="3"/>
  <c r="K19" i="3" s="1"/>
  <c r="R19" i="3" s="1"/>
  <c r="Y19" i="3" s="1"/>
  <c r="C19" i="3"/>
  <c r="G18" i="3"/>
  <c r="N18" i="3" s="1"/>
  <c r="U18" i="3" s="1"/>
  <c r="AB18" i="3" s="1"/>
  <c r="F18" i="3"/>
  <c r="M18" i="3" s="1"/>
  <c r="T18" i="3" s="1"/>
  <c r="AA18" i="3" s="1"/>
  <c r="E18" i="3"/>
  <c r="L18" i="3" s="1"/>
  <c r="S18" i="3" s="1"/>
  <c r="Z18" i="3" s="1"/>
  <c r="D18" i="3"/>
  <c r="K18" i="3" s="1"/>
  <c r="R18" i="3" s="1"/>
  <c r="Y18" i="3" s="1"/>
  <c r="C18" i="3"/>
  <c r="G17" i="3"/>
  <c r="N17" i="3" s="1"/>
  <c r="U17" i="3" s="1"/>
  <c r="AB17" i="3" s="1"/>
  <c r="F17" i="3"/>
  <c r="M17" i="3" s="1"/>
  <c r="T17" i="3" s="1"/>
  <c r="AA17" i="3" s="1"/>
  <c r="E17" i="3"/>
  <c r="L17" i="3" s="1"/>
  <c r="S17" i="3" s="1"/>
  <c r="Z17" i="3" s="1"/>
  <c r="D17" i="3"/>
  <c r="K17" i="3" s="1"/>
  <c r="R17" i="3" s="1"/>
  <c r="Y17" i="3" s="1"/>
  <c r="C17" i="3"/>
  <c r="G16" i="3"/>
  <c r="N16" i="3" s="1"/>
  <c r="U16" i="3" s="1"/>
  <c r="AB16" i="3" s="1"/>
  <c r="F16" i="3"/>
  <c r="M16" i="3" s="1"/>
  <c r="T16" i="3" s="1"/>
  <c r="AA16" i="3" s="1"/>
  <c r="E16" i="3"/>
  <c r="L16" i="3" s="1"/>
  <c r="S16" i="3" s="1"/>
  <c r="Z16" i="3" s="1"/>
  <c r="D16" i="3"/>
  <c r="K16" i="3" s="1"/>
  <c r="R16" i="3" s="1"/>
  <c r="Y16" i="3" s="1"/>
  <c r="C16" i="3"/>
  <c r="C15" i="3"/>
  <c r="C25" i="3"/>
  <c r="D33" i="2"/>
  <c r="D32" i="2"/>
  <c r="D31" i="2"/>
  <c r="D30" i="2"/>
  <c r="H29" i="2"/>
  <c r="H30" i="2" s="1"/>
  <c r="G26" i="3" s="1"/>
  <c r="G29" i="2"/>
  <c r="G30" i="2" s="1"/>
  <c r="F26" i="3" s="1"/>
  <c r="F29" i="2"/>
  <c r="F31" i="2" s="1"/>
  <c r="E27" i="3" s="1"/>
  <c r="E29" i="2"/>
  <c r="E32" i="2" s="1"/>
  <c r="D28" i="3" s="1"/>
  <c r="F25" i="2"/>
  <c r="F24" i="2"/>
  <c r="F23" i="2"/>
  <c r="F22" i="2"/>
  <c r="E25" i="2"/>
  <c r="E24" i="2"/>
  <c r="E23" i="2"/>
  <c r="E22" i="2"/>
  <c r="D25" i="2"/>
  <c r="D24" i="2"/>
  <c r="D23" i="2"/>
  <c r="D22" i="2"/>
  <c r="C8" i="2"/>
  <c r="C6" i="3" s="1"/>
  <c r="H16" i="2"/>
  <c r="G16" i="2"/>
  <c r="F16" i="2"/>
  <c r="E16" i="2"/>
  <c r="H14" i="2"/>
  <c r="AB15" i="3" s="1"/>
  <c r="G14" i="2"/>
  <c r="F15" i="3" s="1"/>
  <c r="F14" i="2"/>
  <c r="L15" i="3" s="1"/>
  <c r="E14" i="2"/>
  <c r="D15" i="3" s="1"/>
  <c r="J15" i="1"/>
  <c r="I15" i="1"/>
  <c r="H15" i="1"/>
  <c r="J14" i="1"/>
  <c r="J16" i="1" s="1"/>
  <c r="I14" i="1"/>
  <c r="I16" i="1" s="1"/>
  <c r="H14" i="1"/>
  <c r="H16" i="1" s="1"/>
  <c r="G15" i="1"/>
  <c r="G14" i="1"/>
  <c r="G16" i="1" s="1"/>
  <c r="E37" i="3" l="1"/>
  <c r="K45" i="3" s="1"/>
  <c r="K50" i="3" s="1"/>
  <c r="G32" i="2"/>
  <c r="F28" i="3" s="1"/>
  <c r="AA50" i="3" s="1"/>
  <c r="H32" i="2"/>
  <c r="G28" i="3" s="1"/>
  <c r="AB50" i="3" s="1"/>
  <c r="K15" i="3"/>
  <c r="E31" i="2"/>
  <c r="D27" i="3" s="1"/>
  <c r="F33" i="2"/>
  <c r="E29" i="3" s="1"/>
  <c r="Z51" i="3" s="1"/>
  <c r="G31" i="2"/>
  <c r="F27" i="3" s="1"/>
  <c r="G33" i="2"/>
  <c r="F29" i="3" s="1"/>
  <c r="AA51" i="3" s="1"/>
  <c r="G15" i="3"/>
  <c r="M15" i="3"/>
  <c r="S15" i="3"/>
  <c r="D25" i="3"/>
  <c r="H31" i="2"/>
  <c r="G27" i="3" s="1"/>
  <c r="AB49" i="3" s="1"/>
  <c r="H33" i="2"/>
  <c r="G29" i="3" s="1"/>
  <c r="T15" i="3"/>
  <c r="E25" i="3"/>
  <c r="E30" i="2"/>
  <c r="F32" i="2"/>
  <c r="E28" i="3" s="1"/>
  <c r="Z50" i="3" s="1"/>
  <c r="E33" i="2"/>
  <c r="D29" i="3" s="1"/>
  <c r="Y51" i="3" s="1"/>
  <c r="E15" i="3"/>
  <c r="R15" i="3"/>
  <c r="AA15" i="3"/>
  <c r="F30" i="2"/>
  <c r="E26" i="3" s="1"/>
  <c r="Z48" i="3" s="1"/>
  <c r="AA48" i="3"/>
  <c r="M48" i="3"/>
  <c r="N48" i="3"/>
  <c r="F37" i="3"/>
  <c r="R45" i="3" s="1"/>
  <c r="S51" i="3" s="1"/>
  <c r="Y50" i="3"/>
  <c r="AB48" i="3"/>
  <c r="AB51" i="3"/>
  <c r="Z49" i="3"/>
  <c r="D37" i="3"/>
  <c r="G18" i="1"/>
  <c r="C6" i="1"/>
  <c r="L49" i="3" l="1"/>
  <c r="N51" i="3"/>
  <c r="K49" i="3"/>
  <c r="N49" i="3"/>
  <c r="Y49" i="3"/>
  <c r="U49" i="3"/>
  <c r="K51" i="3"/>
  <c r="N50" i="3"/>
  <c r="M50" i="3"/>
  <c r="M49" i="3"/>
  <c r="L50" i="3"/>
  <c r="L48" i="3"/>
  <c r="M51" i="3"/>
  <c r="AA49" i="3"/>
  <c r="L51" i="3"/>
  <c r="D26" i="3"/>
  <c r="E35" i="2"/>
  <c r="C10" i="2"/>
  <c r="U48" i="3"/>
  <c r="T48" i="3"/>
  <c r="R49" i="3"/>
  <c r="S48" i="3"/>
  <c r="S49" i="3"/>
  <c r="R50" i="3"/>
  <c r="D39" i="3"/>
  <c r="D45" i="3"/>
  <c r="S50" i="3"/>
  <c r="U50" i="3"/>
  <c r="T49" i="3"/>
  <c r="T51" i="3"/>
  <c r="U51" i="3"/>
  <c r="R51" i="3"/>
  <c r="T50" i="3"/>
  <c r="Y48" i="3" l="1"/>
  <c r="K48" i="3"/>
  <c r="R48" i="3"/>
  <c r="D49" i="3"/>
  <c r="G50" i="3"/>
  <c r="D50" i="3"/>
  <c r="D48" i="3"/>
  <c r="E49" i="3"/>
  <c r="G49" i="3"/>
  <c r="G48" i="3"/>
  <c r="G51" i="3"/>
  <c r="D51" i="3"/>
  <c r="E51" i="3"/>
  <c r="E48" i="3"/>
  <c r="F49" i="3"/>
  <c r="E50" i="3"/>
  <c r="F48" i="3"/>
  <c r="F51" i="3"/>
  <c r="F50" i="3"/>
  <c r="D53" i="3" l="1"/>
  <c r="C9" i="3"/>
</calcChain>
</file>

<file path=xl/sharedStrings.xml><?xml version="1.0" encoding="utf-8"?>
<sst xmlns="http://schemas.openxmlformats.org/spreadsheetml/2006/main" count="77" uniqueCount="57">
  <si>
    <t>x:</t>
  </si>
  <si>
    <t>y:</t>
  </si>
  <si>
    <t>Numerator:</t>
  </si>
  <si>
    <t>Denominator:</t>
  </si>
  <si>
    <t>Coefficient:</t>
  </si>
  <si>
    <t>&lt;-- This is the linear combination.</t>
  </si>
  <si>
    <t>Sum:</t>
  </si>
  <si>
    <t>&lt;-- This should always equal 1.</t>
  </si>
  <si>
    <t>&lt;-- Find the y value for this point in x.</t>
  </si>
  <si>
    <t>&lt;-- This is the answer.</t>
  </si>
  <si>
    <t>&lt;-- This is the answer.  It is a linear combination of the input points.</t>
  </si>
  <si>
    <t>y\x</t>
  </si>
  <si>
    <t>&lt;-- Input points.  The increments in x must be carried over from the last example.</t>
  </si>
  <si>
    <t>Keep the same x coordinates in order to show that we don't need to change anything for that dimension.</t>
  </si>
  <si>
    <t>Denominator</t>
  </si>
  <si>
    <t>Coefficient</t>
  </si>
  <si>
    <t>Numerator</t>
  </si>
  <si>
    <t>z:</t>
  </si>
  <si>
    <t>&lt;-- This is the answer.  It is yet another linear combination of the input points.</t>
  </si>
  <si>
    <t>&lt;-- Find the z value for this point in x.  It needs to be the same as the last example.</t>
  </si>
  <si>
    <t>&lt;-- But you can choose the y coordinate here.</t>
  </si>
  <si>
    <t>&lt;-- This is the linear combination, all 16 numbers.</t>
  </si>
  <si>
    <t>&lt;-- This should still equal 1.</t>
  </si>
  <si>
    <t>&lt;-- The x coefficients are carried over from the last example.  There is no need to recalculate them.</t>
  </si>
  <si>
    <t>&lt;-- Carry the coefficients down to the table below.</t>
  </si>
  <si>
    <t>&lt;-- These 16 numbers are what you would see in each row of the fidelity equations of RegularizeData3D.</t>
  </si>
  <si>
    <t>Now we'll add a third dimension to the function's domain.  This is the 4D case.</t>
  </si>
  <si>
    <t>Keep the x and y increments the same and carry over everything from those examples.</t>
  </si>
  <si>
    <t>Z:</t>
  </si>
  <si>
    <t>&lt;-- But you can choose the z coordinate here.</t>
  </si>
  <si>
    <t>&lt;-- These are the coefficients for the z dimension.</t>
  </si>
  <si>
    <t>&lt;-- This should equal 1.</t>
  </si>
  <si>
    <t>f:</t>
  </si>
  <si>
    <t>At this point we have all of the coefficients for the three dimensions x, y, and z.</t>
  </si>
  <si>
    <t>Now we have to put those coefficients together.  This is the same thing we did before, though this time it takes up a lot more real estate.</t>
  </si>
  <si>
    <t>z component:</t>
  </si>
  <si>
    <t>Sum</t>
  </si>
  <si>
    <t>Average</t>
  </si>
  <si>
    <t>Running Total</t>
  </si>
  <si>
    <t>Count</t>
  </si>
  <si>
    <t>The sum of these 64 numbers should still be 1.  This is indeed a recurring theme.</t>
  </si>
  <si>
    <t>This is our function f(x, y, z) at four z values.</t>
  </si>
  <si>
    <t>These 64 numbers give us the linear combination of our input dataset.  That linear combination yields the answer we are looking for, namely the interpolated value of the function f at x,y,z.</t>
  </si>
  <si>
    <t>The function is f(x).</t>
  </si>
  <si>
    <t>&lt;-- x coordinates of input points</t>
  </si>
  <si>
    <t>&lt;-- f value at each input point</t>
  </si>
  <si>
    <t>The function is f(x, y).</t>
  </si>
  <si>
    <t>Now we'll add a dimension.  We'll find the f value given a table of x and y coordinates.</t>
  </si>
  <si>
    <t>&lt;-- f(x, y) in the box</t>
  </si>
  <si>
    <t>&lt;-- This is the same calculation as before, this time in the y dimension.</t>
  </si>
  <si>
    <t>&lt;-- This too should equal 1.</t>
  </si>
  <si>
    <t>&lt;-- Carried over from the last example</t>
  </si>
  <si>
    <t>Carry over the coefficients for the x and y dimensions.  There is no need to re-invent the wheel, so we just copy them verbatim.</t>
  </si>
  <si>
    <t>Do the cubic interpolation in the z dimension.  There is nothing new here.</t>
  </si>
  <si>
    <t>When regularizing with N dimenions, you would follow the same process.  Each time you add a dimension, you have 4x as many numbers to put into the fidelity equations.</t>
  </si>
  <si>
    <t>This is bicubic interpolation for a single point in 3 dimensions.</t>
  </si>
  <si>
    <t>This is cubic interpolation for a single point in 2 dimensions.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</si>
</sst>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/>
  </sheetViews>
  <sheetFormatPr defaultRowHeight="14.4" x14ac:dyDescent="0.3"/>
  <cols>
    <col min="6" max="6" width="12.33203125" bestFit="1" customWidth="1"/>
  </cols>
  <sheetData>
    <row r="1" spans="1:11" x14ac:dyDescent="0.3">
      <c r="A1" t="s">
        <v>56</v>
      </c>
    </row>
    <row r="2" spans="1:11" x14ac:dyDescent="0.3">
      <c r="A2" t="s">
        <v>43</v>
      </c>
    </row>
    <row r="5" spans="1:11" x14ac:dyDescent="0.3">
      <c r="B5" t="s">
        <v>0</v>
      </c>
      <c r="C5" s="18">
        <v>1.2</v>
      </c>
      <c r="D5" s="1" t="s">
        <v>8</v>
      </c>
    </row>
    <row r="6" spans="1:11" x14ac:dyDescent="0.3">
      <c r="B6" t="s">
        <v>32</v>
      </c>
      <c r="C6">
        <f>SUMPRODUCT(G11:J11,G16:J16)</f>
        <v>1.5281745007680492</v>
      </c>
      <c r="D6" s="1" t="s">
        <v>10</v>
      </c>
    </row>
    <row r="10" spans="1:11" x14ac:dyDescent="0.3">
      <c r="F10" s="2" t="s">
        <v>0</v>
      </c>
      <c r="G10">
        <v>0</v>
      </c>
      <c r="H10">
        <v>1</v>
      </c>
      <c r="I10">
        <v>2.5</v>
      </c>
      <c r="J10">
        <v>3.1</v>
      </c>
      <c r="K10" s="1" t="s">
        <v>44</v>
      </c>
    </row>
    <row r="11" spans="1:11" x14ac:dyDescent="0.3">
      <c r="F11" s="2" t="s">
        <v>32</v>
      </c>
      <c r="G11" s="3">
        <v>1</v>
      </c>
      <c r="H11" s="4">
        <v>1.5</v>
      </c>
      <c r="I11" s="4">
        <v>1.6</v>
      </c>
      <c r="J11" s="5">
        <v>1.8</v>
      </c>
      <c r="K11" s="1" t="s">
        <v>45</v>
      </c>
    </row>
    <row r="14" spans="1:11" x14ac:dyDescent="0.3">
      <c r="F14" t="s">
        <v>2</v>
      </c>
      <c r="G14">
        <f>($C$5-H10)*($C$5-I10)*($C$5-J10)</f>
        <v>0.49399999999999994</v>
      </c>
      <c r="H14">
        <f>($C$5-G10)*($C$5-I10)*($C$5-J10)</f>
        <v>2.9640000000000004</v>
      </c>
      <c r="I14">
        <f>($C$5-G10)*($C$5-H10)*($C$5-J10)</f>
        <v>-0.45599999999999991</v>
      </c>
      <c r="J14">
        <f>($C$5-G10)*($C$5-H10)*($C$5-I10)</f>
        <v>-0.31199999999999994</v>
      </c>
    </row>
    <row r="15" spans="1:11" x14ac:dyDescent="0.3">
      <c r="F15" t="s">
        <v>3</v>
      </c>
      <c r="G15">
        <f>($G$10-H10)*($G$10-I10)*($G$10-J10)</f>
        <v>-7.75</v>
      </c>
      <c r="H15">
        <f>($H$10-G10)*($H$10-I10)*($H$10-J10)</f>
        <v>3.1500000000000004</v>
      </c>
      <c r="I15">
        <f>($I$10-G10)*($I$10-H10)*($I$10-J10)</f>
        <v>-2.2500000000000004</v>
      </c>
      <c r="J15">
        <f>($J$10-G10)*($J$10-H10)*($J$10-I10)</f>
        <v>3.906000000000001</v>
      </c>
    </row>
    <row r="16" spans="1:11" x14ac:dyDescent="0.3">
      <c r="F16" t="s">
        <v>4</v>
      </c>
      <c r="G16" s="3">
        <f>G14/G15</f>
        <v>-6.3741935483870957E-2</v>
      </c>
      <c r="H16" s="4">
        <f t="shared" ref="H16:J16" si="0">H14/H15</f>
        <v>0.94095238095238098</v>
      </c>
      <c r="I16" s="4">
        <f t="shared" si="0"/>
        <v>0.20266666666666658</v>
      </c>
      <c r="J16" s="5">
        <f t="shared" si="0"/>
        <v>-7.987711213517662E-2</v>
      </c>
      <c r="K16" s="1" t="s">
        <v>5</v>
      </c>
    </row>
    <row r="18" spans="6:8" x14ac:dyDescent="0.3">
      <c r="F18" t="s">
        <v>6</v>
      </c>
      <c r="G18">
        <f>SUM(G16:J16)</f>
        <v>1</v>
      </c>
      <c r="H18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4.4" x14ac:dyDescent="0.3"/>
  <cols>
    <col min="4" max="4" width="10" bestFit="1" customWidth="1"/>
    <col min="5" max="5" width="11.77734375" bestFit="1" customWidth="1"/>
    <col min="6" max="6" width="10" bestFit="1" customWidth="1"/>
  </cols>
  <sheetData>
    <row r="1" spans="1:9" x14ac:dyDescent="0.3">
      <c r="A1" t="s">
        <v>55</v>
      </c>
    </row>
    <row r="2" spans="1:9" x14ac:dyDescent="0.3">
      <c r="A2" t="s">
        <v>47</v>
      </c>
    </row>
    <row r="3" spans="1:9" x14ac:dyDescent="0.3">
      <c r="A3" t="s">
        <v>13</v>
      </c>
    </row>
    <row r="4" spans="1:9" x14ac:dyDescent="0.3">
      <c r="A4" t="s">
        <v>46</v>
      </c>
    </row>
    <row r="8" spans="1:9" x14ac:dyDescent="0.3">
      <c r="B8" t="s">
        <v>0</v>
      </c>
      <c r="C8">
        <f>'f(x)'!C5</f>
        <v>1.2</v>
      </c>
      <c r="D8" s="1" t="s">
        <v>19</v>
      </c>
    </row>
    <row r="9" spans="1:9" x14ac:dyDescent="0.3">
      <c r="B9" t="s">
        <v>1</v>
      </c>
      <c r="C9" s="18">
        <v>1.5</v>
      </c>
      <c r="D9" s="1" t="s">
        <v>20</v>
      </c>
    </row>
    <row r="10" spans="1:9" x14ac:dyDescent="0.3">
      <c r="B10" t="s">
        <v>32</v>
      </c>
      <c r="C10">
        <f>SUMPRODUCT(E15:H18,E30:H33)</f>
        <v>1.4166589861751151</v>
      </c>
      <c r="D10" s="1" t="s">
        <v>18</v>
      </c>
    </row>
    <row r="11" spans="1:9" x14ac:dyDescent="0.3">
      <c r="D11" s="1"/>
    </row>
    <row r="14" spans="1:9" x14ac:dyDescent="0.3">
      <c r="D14" s="2" t="s">
        <v>11</v>
      </c>
      <c r="E14">
        <f>'f(x)'!G10</f>
        <v>0</v>
      </c>
      <c r="F14">
        <f>'f(x)'!H10</f>
        <v>1</v>
      </c>
      <c r="G14">
        <f>'f(x)'!I10</f>
        <v>2.5</v>
      </c>
      <c r="H14">
        <f>'f(x)'!J10</f>
        <v>3.1</v>
      </c>
      <c r="I14" s="1" t="s">
        <v>12</v>
      </c>
    </row>
    <row r="15" spans="1:9" x14ac:dyDescent="0.3">
      <c r="D15">
        <v>2.5</v>
      </c>
      <c r="E15" s="6">
        <v>0</v>
      </c>
      <c r="F15" s="7">
        <v>1</v>
      </c>
      <c r="G15" s="7">
        <v>2</v>
      </c>
      <c r="H15" s="8">
        <v>3</v>
      </c>
      <c r="I15" s="1" t="s">
        <v>48</v>
      </c>
    </row>
    <row r="16" spans="1:9" x14ac:dyDescent="0.3">
      <c r="D16">
        <v>2</v>
      </c>
      <c r="E16" s="9">
        <f>E15+0.5</f>
        <v>0.5</v>
      </c>
      <c r="F16" s="10">
        <f t="shared" ref="F16:H16" si="0">F15+0.5</f>
        <v>1.5</v>
      </c>
      <c r="G16" s="10">
        <f t="shared" si="0"/>
        <v>2.5</v>
      </c>
      <c r="H16" s="11">
        <f t="shared" si="0"/>
        <v>3.5</v>
      </c>
    </row>
    <row r="17" spans="4:9" x14ac:dyDescent="0.3">
      <c r="D17">
        <v>1</v>
      </c>
      <c r="E17" s="9">
        <v>1</v>
      </c>
      <c r="F17" s="10">
        <v>1.1000000000000001</v>
      </c>
      <c r="G17" s="15">
        <v>1.2</v>
      </c>
      <c r="H17" s="11">
        <v>1.3</v>
      </c>
    </row>
    <row r="18" spans="4:9" x14ac:dyDescent="0.3">
      <c r="D18">
        <v>0</v>
      </c>
      <c r="E18" s="12">
        <v>3</v>
      </c>
      <c r="F18" s="13">
        <v>2.5</v>
      </c>
      <c r="G18" s="13">
        <v>2</v>
      </c>
      <c r="H18" s="14">
        <v>1.5</v>
      </c>
    </row>
    <row r="21" spans="4:9" x14ac:dyDescent="0.3">
      <c r="D21" t="s">
        <v>16</v>
      </c>
      <c r="E21" t="s">
        <v>14</v>
      </c>
      <c r="F21" t="s">
        <v>15</v>
      </c>
      <c r="G21" s="1" t="s">
        <v>49</v>
      </c>
      <c r="H21" s="10"/>
    </row>
    <row r="22" spans="4:9" x14ac:dyDescent="0.3">
      <c r="D22">
        <f>($C$9-D16)*($C$9-D17)*($C$9-D18)</f>
        <v>-0.375</v>
      </c>
      <c r="E22">
        <f>($D$15-D16)*($D$15-D17)*($D$15-D18)</f>
        <v>1.875</v>
      </c>
      <c r="F22">
        <f>D22/E22</f>
        <v>-0.2</v>
      </c>
      <c r="G22" s="1" t="s">
        <v>24</v>
      </c>
    </row>
    <row r="23" spans="4:9" x14ac:dyDescent="0.3">
      <c r="D23">
        <f>($C$9-D15)*($C$9-D17)*($C$9-D18)</f>
        <v>-0.75</v>
      </c>
      <c r="E23">
        <f>($D$16-D15)*($D$16-D17)*($D$16-D18)</f>
        <v>-1</v>
      </c>
      <c r="F23">
        <f t="shared" ref="F23:F25" si="1">D23/E23</f>
        <v>0.75</v>
      </c>
    </row>
    <row r="24" spans="4:9" x14ac:dyDescent="0.3">
      <c r="D24">
        <f>($C$9-D15)*($C$9-D16)*($C$9-D18)</f>
        <v>0.75</v>
      </c>
      <c r="E24">
        <f>($D$17-D15)*($D$17-D16)*($D$17-D18)</f>
        <v>1.5</v>
      </c>
      <c r="F24">
        <f t="shared" si="1"/>
        <v>0.5</v>
      </c>
    </row>
    <row r="25" spans="4:9" x14ac:dyDescent="0.3">
      <c r="D25">
        <f>($C$9-D15)*($C$9-D16)*($C$9-D17)</f>
        <v>0.25</v>
      </c>
      <c r="E25">
        <f>($D$18-D15)*($D$18-D16)*($D$18-D17)</f>
        <v>-5</v>
      </c>
      <c r="F25">
        <f t="shared" si="1"/>
        <v>-0.05</v>
      </c>
    </row>
    <row r="29" spans="4:9" x14ac:dyDescent="0.3">
      <c r="D29" s="2" t="s">
        <v>11</v>
      </c>
      <c r="E29">
        <f>'f(x)'!G16</f>
        <v>-6.3741935483870957E-2</v>
      </c>
      <c r="F29">
        <f>'f(x)'!H16</f>
        <v>0.94095238095238098</v>
      </c>
      <c r="G29">
        <f>'f(x)'!I16</f>
        <v>0.20266666666666658</v>
      </c>
      <c r="H29">
        <f>'f(x)'!J16</f>
        <v>-7.987711213517662E-2</v>
      </c>
      <c r="I29" s="1" t="s">
        <v>23</v>
      </c>
    </row>
    <row r="30" spans="4:9" x14ac:dyDescent="0.3">
      <c r="D30">
        <f>F22</f>
        <v>-0.2</v>
      </c>
      <c r="E30" s="6">
        <f>$D30*E$29</f>
        <v>1.2748387096774193E-2</v>
      </c>
      <c r="F30" s="7">
        <f t="shared" ref="F30:H33" si="2">$D30*F$29</f>
        <v>-0.18819047619047621</v>
      </c>
      <c r="G30" s="7">
        <f t="shared" si="2"/>
        <v>-4.0533333333333317E-2</v>
      </c>
      <c r="H30" s="8">
        <f t="shared" si="2"/>
        <v>1.5975422427035323E-2</v>
      </c>
      <c r="I30" s="1" t="s">
        <v>21</v>
      </c>
    </row>
    <row r="31" spans="4:9" x14ac:dyDescent="0.3">
      <c r="D31">
        <f t="shared" ref="D31:D33" si="3">F23</f>
        <v>0.75</v>
      </c>
      <c r="E31" s="9">
        <f t="shared" ref="E31:H33" si="4">$D31*E$29</f>
        <v>-4.7806451612903214E-2</v>
      </c>
      <c r="F31" s="10">
        <f t="shared" si="2"/>
        <v>0.70571428571428574</v>
      </c>
      <c r="G31" s="10">
        <f t="shared" si="2"/>
        <v>0.15199999999999994</v>
      </c>
      <c r="H31" s="11">
        <f t="shared" si="2"/>
        <v>-5.9907834101382465E-2</v>
      </c>
      <c r="I31" s="1" t="s">
        <v>25</v>
      </c>
    </row>
    <row r="32" spans="4:9" x14ac:dyDescent="0.3">
      <c r="D32">
        <f t="shared" si="3"/>
        <v>0.5</v>
      </c>
      <c r="E32" s="9">
        <f t="shared" si="4"/>
        <v>-3.1870967741935478E-2</v>
      </c>
      <c r="F32" s="10">
        <f t="shared" si="2"/>
        <v>0.47047619047619049</v>
      </c>
      <c r="G32" s="15">
        <f t="shared" si="2"/>
        <v>0.10133333333333329</v>
      </c>
      <c r="H32" s="11">
        <f t="shared" si="2"/>
        <v>-3.993855606758831E-2</v>
      </c>
    </row>
    <row r="33" spans="4:8" x14ac:dyDescent="0.3">
      <c r="D33">
        <f t="shared" si="3"/>
        <v>-0.05</v>
      </c>
      <c r="E33" s="12">
        <f t="shared" si="4"/>
        <v>3.1870967741935482E-3</v>
      </c>
      <c r="F33" s="13">
        <f t="shared" si="2"/>
        <v>-4.7047619047619053E-2</v>
      </c>
      <c r="G33" s="13">
        <f t="shared" si="2"/>
        <v>-1.0133333333333329E-2</v>
      </c>
      <c r="H33" s="14">
        <f t="shared" si="2"/>
        <v>3.9938556067588308E-3</v>
      </c>
    </row>
    <row r="35" spans="4:8" x14ac:dyDescent="0.3">
      <c r="D35" t="s">
        <v>6</v>
      </c>
      <c r="E35">
        <f>SUM(E30:H33)</f>
        <v>1.0000000000000004</v>
      </c>
      <c r="F35" s="1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workbookViewId="0"/>
  </sheetViews>
  <sheetFormatPr defaultRowHeight="14.4" x14ac:dyDescent="0.3"/>
  <cols>
    <col min="8" max="28" width="5.77734375" customWidth="1"/>
  </cols>
  <sheetData>
    <row r="1" spans="1:28" x14ac:dyDescent="0.3">
      <c r="A1" t="s">
        <v>26</v>
      </c>
    </row>
    <row r="2" spans="1:28" x14ac:dyDescent="0.3">
      <c r="A2" t="s">
        <v>27</v>
      </c>
    </row>
    <row r="6" spans="1:28" x14ac:dyDescent="0.3">
      <c r="B6" t="s">
        <v>0</v>
      </c>
      <c r="C6">
        <f>'f(x, y)'!C8</f>
        <v>1.2</v>
      </c>
      <c r="D6" s="1" t="s">
        <v>51</v>
      </c>
    </row>
    <row r="7" spans="1:28" x14ac:dyDescent="0.3">
      <c r="B7" t="s">
        <v>1</v>
      </c>
      <c r="C7">
        <f>'f(x, y)'!C9</f>
        <v>1.5</v>
      </c>
      <c r="D7" s="1" t="s">
        <v>51</v>
      </c>
    </row>
    <row r="8" spans="1:28" x14ac:dyDescent="0.3">
      <c r="B8" t="s">
        <v>17</v>
      </c>
      <c r="C8" s="18">
        <v>2.2000000000000002</v>
      </c>
      <c r="D8" s="1" t="s">
        <v>29</v>
      </c>
    </row>
    <row r="9" spans="1:28" x14ac:dyDescent="0.3">
      <c r="B9" t="s">
        <v>32</v>
      </c>
      <c r="C9">
        <f>SUMPRODUCT(D16:G19,D48:G51)+SUMPRODUCT(K16:N19,K48:N51)+SUMPRODUCT(R48:U51,R16:U19)+SUMPRODUCT(Y16:AB19,Y48:AB51)</f>
        <v>1.8134622200662947</v>
      </c>
      <c r="D9" s="1" t="s">
        <v>9</v>
      </c>
    </row>
    <row r="12" spans="1:28" x14ac:dyDescent="0.3">
      <c r="A12" t="s">
        <v>41</v>
      </c>
    </row>
    <row r="13" spans="1:28" x14ac:dyDescent="0.3">
      <c r="C13" s="16" t="str">
        <f>"z="&amp;D33</f>
        <v>z=0</v>
      </c>
      <c r="D13" s="16"/>
      <c r="E13" s="16"/>
      <c r="F13" s="16"/>
      <c r="G13" s="16"/>
      <c r="J13" s="16" t="str">
        <f>"z="&amp;E33</f>
        <v>z=1</v>
      </c>
      <c r="K13" s="16"/>
      <c r="L13" s="16"/>
      <c r="M13" s="16"/>
      <c r="N13" s="16"/>
      <c r="Q13" s="16" t="str">
        <f>"z="&amp;F33</f>
        <v>z=2</v>
      </c>
      <c r="R13" s="16"/>
      <c r="S13" s="16"/>
      <c r="T13" s="16"/>
      <c r="U13" s="16"/>
      <c r="X13" s="16" t="str">
        <f>"z="&amp;G33</f>
        <v>z=2.9</v>
      </c>
      <c r="Y13" s="16"/>
      <c r="Z13" s="16"/>
      <c r="AA13" s="16"/>
      <c r="AB13" s="16"/>
    </row>
    <row r="15" spans="1:28" x14ac:dyDescent="0.3">
      <c r="C15" t="str">
        <f>'f(x, y)'!D14</f>
        <v>y\x</v>
      </c>
      <c r="D15">
        <f>'f(x, y)'!E14</f>
        <v>0</v>
      </c>
      <c r="E15">
        <f>'f(x, y)'!F14</f>
        <v>1</v>
      </c>
      <c r="F15">
        <f>'f(x, y)'!G14</f>
        <v>2.5</v>
      </c>
      <c r="G15">
        <f>'f(x, y)'!H14</f>
        <v>3.1</v>
      </c>
      <c r="J15" t="str">
        <f>'f(x, y)'!D14</f>
        <v>y\x</v>
      </c>
      <c r="K15">
        <f>'f(x, y)'!E14</f>
        <v>0</v>
      </c>
      <c r="L15">
        <f>'f(x, y)'!F14</f>
        <v>1</v>
      </c>
      <c r="M15">
        <f>'f(x, y)'!G14</f>
        <v>2.5</v>
      </c>
      <c r="N15">
        <f>'f(x, y)'!H14</f>
        <v>3.1</v>
      </c>
      <c r="Q15" t="str">
        <f>'f(x, y)'!D14</f>
        <v>y\x</v>
      </c>
      <c r="R15">
        <f>'f(x, y)'!E14</f>
        <v>0</v>
      </c>
      <c r="S15">
        <f>'f(x, y)'!F14</f>
        <v>1</v>
      </c>
      <c r="T15">
        <f>'f(x, y)'!G14</f>
        <v>2.5</v>
      </c>
      <c r="U15">
        <f>'f(x, y)'!H14</f>
        <v>3.1</v>
      </c>
      <c r="X15" t="str">
        <f>'f(x, y)'!D14</f>
        <v>y\x</v>
      </c>
      <c r="Y15">
        <f>'f(x, y)'!E14</f>
        <v>0</v>
      </c>
      <c r="Z15">
        <f>'f(x, y)'!F14</f>
        <v>1</v>
      </c>
      <c r="AA15">
        <f>'f(x, y)'!G14</f>
        <v>2.5</v>
      </c>
      <c r="AB15">
        <f>'f(x, y)'!H14</f>
        <v>3.1</v>
      </c>
    </row>
    <row r="16" spans="1:28" x14ac:dyDescent="0.3">
      <c r="C16">
        <f>'f(x, y)'!D15</f>
        <v>2.5</v>
      </c>
      <c r="D16" s="6">
        <f>'f(x, y)'!E15</f>
        <v>0</v>
      </c>
      <c r="E16" s="7">
        <f>'f(x, y)'!F15</f>
        <v>1</v>
      </c>
      <c r="F16" s="7">
        <f>'f(x, y)'!G15</f>
        <v>2</v>
      </c>
      <c r="G16" s="8">
        <f>'f(x, y)'!H15</f>
        <v>3</v>
      </c>
      <c r="J16">
        <f>'f(x, y)'!D15</f>
        <v>2.5</v>
      </c>
      <c r="K16" s="6">
        <f>D16+0.3</f>
        <v>0.3</v>
      </c>
      <c r="L16" s="7">
        <f t="shared" ref="L16:L19" si="0">E16+0.3</f>
        <v>1.3</v>
      </c>
      <c r="M16" s="7">
        <f t="shared" ref="M16:M19" si="1">F16+0.3</f>
        <v>2.2999999999999998</v>
      </c>
      <c r="N16" s="8">
        <f t="shared" ref="N16:N17" si="2">G16+0.3</f>
        <v>3.3</v>
      </c>
      <c r="Q16">
        <f>'f(x, y)'!D15</f>
        <v>2.5</v>
      </c>
      <c r="R16" s="6">
        <f>K16+0.1</f>
        <v>0.4</v>
      </c>
      <c r="S16" s="7">
        <f t="shared" ref="S16:S19" si="3">L16+0.1</f>
        <v>1.4000000000000001</v>
      </c>
      <c r="T16" s="7">
        <f t="shared" ref="T16:T19" si="4">M16+0.1</f>
        <v>2.4</v>
      </c>
      <c r="U16" s="8">
        <f t="shared" ref="U16:U18" si="5">N16+0.1</f>
        <v>3.4</v>
      </c>
      <c r="X16">
        <f>'f(x, y)'!D15</f>
        <v>2.5</v>
      </c>
      <c r="Y16" s="6">
        <f>R16</f>
        <v>0.4</v>
      </c>
      <c r="Z16" s="7">
        <f t="shared" ref="Z16:Z19" si="6">S16</f>
        <v>1.4000000000000001</v>
      </c>
      <c r="AA16" s="7">
        <f t="shared" ref="AA16:AA19" si="7">T16</f>
        <v>2.4</v>
      </c>
      <c r="AB16" s="8">
        <f t="shared" ref="AB16:AB19" si="8">U16</f>
        <v>3.4</v>
      </c>
    </row>
    <row r="17" spans="1:28" x14ac:dyDescent="0.3">
      <c r="C17">
        <f>'f(x, y)'!D16</f>
        <v>2</v>
      </c>
      <c r="D17" s="9">
        <f>'f(x, y)'!E16</f>
        <v>0.5</v>
      </c>
      <c r="E17" s="10">
        <f>'f(x, y)'!F16</f>
        <v>1.5</v>
      </c>
      <c r="F17" s="10">
        <f>'f(x, y)'!G16</f>
        <v>2.5</v>
      </c>
      <c r="G17" s="11">
        <f>'f(x, y)'!H16</f>
        <v>3.5</v>
      </c>
      <c r="J17">
        <f>'f(x, y)'!D16</f>
        <v>2</v>
      </c>
      <c r="K17" s="9">
        <f t="shared" ref="K17:K19" si="9">D17+0.3</f>
        <v>0.8</v>
      </c>
      <c r="L17" s="10">
        <f t="shared" si="0"/>
        <v>1.8</v>
      </c>
      <c r="M17" s="10">
        <f t="shared" si="1"/>
        <v>2.8</v>
      </c>
      <c r="N17" s="11">
        <f t="shared" si="2"/>
        <v>3.8</v>
      </c>
      <c r="Q17">
        <f>'f(x, y)'!D16</f>
        <v>2</v>
      </c>
      <c r="R17" s="9">
        <f t="shared" ref="R17:R19" si="10">K17+0.1</f>
        <v>0.9</v>
      </c>
      <c r="S17" s="10">
        <f t="shared" si="3"/>
        <v>1.9000000000000001</v>
      </c>
      <c r="T17" s="10">
        <f t="shared" si="4"/>
        <v>2.9</v>
      </c>
      <c r="U17" s="11">
        <f t="shared" si="5"/>
        <v>3.9</v>
      </c>
      <c r="X17">
        <f>'f(x, y)'!D16</f>
        <v>2</v>
      </c>
      <c r="Y17" s="9">
        <f t="shared" ref="Y17:Y19" si="11">R17</f>
        <v>0.9</v>
      </c>
      <c r="Z17" s="10">
        <f t="shared" si="6"/>
        <v>1.9000000000000001</v>
      </c>
      <c r="AA17" s="10">
        <f t="shared" si="7"/>
        <v>2.9</v>
      </c>
      <c r="AB17" s="11">
        <f t="shared" si="8"/>
        <v>3.9</v>
      </c>
    </row>
    <row r="18" spans="1:28" x14ac:dyDescent="0.3">
      <c r="C18">
        <f>'f(x, y)'!D17</f>
        <v>1</v>
      </c>
      <c r="D18" s="9">
        <f>'f(x, y)'!E17</f>
        <v>1</v>
      </c>
      <c r="E18" s="10">
        <f>'f(x, y)'!F17</f>
        <v>1.1000000000000001</v>
      </c>
      <c r="F18" s="10">
        <f>'f(x, y)'!G17</f>
        <v>1.2</v>
      </c>
      <c r="G18" s="11">
        <f>'f(x, y)'!H17</f>
        <v>1.3</v>
      </c>
      <c r="J18">
        <f>'f(x, y)'!D17</f>
        <v>1</v>
      </c>
      <c r="K18" s="9">
        <f t="shared" si="9"/>
        <v>1.3</v>
      </c>
      <c r="L18" s="10">
        <f t="shared" si="0"/>
        <v>1.4000000000000001</v>
      </c>
      <c r="M18" s="10">
        <f t="shared" si="1"/>
        <v>1.5</v>
      </c>
      <c r="N18" s="11">
        <f>G18+0.5</f>
        <v>1.8</v>
      </c>
      <c r="Q18">
        <f>'f(x, y)'!D17</f>
        <v>1</v>
      </c>
      <c r="R18" s="9">
        <f t="shared" si="10"/>
        <v>1.4000000000000001</v>
      </c>
      <c r="S18" s="10">
        <f t="shared" si="3"/>
        <v>1.5000000000000002</v>
      </c>
      <c r="T18" s="10">
        <f t="shared" si="4"/>
        <v>1.6</v>
      </c>
      <c r="U18" s="11">
        <f t="shared" si="5"/>
        <v>1.9000000000000001</v>
      </c>
      <c r="X18">
        <f>'f(x, y)'!D17</f>
        <v>1</v>
      </c>
      <c r="Y18" s="9">
        <f t="shared" si="11"/>
        <v>1.4000000000000001</v>
      </c>
      <c r="Z18" s="10">
        <f t="shared" si="6"/>
        <v>1.5000000000000002</v>
      </c>
      <c r="AA18" s="10">
        <f t="shared" si="7"/>
        <v>1.6</v>
      </c>
      <c r="AB18" s="11">
        <f t="shared" si="8"/>
        <v>1.9000000000000001</v>
      </c>
    </row>
    <row r="19" spans="1:28" x14ac:dyDescent="0.3">
      <c r="C19">
        <f>'f(x, y)'!D18</f>
        <v>0</v>
      </c>
      <c r="D19" s="12">
        <f>'f(x, y)'!E18</f>
        <v>3</v>
      </c>
      <c r="E19" s="13">
        <f>'f(x, y)'!F18</f>
        <v>2.5</v>
      </c>
      <c r="F19" s="13">
        <f>'f(x, y)'!G18</f>
        <v>2</v>
      </c>
      <c r="G19" s="14">
        <f>'f(x, y)'!H18</f>
        <v>1.5</v>
      </c>
      <c r="J19">
        <f>'f(x, y)'!D18</f>
        <v>0</v>
      </c>
      <c r="K19" s="12">
        <f t="shared" si="9"/>
        <v>3.3</v>
      </c>
      <c r="L19" s="13">
        <f t="shared" si="0"/>
        <v>2.8</v>
      </c>
      <c r="M19" s="13">
        <f t="shared" si="1"/>
        <v>2.2999999999999998</v>
      </c>
      <c r="N19" s="14">
        <f>G19+0.4</f>
        <v>1.9</v>
      </c>
      <c r="Q19">
        <f>'f(x, y)'!D18</f>
        <v>0</v>
      </c>
      <c r="R19" s="12">
        <f t="shared" si="10"/>
        <v>3.4</v>
      </c>
      <c r="S19" s="13">
        <f t="shared" si="3"/>
        <v>2.9</v>
      </c>
      <c r="T19" s="13">
        <f t="shared" si="4"/>
        <v>2.4</v>
      </c>
      <c r="U19" s="14">
        <f>N19</f>
        <v>1.9</v>
      </c>
      <c r="X19">
        <f>'f(x, y)'!D18</f>
        <v>0</v>
      </c>
      <c r="Y19" s="12">
        <f t="shared" si="11"/>
        <v>3.4</v>
      </c>
      <c r="Z19" s="13">
        <f t="shared" si="6"/>
        <v>2.9</v>
      </c>
      <c r="AA19" s="13">
        <f t="shared" si="7"/>
        <v>2.4</v>
      </c>
      <c r="AB19" s="14">
        <f t="shared" si="8"/>
        <v>1.9</v>
      </c>
    </row>
    <row r="23" spans="1:28" x14ac:dyDescent="0.3">
      <c r="A23" t="s">
        <v>52</v>
      </c>
    </row>
    <row r="25" spans="1:28" x14ac:dyDescent="0.3">
      <c r="C25" s="2" t="str">
        <f>'f(x, y)'!D29</f>
        <v>y\x</v>
      </c>
      <c r="D25">
        <f>'f(x, y)'!E14</f>
        <v>0</v>
      </c>
      <c r="E25">
        <f>'f(x, y)'!F14</f>
        <v>1</v>
      </c>
      <c r="F25">
        <f>'f(x, y)'!G14</f>
        <v>2.5</v>
      </c>
      <c r="G25">
        <f>'f(x, y)'!H14</f>
        <v>3.1</v>
      </c>
    </row>
    <row r="26" spans="1:28" x14ac:dyDescent="0.3">
      <c r="C26">
        <f>'f(x, y)'!D15</f>
        <v>2.5</v>
      </c>
      <c r="D26" s="6">
        <f>'f(x, y)'!E30</f>
        <v>1.2748387096774193E-2</v>
      </c>
      <c r="E26" s="7">
        <f>'f(x, y)'!F30</f>
        <v>-0.18819047619047621</v>
      </c>
      <c r="F26" s="7">
        <f>'f(x, y)'!G30</f>
        <v>-4.0533333333333317E-2</v>
      </c>
      <c r="G26" s="8">
        <f>'f(x, y)'!H30</f>
        <v>1.5975422427035323E-2</v>
      </c>
    </row>
    <row r="27" spans="1:28" x14ac:dyDescent="0.3">
      <c r="C27">
        <f>'f(x, y)'!D16</f>
        <v>2</v>
      </c>
      <c r="D27" s="9">
        <f>'f(x, y)'!E31</f>
        <v>-4.7806451612903214E-2</v>
      </c>
      <c r="E27" s="10">
        <f>'f(x, y)'!F31</f>
        <v>0.70571428571428574</v>
      </c>
      <c r="F27" s="10">
        <f>'f(x, y)'!G31</f>
        <v>0.15199999999999994</v>
      </c>
      <c r="G27" s="11">
        <f>'f(x, y)'!H31</f>
        <v>-5.9907834101382465E-2</v>
      </c>
    </row>
    <row r="28" spans="1:28" x14ac:dyDescent="0.3">
      <c r="C28">
        <f>'f(x, y)'!D17</f>
        <v>1</v>
      </c>
      <c r="D28" s="9">
        <f>'f(x, y)'!E32</f>
        <v>-3.1870967741935478E-2</v>
      </c>
      <c r="E28" s="10">
        <f>'f(x, y)'!F32</f>
        <v>0.47047619047619049</v>
      </c>
      <c r="F28" s="15">
        <f>'f(x, y)'!G32</f>
        <v>0.10133333333333329</v>
      </c>
      <c r="G28" s="11">
        <f>'f(x, y)'!H32</f>
        <v>-3.993855606758831E-2</v>
      </c>
    </row>
    <row r="29" spans="1:28" x14ac:dyDescent="0.3">
      <c r="C29">
        <f>'f(x, y)'!D18</f>
        <v>0</v>
      </c>
      <c r="D29" s="12">
        <f>'f(x, y)'!E33</f>
        <v>3.1870967741935482E-3</v>
      </c>
      <c r="E29" s="13">
        <f>'f(x, y)'!F33</f>
        <v>-4.7047619047619053E-2</v>
      </c>
      <c r="F29" s="13">
        <f>'f(x, y)'!G33</f>
        <v>-1.0133333333333329E-2</v>
      </c>
      <c r="G29" s="14">
        <f>'f(x, y)'!H33</f>
        <v>3.9938556067588308E-3</v>
      </c>
    </row>
    <row r="32" spans="1:28" x14ac:dyDescent="0.3">
      <c r="A32" t="s">
        <v>53</v>
      </c>
    </row>
    <row r="33" spans="1:28" x14ac:dyDescent="0.3">
      <c r="C33" t="s">
        <v>28</v>
      </c>
      <c r="D33">
        <v>0</v>
      </c>
      <c r="E33">
        <v>1</v>
      </c>
      <c r="F33">
        <v>2</v>
      </c>
      <c r="G33">
        <v>2.9</v>
      </c>
    </row>
    <row r="35" spans="1:28" x14ac:dyDescent="0.3">
      <c r="C35" s="2" t="s">
        <v>2</v>
      </c>
      <c r="D35">
        <f>($C$8-E33)*($C$8-F33)*($C$8-G33)</f>
        <v>-0.16800000000000009</v>
      </c>
      <c r="E35">
        <f>($C$8-D33)*($C$8-F33)*($C$8-G33)</f>
        <v>-0.30800000000000022</v>
      </c>
      <c r="F35">
        <f>($C$8-D33)*($C$8-E33)*($C$8-G33)</f>
        <v>-1.8479999999999996</v>
      </c>
      <c r="G35">
        <f>($C$8-D33)*($C$8-E33)*($C$8-F33)</f>
        <v>0.52800000000000058</v>
      </c>
    </row>
    <row r="36" spans="1:28" x14ac:dyDescent="0.3">
      <c r="C36" s="2" t="s">
        <v>3</v>
      </c>
      <c r="D36">
        <f>($D$33-E33)*($D$33-F33)*($D$33-G33)</f>
        <v>-5.8</v>
      </c>
      <c r="E36">
        <f>($E$33-D33)*($E$33-F33)*($E$33-G33)</f>
        <v>1.9</v>
      </c>
      <c r="F36">
        <f>($F$33-D33)*($F$33-E33)*($F$33-G33)</f>
        <v>-1.7999999999999998</v>
      </c>
      <c r="G36">
        <f>($G$33-D33)*($G$33-E33)*($G$33-F33)</f>
        <v>4.9589999999999996</v>
      </c>
    </row>
    <row r="37" spans="1:28" x14ac:dyDescent="0.3">
      <c r="C37" s="2" t="s">
        <v>4</v>
      </c>
      <c r="D37" s="3">
        <f>D35/D36</f>
        <v>2.8965517241379326E-2</v>
      </c>
      <c r="E37" s="4">
        <f t="shared" ref="E37:G37" si="12">E35/E36</f>
        <v>-0.16210526315789486</v>
      </c>
      <c r="F37" s="4">
        <f t="shared" si="12"/>
        <v>1.0266666666666666</v>
      </c>
      <c r="G37" s="5">
        <f t="shared" si="12"/>
        <v>0.10647307924984889</v>
      </c>
      <c r="H37" s="1" t="s">
        <v>30</v>
      </c>
    </row>
    <row r="39" spans="1:28" x14ac:dyDescent="0.3">
      <c r="D39">
        <f>SUM(D37:G37)</f>
        <v>1</v>
      </c>
      <c r="E39" s="1" t="s">
        <v>31</v>
      </c>
    </row>
    <row r="41" spans="1:28" x14ac:dyDescent="0.3">
      <c r="A41" t="s">
        <v>33</v>
      </c>
    </row>
    <row r="42" spans="1:28" x14ac:dyDescent="0.3">
      <c r="A42" t="s">
        <v>34</v>
      </c>
    </row>
    <row r="45" spans="1:28" x14ac:dyDescent="0.3">
      <c r="C45" s="2" t="s">
        <v>35</v>
      </c>
      <c r="D45" s="17">
        <f>D37</f>
        <v>2.8965517241379326E-2</v>
      </c>
      <c r="J45" s="2" t="s">
        <v>35</v>
      </c>
      <c r="K45" s="17">
        <f>E37</f>
        <v>-0.16210526315789486</v>
      </c>
      <c r="Q45" s="2" t="s">
        <v>35</v>
      </c>
      <c r="R45" s="17">
        <f>F37</f>
        <v>1.0266666666666666</v>
      </c>
      <c r="X45" s="2" t="s">
        <v>35</v>
      </c>
      <c r="Y45" s="17">
        <f>G37</f>
        <v>0.10647307924984889</v>
      </c>
    </row>
    <row r="47" spans="1:28" x14ac:dyDescent="0.3">
      <c r="C47" s="2" t="s">
        <v>11</v>
      </c>
      <c r="J47" s="2" t="s">
        <v>11</v>
      </c>
      <c r="Q47" s="2" t="s">
        <v>11</v>
      </c>
      <c r="X47" s="2" t="s">
        <v>11</v>
      </c>
    </row>
    <row r="48" spans="1:28" x14ac:dyDescent="0.3">
      <c r="D48" s="6">
        <f>D26*$D$45</f>
        <v>3.6926362625139063E-4</v>
      </c>
      <c r="E48" s="7">
        <f t="shared" ref="E48:G48" si="13">E26*$D$45</f>
        <v>-5.4510344827586243E-3</v>
      </c>
      <c r="F48" s="7">
        <f t="shared" si="13"/>
        <v>-1.1740689655172416E-3</v>
      </c>
      <c r="G48" s="8">
        <f t="shared" si="13"/>
        <v>4.6273637374860964E-4</v>
      </c>
      <c r="K48" s="6">
        <f>D26*$K$45</f>
        <v>-2.0665806451612917E-3</v>
      </c>
      <c r="L48" s="7">
        <f>E26*$K$45</f>
        <v>3.0506666666666696E-2</v>
      </c>
      <c r="M48" s="7">
        <f>F26*$K$45</f>
        <v>6.5706666666666691E-3</v>
      </c>
      <c r="N48" s="8">
        <f>G26*$K$45</f>
        <v>-2.5897000565930964E-3</v>
      </c>
      <c r="R48" s="6">
        <f>D26*$R$45</f>
        <v>1.3088344086021504E-2</v>
      </c>
      <c r="S48" s="7">
        <f t="shared" ref="S48:U48" si="14">E26*$R$45</f>
        <v>-0.1932088888888889</v>
      </c>
      <c r="T48" s="7">
        <f t="shared" si="14"/>
        <v>-4.1614222222222205E-2</v>
      </c>
      <c r="U48" s="8">
        <f t="shared" si="14"/>
        <v>1.6401433691756263E-2</v>
      </c>
      <c r="Y48" s="6">
        <f>D26*$Y$45</f>
        <v>1.3573600296625896E-3</v>
      </c>
      <c r="Z48" s="7">
        <f t="shared" ref="Z48:AB48" si="15">E26*$Y$45</f>
        <v>-2.0037219485495375E-2</v>
      </c>
      <c r="AA48" s="7">
        <f t="shared" si="15"/>
        <v>-4.3157088122605398E-3</v>
      </c>
      <c r="AB48" s="8">
        <f t="shared" si="15"/>
        <v>1.7009524181235453E-3</v>
      </c>
    </row>
    <row r="49" spans="1:28" x14ac:dyDescent="0.3">
      <c r="D49" s="9">
        <f t="shared" ref="D49:G49" si="16">D27*$D$45</f>
        <v>-1.3847385984427146E-3</v>
      </c>
      <c r="E49" s="10">
        <f t="shared" si="16"/>
        <v>2.0441379310344839E-2</v>
      </c>
      <c r="F49" s="10">
        <f t="shared" si="16"/>
        <v>4.4027586206896556E-3</v>
      </c>
      <c r="G49" s="11">
        <f t="shared" si="16"/>
        <v>-1.7352614015572862E-3</v>
      </c>
      <c r="K49" s="9">
        <f>D27*$K$45</f>
        <v>7.7496774193548425E-3</v>
      </c>
      <c r="L49" s="10">
        <f>E27*$K$45</f>
        <v>-0.1144000000000001</v>
      </c>
      <c r="M49" s="10">
        <f>F27*$K$45</f>
        <v>-2.4640000000000009E-2</v>
      </c>
      <c r="N49" s="11">
        <f>G27*$K$45</f>
        <v>9.7113752122241128E-3</v>
      </c>
      <c r="R49" s="9">
        <f t="shared" ref="R49:U49" si="17">D27*$R$45</f>
        <v>-4.9081290322580629E-2</v>
      </c>
      <c r="S49" s="10">
        <f t="shared" si="17"/>
        <v>0.72453333333333336</v>
      </c>
      <c r="T49" s="10">
        <f t="shared" si="17"/>
        <v>0.15605333333333327</v>
      </c>
      <c r="U49" s="11">
        <f t="shared" si="17"/>
        <v>-6.1505376344085996E-2</v>
      </c>
      <c r="Y49" s="9">
        <f t="shared" ref="Y49:AB49" si="18">D27*$Y$45</f>
        <v>-5.09010011123471E-3</v>
      </c>
      <c r="Z49" s="10">
        <f t="shared" si="18"/>
        <v>7.5139573070607646E-2</v>
      </c>
      <c r="AA49" s="10">
        <f t="shared" si="18"/>
        <v>1.6183908045977025E-2</v>
      </c>
      <c r="AB49" s="11">
        <f t="shared" si="18"/>
        <v>-6.3785715679632949E-3</v>
      </c>
    </row>
    <row r="50" spans="1:28" x14ac:dyDescent="0.3">
      <c r="D50" s="9">
        <f t="shared" ref="D50:G50" si="19">D28*$D$45</f>
        <v>-9.231590656284764E-4</v>
      </c>
      <c r="E50" s="10">
        <f t="shared" si="19"/>
        <v>1.3627586206896559E-2</v>
      </c>
      <c r="F50" s="10">
        <f t="shared" si="19"/>
        <v>2.9351724137931037E-3</v>
      </c>
      <c r="G50" s="11">
        <f t="shared" si="19"/>
        <v>-1.1568409343715241E-3</v>
      </c>
      <c r="K50" s="9">
        <f>D28*$K$45</f>
        <v>5.1664516129032289E-3</v>
      </c>
      <c r="L50" s="10">
        <f>E28*$K$45</f>
        <v>-7.6266666666666733E-2</v>
      </c>
      <c r="M50" s="10">
        <f>F28*$K$45</f>
        <v>-1.6426666666666673E-2</v>
      </c>
      <c r="N50" s="11">
        <f>G28*$K$45</f>
        <v>6.4742501414827413E-3</v>
      </c>
      <c r="R50" s="9">
        <f t="shared" ref="R50:U50" si="20">D28*$R$45</f>
        <v>-3.2720860215053757E-2</v>
      </c>
      <c r="S50" s="10">
        <f t="shared" si="20"/>
        <v>0.48302222222222224</v>
      </c>
      <c r="T50" s="10">
        <f t="shared" si="20"/>
        <v>0.10403555555555551</v>
      </c>
      <c r="U50" s="11">
        <f t="shared" si="20"/>
        <v>-4.1003584229390662E-2</v>
      </c>
      <c r="Y50" s="9">
        <f t="shared" ref="Y50:AB50" si="21">D28*$Y$45</f>
        <v>-3.3934000741564739E-3</v>
      </c>
      <c r="Z50" s="10">
        <f t="shared" si="21"/>
        <v>5.0093048713738431E-2</v>
      </c>
      <c r="AA50" s="10">
        <f t="shared" si="21"/>
        <v>1.078927203065135E-2</v>
      </c>
      <c r="AB50" s="11">
        <f t="shared" si="21"/>
        <v>-4.252381045308863E-3</v>
      </c>
    </row>
    <row r="51" spans="1:28" x14ac:dyDescent="0.3">
      <c r="D51" s="12">
        <f t="shared" ref="D51:G51" si="22">D29*$D$45</f>
        <v>9.2315906562847659E-5</v>
      </c>
      <c r="E51" s="13">
        <f t="shared" si="22"/>
        <v>-1.3627586206896561E-3</v>
      </c>
      <c r="F51" s="13">
        <f t="shared" si="22"/>
        <v>-2.9351724137931039E-4</v>
      </c>
      <c r="G51" s="14">
        <f t="shared" si="22"/>
        <v>1.1568409343715241E-4</v>
      </c>
      <c r="K51" s="12">
        <f>D29*$K$45</f>
        <v>-5.1664516129032293E-4</v>
      </c>
      <c r="L51" s="13">
        <f>E29*$K$45</f>
        <v>7.6266666666666739E-3</v>
      </c>
      <c r="M51" s="13">
        <f>F29*$K$45</f>
        <v>1.6426666666666673E-3</v>
      </c>
      <c r="N51" s="14">
        <f>G29*$K$45</f>
        <v>-6.4742501414827411E-4</v>
      </c>
      <c r="R51" s="12">
        <f t="shared" ref="R51:U51" si="23">D29*$R$45</f>
        <v>3.272086021505376E-3</v>
      </c>
      <c r="S51" s="13">
        <f t="shared" si="23"/>
        <v>-4.8302222222222226E-2</v>
      </c>
      <c r="T51" s="13">
        <f t="shared" si="23"/>
        <v>-1.0403555555555551E-2</v>
      </c>
      <c r="U51" s="14">
        <f t="shared" si="23"/>
        <v>4.1003584229390658E-3</v>
      </c>
      <c r="Y51" s="12">
        <f t="shared" ref="Y51:AB51" si="24">D29*$Y$45</f>
        <v>3.393400074156474E-4</v>
      </c>
      <c r="Z51" s="13">
        <f t="shared" si="24"/>
        <v>-5.0093048713738438E-3</v>
      </c>
      <c r="AA51" s="13">
        <f t="shared" si="24"/>
        <v>-1.0789272030651349E-3</v>
      </c>
      <c r="AB51" s="14">
        <f t="shared" si="24"/>
        <v>4.2523810453088632E-4</v>
      </c>
    </row>
    <row r="53" spans="1:28" x14ac:dyDescent="0.3">
      <c r="D53">
        <f>SUM(D48:AB51)</f>
        <v>1</v>
      </c>
      <c r="E53" s="1" t="s">
        <v>50</v>
      </c>
    </row>
    <row r="55" spans="1:28" x14ac:dyDescent="0.3">
      <c r="A55" t="s">
        <v>40</v>
      </c>
    </row>
    <row r="56" spans="1:28" x14ac:dyDescent="0.3">
      <c r="A56" t="s">
        <v>42</v>
      </c>
    </row>
    <row r="57" spans="1:28" x14ac:dyDescent="0.3">
      <c r="A57" t="s">
        <v>54</v>
      </c>
    </row>
  </sheetData>
  <mergeCells count="4">
    <mergeCell ref="C13:G13"/>
    <mergeCell ref="J13:N13"/>
    <mergeCell ref="Q13:U13"/>
    <mergeCell ref="X13:A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f(x)</vt:lpstr>
      <vt:lpstr>f(x, y)</vt:lpstr>
      <vt:lpstr>f(x, y, z)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2016-04-07T14:40:42Z</dcterms:created>
  <dcterms:modified xsi:type="dcterms:W3CDTF">2016-04-07T14:49:55Z</dcterms:modified>
</cp:coreProperties>
</file>