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asontingting/Desktop/K3 部分結果/"/>
    </mc:Choice>
  </mc:AlternateContent>
  <xr:revisionPtr revIDLastSave="0" documentId="13_ncr:1_{94B2F9B0-01C3-6F46-910D-0687544E9245}" xr6:coauthVersionLast="47" xr6:coauthVersionMax="47" xr10:uidLastSave="{00000000-0000-0000-0000-000000000000}"/>
  <bookViews>
    <workbookView xWindow="15960" yWindow="720" windowWidth="13440" windowHeight="18400" activeTab="1" xr2:uid="{00000000-000D-0000-FFFF-FFFF00000000}"/>
  </bookViews>
  <sheets>
    <sheet name="Sheet1" sheetId="1" r:id="rId1"/>
    <sheet name="Sel" sheetId="3" r:id="rId2"/>
    <sheet name="Titer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66" i="3" l="1"/>
  <c r="BS60" i="3"/>
  <c r="BS54" i="3"/>
  <c r="BS48" i="3"/>
  <c r="BS42" i="3"/>
  <c r="BS34" i="3"/>
  <c r="BS26" i="3"/>
  <c r="BS18" i="3"/>
  <c r="BS10" i="3"/>
  <c r="BS2" i="3"/>
  <c r="I3" i="2"/>
  <c r="F5" i="2"/>
  <c r="AB2" i="2"/>
  <c r="M71" i="3"/>
  <c r="M70" i="3"/>
  <c r="AQ70" i="3" s="1"/>
  <c r="M65" i="3"/>
  <c r="Q65" i="3" s="1"/>
  <c r="M64" i="3"/>
  <c r="Y64" i="3" s="1"/>
  <c r="M59" i="3"/>
  <c r="M58" i="3"/>
  <c r="AB58" i="3" s="1"/>
  <c r="M53" i="3"/>
  <c r="AQ53" i="3" s="1"/>
  <c r="BC53" i="3" s="1"/>
  <c r="M52" i="3"/>
  <c r="Y52" i="3" s="1"/>
  <c r="M47" i="3"/>
  <c r="M46" i="3"/>
  <c r="U46" i="3" s="1"/>
  <c r="AB70" i="3" l="1"/>
  <c r="AN70" i="3" s="1"/>
  <c r="Q52" i="3"/>
  <c r="U64" i="3"/>
  <c r="Q58" i="3"/>
  <c r="U53" i="3"/>
  <c r="Y53" i="3"/>
  <c r="BF52" i="3"/>
  <c r="BJ52" i="3" s="1"/>
  <c r="AJ70" i="3"/>
  <c r="AB53" i="3"/>
  <c r="AN53" i="3" s="1"/>
  <c r="BF53" i="3"/>
  <c r="AU70" i="3"/>
  <c r="BC70" i="3"/>
  <c r="AY70" i="3"/>
  <c r="AB47" i="3"/>
  <c r="AN47" i="3" s="1"/>
  <c r="BF47" i="3"/>
  <c r="AQ47" i="3"/>
  <c r="Y47" i="3"/>
  <c r="Q47" i="3"/>
  <c r="U47" i="3"/>
  <c r="AQ71" i="3"/>
  <c r="Y71" i="3"/>
  <c r="Q71" i="3"/>
  <c r="AB71" i="3"/>
  <c r="AN71" i="3" s="1"/>
  <c r="U71" i="3"/>
  <c r="BF71" i="3"/>
  <c r="AF58" i="3"/>
  <c r="AN58" i="3"/>
  <c r="AJ58" i="3"/>
  <c r="BN53" i="3"/>
  <c r="BR53" i="3"/>
  <c r="BJ53" i="3"/>
  <c r="AQ59" i="3"/>
  <c r="BF59" i="3"/>
  <c r="AB59" i="3"/>
  <c r="Y59" i="3"/>
  <c r="U59" i="3"/>
  <c r="AU53" i="3"/>
  <c r="Q64" i="3"/>
  <c r="AY53" i="3"/>
  <c r="BF65" i="3"/>
  <c r="AB65" i="3"/>
  <c r="AJ65" i="3" s="1"/>
  <c r="AQ65" i="3"/>
  <c r="U65" i="3"/>
  <c r="U70" i="3"/>
  <c r="Y65" i="3"/>
  <c r="BF64" i="3"/>
  <c r="AQ64" i="3"/>
  <c r="AB64" i="3"/>
  <c r="AQ46" i="3"/>
  <c r="Q46" i="3"/>
  <c r="BF46" i="3"/>
  <c r="AB46" i="3"/>
  <c r="BF70" i="3"/>
  <c r="Y70" i="3"/>
  <c r="Q70" i="3"/>
  <c r="Q59" i="3"/>
  <c r="Y46" i="3"/>
  <c r="AQ52" i="3"/>
  <c r="AB52" i="3"/>
  <c r="U52" i="3"/>
  <c r="BF58" i="3"/>
  <c r="Y58" i="3"/>
  <c r="Q53" i="3"/>
  <c r="U58" i="3"/>
  <c r="AQ58" i="3"/>
  <c r="M57" i="3"/>
  <c r="M56" i="3"/>
  <c r="M69" i="3"/>
  <c r="M68" i="3"/>
  <c r="M63" i="3"/>
  <c r="M62" i="3"/>
  <c r="M51" i="3"/>
  <c r="M50" i="3"/>
  <c r="M45" i="3"/>
  <c r="M44" i="3"/>
  <c r="M55" i="3"/>
  <c r="M54" i="3"/>
  <c r="M67" i="3"/>
  <c r="M66" i="3"/>
  <c r="M61" i="3"/>
  <c r="M60" i="3"/>
  <c r="M49" i="3"/>
  <c r="M48" i="3"/>
  <c r="N48" i="3" s="1"/>
  <c r="M43" i="3"/>
  <c r="M42" i="3"/>
  <c r="M13" i="3"/>
  <c r="M15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3" i="3"/>
  <c r="M5" i="3"/>
  <c r="M7" i="3"/>
  <c r="M9" i="3"/>
  <c r="M11" i="3"/>
  <c r="M8" i="3"/>
  <c r="M18" i="3"/>
  <c r="M20" i="3"/>
  <c r="M22" i="3"/>
  <c r="M24" i="3"/>
  <c r="M26" i="3"/>
  <c r="M28" i="3"/>
  <c r="M30" i="3"/>
  <c r="M32" i="3"/>
  <c r="M34" i="3"/>
  <c r="M36" i="3"/>
  <c r="M38" i="3"/>
  <c r="M40" i="3"/>
  <c r="M2" i="3"/>
  <c r="M4" i="3"/>
  <c r="M6" i="3"/>
  <c r="M12" i="3"/>
  <c r="M14" i="3"/>
  <c r="M16" i="3"/>
  <c r="M10" i="3"/>
  <c r="K59" i="3"/>
  <c r="K58" i="3"/>
  <c r="K71" i="3"/>
  <c r="K70" i="3"/>
  <c r="K65" i="3"/>
  <c r="K64" i="3"/>
  <c r="K53" i="3"/>
  <c r="K52" i="3"/>
  <c r="K47" i="3"/>
  <c r="K46" i="3"/>
  <c r="K57" i="3"/>
  <c r="K56" i="3"/>
  <c r="K69" i="3"/>
  <c r="K68" i="3"/>
  <c r="K63" i="3"/>
  <c r="K62" i="3"/>
  <c r="K51" i="3"/>
  <c r="K50" i="3"/>
  <c r="K45" i="3"/>
  <c r="K44" i="3"/>
  <c r="K55" i="3"/>
  <c r="K54" i="3"/>
  <c r="K67" i="3"/>
  <c r="K66" i="3"/>
  <c r="K61" i="3"/>
  <c r="K60" i="3"/>
  <c r="K49" i="3"/>
  <c r="K48" i="3"/>
  <c r="K43" i="3"/>
  <c r="K42" i="3"/>
  <c r="K9" i="3"/>
  <c r="K7" i="3"/>
  <c r="K5" i="3"/>
  <c r="K3" i="3"/>
  <c r="K41" i="3"/>
  <c r="K39" i="3"/>
  <c r="K37" i="3"/>
  <c r="K35" i="3"/>
  <c r="K33" i="3"/>
  <c r="K31" i="3"/>
  <c r="K29" i="3"/>
  <c r="K27" i="3"/>
  <c r="K25" i="3"/>
  <c r="K23" i="3"/>
  <c r="K21" i="3"/>
  <c r="K19" i="3"/>
  <c r="K17" i="3"/>
  <c r="K15" i="3"/>
  <c r="K13" i="3"/>
  <c r="K11" i="3"/>
  <c r="K8" i="3"/>
  <c r="K6" i="3"/>
  <c r="K4" i="3"/>
  <c r="K40" i="3"/>
  <c r="K38" i="3"/>
  <c r="K36" i="3"/>
  <c r="K34" i="3"/>
  <c r="K32" i="3"/>
  <c r="K30" i="3"/>
  <c r="K28" i="3"/>
  <c r="K26" i="3"/>
  <c r="K24" i="3"/>
  <c r="K22" i="3"/>
  <c r="K20" i="3"/>
  <c r="K18" i="3"/>
  <c r="K16" i="3"/>
  <c r="K14" i="3"/>
  <c r="K12" i="3"/>
  <c r="K10" i="3"/>
  <c r="K2" i="3"/>
  <c r="AM36" i="2"/>
  <c r="AV36" i="2" s="1"/>
  <c r="AB36" i="2"/>
  <c r="AK36" i="2" s="1"/>
  <c r="Q36" i="2"/>
  <c r="Z36" i="2" s="1"/>
  <c r="F36" i="2"/>
  <c r="O36" i="2" s="1"/>
  <c r="D36" i="2"/>
  <c r="AM35" i="2"/>
  <c r="AV35" i="2" s="1"/>
  <c r="AB35" i="2"/>
  <c r="AK35" i="2" s="1"/>
  <c r="Q35" i="2"/>
  <c r="Z35" i="2" s="1"/>
  <c r="F35" i="2"/>
  <c r="O35" i="2" s="1"/>
  <c r="D35" i="2"/>
  <c r="AM34" i="2"/>
  <c r="AB34" i="2"/>
  <c r="AK34" i="2" s="1"/>
  <c r="Q34" i="2"/>
  <c r="O34" i="2"/>
  <c r="L34" i="2"/>
  <c r="F34" i="2"/>
  <c r="I34" i="2" s="1"/>
  <c r="D34" i="2"/>
  <c r="AM33" i="2"/>
  <c r="AP33" i="2" s="1"/>
  <c r="AH33" i="2"/>
  <c r="AB33" i="2"/>
  <c r="AK33" i="2" s="1"/>
  <c r="Q33" i="2"/>
  <c r="F33" i="2"/>
  <c r="O33" i="2" s="1"/>
  <c r="D33" i="2"/>
  <c r="AM32" i="2"/>
  <c r="AV32" i="2" s="1"/>
  <c r="AB32" i="2"/>
  <c r="AK32" i="2" s="1"/>
  <c r="Q32" i="2"/>
  <c r="Z32" i="2" s="1"/>
  <c r="F32" i="2"/>
  <c r="O32" i="2" s="1"/>
  <c r="D32" i="2"/>
  <c r="AV31" i="2"/>
  <c r="AM31" i="2"/>
  <c r="AS31" i="2" s="1"/>
  <c r="AB31" i="2"/>
  <c r="AK31" i="2" s="1"/>
  <c r="Q31" i="2"/>
  <c r="T31" i="2" s="1"/>
  <c r="F31" i="2"/>
  <c r="O31" i="2" s="1"/>
  <c r="D31" i="2"/>
  <c r="AM30" i="2"/>
  <c r="AV30" i="2" s="1"/>
  <c r="AB30" i="2"/>
  <c r="Q30" i="2"/>
  <c r="Z30" i="2" s="1"/>
  <c r="F30" i="2"/>
  <c r="D30" i="2"/>
  <c r="AM29" i="2"/>
  <c r="AV29" i="2" s="1"/>
  <c r="AE29" i="2"/>
  <c r="AB29" i="2"/>
  <c r="Q29" i="2"/>
  <c r="Z29" i="2" s="1"/>
  <c r="F29" i="2"/>
  <c r="D29" i="2"/>
  <c r="AM28" i="2"/>
  <c r="AV28" i="2" s="1"/>
  <c r="AB28" i="2"/>
  <c r="AK28" i="2" s="1"/>
  <c r="Q28" i="2"/>
  <c r="Z28" i="2" s="1"/>
  <c r="F28" i="2"/>
  <c r="O28" i="2" s="1"/>
  <c r="D28" i="2"/>
  <c r="AM27" i="2"/>
  <c r="AV27" i="2" s="1"/>
  <c r="AH27" i="2"/>
  <c r="AB27" i="2"/>
  <c r="AK27" i="2" s="1"/>
  <c r="Q27" i="2"/>
  <c r="Z27" i="2" s="1"/>
  <c r="F27" i="2"/>
  <c r="O27" i="2" s="1"/>
  <c r="D27" i="2"/>
  <c r="AM26" i="2"/>
  <c r="AB26" i="2"/>
  <c r="AK26" i="2" s="1"/>
  <c r="Q26" i="2"/>
  <c r="L26" i="2"/>
  <c r="I26" i="2"/>
  <c r="F26" i="2"/>
  <c r="O26" i="2" s="1"/>
  <c r="D26" i="2"/>
  <c r="AM25" i="2"/>
  <c r="AP25" i="2" s="1"/>
  <c r="AH25" i="2"/>
  <c r="AE25" i="2"/>
  <c r="AB25" i="2"/>
  <c r="AK25" i="2" s="1"/>
  <c r="Q25" i="2"/>
  <c r="F25" i="2"/>
  <c r="O25" i="2" s="1"/>
  <c r="D25" i="2"/>
  <c r="AM24" i="2"/>
  <c r="AV24" i="2" s="1"/>
  <c r="AB24" i="2"/>
  <c r="AK24" i="2" s="1"/>
  <c r="Q24" i="2"/>
  <c r="Z24" i="2" s="1"/>
  <c r="F24" i="2"/>
  <c r="O24" i="2" s="1"/>
  <c r="D24" i="2"/>
  <c r="AS23" i="2"/>
  <c r="AP23" i="2"/>
  <c r="AM23" i="2"/>
  <c r="AV23" i="2" s="1"/>
  <c r="AB23" i="2"/>
  <c r="AK23" i="2" s="1"/>
  <c r="Q23" i="2"/>
  <c r="Z23" i="2" s="1"/>
  <c r="F23" i="2"/>
  <c r="O23" i="2" s="1"/>
  <c r="D23" i="2"/>
  <c r="AV22" i="2"/>
  <c r="AS22" i="2"/>
  <c r="AM22" i="2"/>
  <c r="AP22" i="2" s="1"/>
  <c r="AB22" i="2"/>
  <c r="Q22" i="2"/>
  <c r="T22" i="2" s="1"/>
  <c r="F22" i="2"/>
  <c r="D22" i="2"/>
  <c r="AM17" i="2"/>
  <c r="AV17" i="2" s="1"/>
  <c r="AB17" i="2"/>
  <c r="Z17" i="2"/>
  <c r="W17" i="2"/>
  <c r="Q17" i="2"/>
  <c r="T17" i="2" s="1"/>
  <c r="F17" i="2"/>
  <c r="I17" i="2" s="1"/>
  <c r="D17" i="2"/>
  <c r="AM11" i="2"/>
  <c r="AV11" i="2" s="1"/>
  <c r="AB11" i="2"/>
  <c r="AK11" i="2" s="1"/>
  <c r="Q11" i="2"/>
  <c r="Z11" i="2" s="1"/>
  <c r="F11" i="2"/>
  <c r="O11" i="2" s="1"/>
  <c r="D11" i="2"/>
  <c r="AM21" i="2"/>
  <c r="AV21" i="2" s="1"/>
  <c r="AB21" i="2"/>
  <c r="AH21" i="2" s="1"/>
  <c r="Q21" i="2"/>
  <c r="Z21" i="2" s="1"/>
  <c r="F21" i="2"/>
  <c r="O21" i="2" s="1"/>
  <c r="D21" i="2"/>
  <c r="AM20" i="2"/>
  <c r="AB20" i="2"/>
  <c r="AE20" i="2" s="1"/>
  <c r="Q20" i="2"/>
  <c r="F20" i="2"/>
  <c r="I20" i="2" s="1"/>
  <c r="D20" i="2"/>
  <c r="AP19" i="2"/>
  <c r="AM19" i="2"/>
  <c r="AB19" i="2"/>
  <c r="AK19" i="2" s="1"/>
  <c r="Q19" i="2"/>
  <c r="T19" i="2" s="1"/>
  <c r="L19" i="2"/>
  <c r="F19" i="2"/>
  <c r="O19" i="2" s="1"/>
  <c r="D19" i="2"/>
  <c r="AM18" i="2"/>
  <c r="AV18" i="2" s="1"/>
  <c r="AB18" i="2"/>
  <c r="AK18" i="2" s="1"/>
  <c r="Q18" i="2"/>
  <c r="Z18" i="2" s="1"/>
  <c r="F18" i="2"/>
  <c r="O18" i="2" s="1"/>
  <c r="D18" i="2"/>
  <c r="AM16" i="2"/>
  <c r="AV16" i="2" s="1"/>
  <c r="AB16" i="2"/>
  <c r="AK16" i="2" s="1"/>
  <c r="Z16" i="2"/>
  <c r="W16" i="2"/>
  <c r="Q16" i="2"/>
  <c r="T16" i="2" s="1"/>
  <c r="F16" i="2"/>
  <c r="O16" i="2" s="1"/>
  <c r="D16" i="2"/>
  <c r="AM15" i="2"/>
  <c r="AP15" i="2" s="1"/>
  <c r="AB15" i="2"/>
  <c r="Q15" i="2"/>
  <c r="T15" i="2" s="1"/>
  <c r="F15" i="2"/>
  <c r="D15" i="2"/>
  <c r="AS14" i="2"/>
  <c r="AP14" i="2"/>
  <c r="AM14" i="2"/>
  <c r="AV14" i="2" s="1"/>
  <c r="AB14" i="2"/>
  <c r="AE14" i="2" s="1"/>
  <c r="Q14" i="2"/>
  <c r="Z14" i="2" s="1"/>
  <c r="I14" i="2"/>
  <c r="F14" i="2"/>
  <c r="D14" i="2"/>
  <c r="AM13" i="2"/>
  <c r="AV13" i="2" s="1"/>
  <c r="AB13" i="2"/>
  <c r="AK13" i="2" s="1"/>
  <c r="Q13" i="2"/>
  <c r="Z13" i="2" s="1"/>
  <c r="F13" i="2"/>
  <c r="O13" i="2" s="1"/>
  <c r="D13" i="2"/>
  <c r="AM12" i="2"/>
  <c r="AV12" i="2" s="1"/>
  <c r="AB12" i="2"/>
  <c r="AE12" i="2" s="1"/>
  <c r="Q12" i="2"/>
  <c r="Z12" i="2" s="1"/>
  <c r="O12" i="2"/>
  <c r="L12" i="2"/>
  <c r="F12" i="2"/>
  <c r="I12" i="2" s="1"/>
  <c r="D12" i="2"/>
  <c r="AM10" i="2"/>
  <c r="AH10" i="2"/>
  <c r="AB10" i="2"/>
  <c r="AK10" i="2" s="1"/>
  <c r="Q10" i="2"/>
  <c r="F10" i="2"/>
  <c r="I10" i="2" s="1"/>
  <c r="D10" i="2"/>
  <c r="AM9" i="2"/>
  <c r="AK9" i="2"/>
  <c r="AH9" i="2"/>
  <c r="AB9" i="2"/>
  <c r="AE9" i="2" s="1"/>
  <c r="Q9" i="2"/>
  <c r="T9" i="2" s="1"/>
  <c r="F9" i="2"/>
  <c r="L9" i="2" s="1"/>
  <c r="D9" i="2"/>
  <c r="AM8" i="2"/>
  <c r="AV8" i="2" s="1"/>
  <c r="AB8" i="2"/>
  <c r="AK8" i="2" s="1"/>
  <c r="Q8" i="2"/>
  <c r="Z8" i="2" s="1"/>
  <c r="F8" i="2"/>
  <c r="O8" i="2" s="1"/>
  <c r="D8" i="2"/>
  <c r="AS7" i="2"/>
  <c r="AP7" i="2"/>
  <c r="AM7" i="2"/>
  <c r="AV7" i="2" s="1"/>
  <c r="AB7" i="2"/>
  <c r="AK7" i="2" s="1"/>
  <c r="Q7" i="2"/>
  <c r="W7" i="2" s="1"/>
  <c r="F7" i="2"/>
  <c r="O7" i="2" s="1"/>
  <c r="D7" i="2"/>
  <c r="AM6" i="2"/>
  <c r="AV6" i="2" s="1"/>
  <c r="AB6" i="2"/>
  <c r="Z6" i="2"/>
  <c r="Q6" i="2"/>
  <c r="T6" i="2" s="1"/>
  <c r="F6" i="2"/>
  <c r="D6" i="2"/>
  <c r="AM5" i="2"/>
  <c r="AS5" i="2" s="1"/>
  <c r="AB5" i="2"/>
  <c r="AK5" i="2" s="1"/>
  <c r="Q5" i="2"/>
  <c r="Z5" i="2" s="1"/>
  <c r="D5" i="2"/>
  <c r="AM4" i="2"/>
  <c r="AV4" i="2" s="1"/>
  <c r="AE4" i="2"/>
  <c r="AB4" i="2"/>
  <c r="AK4" i="2" s="1"/>
  <c r="Q4" i="2"/>
  <c r="Z4" i="2" s="1"/>
  <c r="F4" i="2"/>
  <c r="I4" i="2" s="1"/>
  <c r="D4" i="2"/>
  <c r="AM3" i="2"/>
  <c r="AK3" i="2"/>
  <c r="AH3" i="2"/>
  <c r="AE3" i="2"/>
  <c r="AB3" i="2"/>
  <c r="Q3" i="2"/>
  <c r="L3" i="2"/>
  <c r="F3" i="2"/>
  <c r="O3" i="2" s="1"/>
  <c r="D3" i="2"/>
  <c r="AM2" i="2"/>
  <c r="AE2" i="2"/>
  <c r="Q2" i="2"/>
  <c r="T2" i="2" s="1"/>
  <c r="F2" i="2"/>
  <c r="I2" i="2" s="1"/>
  <c r="D2" i="2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72" i="1"/>
  <c r="AK77" i="1"/>
  <c r="AK79" i="1"/>
  <c r="AK85" i="1"/>
  <c r="AK87" i="1"/>
  <c r="AK88" i="1"/>
  <c r="AK93" i="1"/>
  <c r="AK95" i="1"/>
  <c r="AK96" i="1"/>
  <c r="AK101" i="1"/>
  <c r="AK103" i="1"/>
  <c r="AK104" i="1"/>
  <c r="AH73" i="1"/>
  <c r="AH74" i="1"/>
  <c r="AH80" i="1"/>
  <c r="AH81" i="1"/>
  <c r="AH82" i="1"/>
  <c r="AH88" i="1"/>
  <c r="AH89" i="1"/>
  <c r="AH90" i="1"/>
  <c r="AH96" i="1"/>
  <c r="AH97" i="1"/>
  <c r="AH98" i="1"/>
  <c r="AH104" i="1"/>
  <c r="AH105" i="1"/>
  <c r="AH106" i="1"/>
  <c r="AE73" i="1"/>
  <c r="AE79" i="1"/>
  <c r="AE80" i="1"/>
  <c r="AE81" i="1"/>
  <c r="AE87" i="1"/>
  <c r="AE88" i="1"/>
  <c r="AE89" i="1"/>
  <c r="AE95" i="1"/>
  <c r="AE96" i="1"/>
  <c r="AE97" i="1"/>
  <c r="AE103" i="1"/>
  <c r="AE104" i="1"/>
  <c r="AE105" i="1"/>
  <c r="AB73" i="1"/>
  <c r="AK73" i="1" s="1"/>
  <c r="AB74" i="1"/>
  <c r="AE74" i="1" s="1"/>
  <c r="AB75" i="1"/>
  <c r="AE75" i="1" s="1"/>
  <c r="AB76" i="1"/>
  <c r="AE76" i="1" s="1"/>
  <c r="AB77" i="1"/>
  <c r="AH77" i="1" s="1"/>
  <c r="AB78" i="1"/>
  <c r="AE78" i="1" s="1"/>
  <c r="AB79" i="1"/>
  <c r="AH79" i="1" s="1"/>
  <c r="AB80" i="1"/>
  <c r="AK80" i="1" s="1"/>
  <c r="AB81" i="1"/>
  <c r="AK81" i="1" s="1"/>
  <c r="AB82" i="1"/>
  <c r="AE82" i="1" s="1"/>
  <c r="AB83" i="1"/>
  <c r="AE83" i="1" s="1"/>
  <c r="AB84" i="1"/>
  <c r="AK84" i="1" s="1"/>
  <c r="AB85" i="1"/>
  <c r="AH85" i="1" s="1"/>
  <c r="AB86" i="1"/>
  <c r="AH86" i="1" s="1"/>
  <c r="AB87" i="1"/>
  <c r="AH87" i="1" s="1"/>
  <c r="AB88" i="1"/>
  <c r="AB89" i="1"/>
  <c r="AK89" i="1" s="1"/>
  <c r="AB90" i="1"/>
  <c r="AE90" i="1" s="1"/>
  <c r="AB91" i="1"/>
  <c r="AE91" i="1" s="1"/>
  <c r="AB92" i="1"/>
  <c r="AE92" i="1" s="1"/>
  <c r="AB93" i="1"/>
  <c r="AH93" i="1" s="1"/>
  <c r="AB94" i="1"/>
  <c r="AE94" i="1" s="1"/>
  <c r="AB95" i="1"/>
  <c r="AH95" i="1" s="1"/>
  <c r="AB96" i="1"/>
  <c r="AB97" i="1"/>
  <c r="AK97" i="1" s="1"/>
  <c r="AB98" i="1"/>
  <c r="AE98" i="1" s="1"/>
  <c r="AB99" i="1"/>
  <c r="AK99" i="1" s="1"/>
  <c r="AB100" i="1"/>
  <c r="AK100" i="1" s="1"/>
  <c r="AB101" i="1"/>
  <c r="AH101" i="1" s="1"/>
  <c r="AB102" i="1"/>
  <c r="AH102" i="1" s="1"/>
  <c r="AB103" i="1"/>
  <c r="AH103" i="1" s="1"/>
  <c r="AB104" i="1"/>
  <c r="AB105" i="1"/>
  <c r="AK105" i="1" s="1"/>
  <c r="AB106" i="1"/>
  <c r="AE106" i="1" s="1"/>
  <c r="AB72" i="1"/>
  <c r="AK72" i="1" s="1"/>
  <c r="Z73" i="1"/>
  <c r="Z75" i="1"/>
  <c r="Z76" i="1"/>
  <c r="Z81" i="1"/>
  <c r="Z83" i="1"/>
  <c r="Z84" i="1"/>
  <c r="Z89" i="1"/>
  <c r="Z91" i="1"/>
  <c r="Z92" i="1"/>
  <c r="Z97" i="1"/>
  <c r="Z99" i="1"/>
  <c r="Z100" i="1"/>
  <c r="Z105" i="1"/>
  <c r="Z72" i="1"/>
  <c r="W76" i="1"/>
  <c r="W77" i="1"/>
  <c r="W78" i="1"/>
  <c r="W84" i="1"/>
  <c r="W85" i="1"/>
  <c r="W86" i="1"/>
  <c r="W92" i="1"/>
  <c r="W93" i="1"/>
  <c r="W94" i="1"/>
  <c r="W100" i="1"/>
  <c r="W101" i="1"/>
  <c r="W102" i="1"/>
  <c r="T75" i="1"/>
  <c r="T76" i="1"/>
  <c r="T77" i="1"/>
  <c r="T83" i="1"/>
  <c r="T84" i="1"/>
  <c r="T85" i="1"/>
  <c r="T91" i="1"/>
  <c r="T92" i="1"/>
  <c r="T93" i="1"/>
  <c r="T99" i="1"/>
  <c r="T100" i="1"/>
  <c r="T101" i="1"/>
  <c r="T72" i="1"/>
  <c r="Q73" i="1"/>
  <c r="W73" i="1" s="1"/>
  <c r="Q74" i="1"/>
  <c r="W74" i="1" s="1"/>
  <c r="Q75" i="1"/>
  <c r="W75" i="1" s="1"/>
  <c r="Q76" i="1"/>
  <c r="Q77" i="1"/>
  <c r="Z77" i="1" s="1"/>
  <c r="Q78" i="1"/>
  <c r="T78" i="1" s="1"/>
  <c r="Q79" i="1"/>
  <c r="Z79" i="1" s="1"/>
  <c r="Q80" i="1"/>
  <c r="T80" i="1" s="1"/>
  <c r="Q81" i="1"/>
  <c r="W81" i="1" s="1"/>
  <c r="Q82" i="1"/>
  <c r="W82" i="1" s="1"/>
  <c r="Q83" i="1"/>
  <c r="W83" i="1" s="1"/>
  <c r="Q84" i="1"/>
  <c r="Q85" i="1"/>
  <c r="Z85" i="1" s="1"/>
  <c r="Q86" i="1"/>
  <c r="T86" i="1" s="1"/>
  <c r="Q87" i="1"/>
  <c r="T87" i="1" s="1"/>
  <c r="Q88" i="1"/>
  <c r="Z88" i="1" s="1"/>
  <c r="Q89" i="1"/>
  <c r="W89" i="1" s="1"/>
  <c r="Q90" i="1"/>
  <c r="W90" i="1" s="1"/>
  <c r="Q91" i="1"/>
  <c r="W91" i="1" s="1"/>
  <c r="Q92" i="1"/>
  <c r="Q93" i="1"/>
  <c r="Z93" i="1" s="1"/>
  <c r="Q94" i="1"/>
  <c r="T94" i="1" s="1"/>
  <c r="Q95" i="1"/>
  <c r="T95" i="1" s="1"/>
  <c r="Q96" i="1"/>
  <c r="T96" i="1" s="1"/>
  <c r="Q97" i="1"/>
  <c r="W97" i="1" s="1"/>
  <c r="Q98" i="1"/>
  <c r="T98" i="1" s="1"/>
  <c r="Q99" i="1"/>
  <c r="W99" i="1" s="1"/>
  <c r="Q100" i="1"/>
  <c r="Q101" i="1"/>
  <c r="Z101" i="1" s="1"/>
  <c r="Q102" i="1"/>
  <c r="T102" i="1" s="1"/>
  <c r="Q103" i="1"/>
  <c r="T103" i="1" s="1"/>
  <c r="Q104" i="1"/>
  <c r="T104" i="1" s="1"/>
  <c r="Q105" i="1"/>
  <c r="W105" i="1" s="1"/>
  <c r="Q106" i="1"/>
  <c r="W106" i="1" s="1"/>
  <c r="Q72" i="1"/>
  <c r="W72" i="1" s="1"/>
  <c r="L73" i="1"/>
  <c r="L74" i="1"/>
  <c r="L75" i="1"/>
  <c r="L79" i="1"/>
  <c r="L80" i="1"/>
  <c r="L81" i="1"/>
  <c r="L82" i="1"/>
  <c r="L83" i="1"/>
  <c r="L88" i="1"/>
  <c r="L89" i="1"/>
  <c r="L90" i="1"/>
  <c r="L96" i="1"/>
  <c r="L97" i="1"/>
  <c r="L98" i="1"/>
  <c r="L104" i="1"/>
  <c r="L105" i="1"/>
  <c r="L106" i="1"/>
  <c r="I73" i="1"/>
  <c r="I79" i="1"/>
  <c r="I80" i="1"/>
  <c r="I81" i="1"/>
  <c r="I87" i="1"/>
  <c r="I88" i="1"/>
  <c r="I89" i="1"/>
  <c r="I95" i="1"/>
  <c r="I96" i="1"/>
  <c r="I97" i="1"/>
  <c r="I103" i="1"/>
  <c r="I104" i="1"/>
  <c r="I105" i="1"/>
  <c r="F73" i="1"/>
  <c r="O73" i="1" s="1"/>
  <c r="F74" i="1"/>
  <c r="I74" i="1" s="1"/>
  <c r="F75" i="1"/>
  <c r="O75" i="1" s="1"/>
  <c r="F76" i="1"/>
  <c r="L76" i="1" s="1"/>
  <c r="F77" i="1"/>
  <c r="I77" i="1" s="1"/>
  <c r="F78" i="1"/>
  <c r="I78" i="1" s="1"/>
  <c r="F79" i="1"/>
  <c r="O79" i="1" s="1"/>
  <c r="F80" i="1"/>
  <c r="O80" i="1" s="1"/>
  <c r="F81" i="1"/>
  <c r="O81" i="1" s="1"/>
  <c r="F82" i="1"/>
  <c r="I82" i="1" s="1"/>
  <c r="F83" i="1"/>
  <c r="I83" i="1" s="1"/>
  <c r="F84" i="1"/>
  <c r="L84" i="1" s="1"/>
  <c r="F85" i="1"/>
  <c r="L85" i="1" s="1"/>
  <c r="F86" i="1"/>
  <c r="I86" i="1" s="1"/>
  <c r="F87" i="1"/>
  <c r="O87" i="1" s="1"/>
  <c r="F88" i="1"/>
  <c r="O88" i="1" s="1"/>
  <c r="F89" i="1"/>
  <c r="O89" i="1" s="1"/>
  <c r="F90" i="1"/>
  <c r="I90" i="1" s="1"/>
  <c r="F91" i="1"/>
  <c r="I91" i="1" s="1"/>
  <c r="F92" i="1"/>
  <c r="I92" i="1" s="1"/>
  <c r="F93" i="1"/>
  <c r="L93" i="1" s="1"/>
  <c r="F94" i="1"/>
  <c r="L94" i="1" s="1"/>
  <c r="F95" i="1"/>
  <c r="O95" i="1" s="1"/>
  <c r="F96" i="1"/>
  <c r="O96" i="1" s="1"/>
  <c r="F97" i="1"/>
  <c r="O97" i="1" s="1"/>
  <c r="F98" i="1"/>
  <c r="I98" i="1" s="1"/>
  <c r="F99" i="1"/>
  <c r="O99" i="1" s="1"/>
  <c r="F100" i="1"/>
  <c r="I100" i="1" s="1"/>
  <c r="F101" i="1"/>
  <c r="L101" i="1" s="1"/>
  <c r="F102" i="1"/>
  <c r="I102" i="1" s="1"/>
  <c r="F103" i="1"/>
  <c r="O103" i="1" s="1"/>
  <c r="F104" i="1"/>
  <c r="O104" i="1" s="1"/>
  <c r="F105" i="1"/>
  <c r="O105" i="1" s="1"/>
  <c r="F106" i="1"/>
  <c r="I106" i="1" s="1"/>
  <c r="F72" i="1"/>
  <c r="I7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2" i="1"/>
  <c r="AF70" i="3" l="1"/>
  <c r="N10" i="3"/>
  <c r="N42" i="3"/>
  <c r="N54" i="3"/>
  <c r="N18" i="3"/>
  <c r="N34" i="3"/>
  <c r="N60" i="3"/>
  <c r="N2" i="3"/>
  <c r="N26" i="3"/>
  <c r="N66" i="3"/>
  <c r="AJ53" i="3"/>
  <c r="BR52" i="3"/>
  <c r="AF53" i="3"/>
  <c r="BN52" i="3"/>
  <c r="BF5" i="3"/>
  <c r="AB5" i="3"/>
  <c r="Q5" i="3"/>
  <c r="U5" i="3"/>
  <c r="Y5" i="3"/>
  <c r="AQ5" i="3"/>
  <c r="AQ63" i="3"/>
  <c r="BF63" i="3"/>
  <c r="Q63" i="3"/>
  <c r="U63" i="3"/>
  <c r="AB63" i="3"/>
  <c r="Y63" i="3"/>
  <c r="AF52" i="3"/>
  <c r="AJ52" i="3"/>
  <c r="AN52" i="3"/>
  <c r="AF46" i="3"/>
  <c r="AJ46" i="3"/>
  <c r="AN46" i="3"/>
  <c r="BF10" i="3"/>
  <c r="Y10" i="3"/>
  <c r="AQ10" i="3"/>
  <c r="AB10" i="3"/>
  <c r="U10" i="3"/>
  <c r="Q10" i="3"/>
  <c r="AQ27" i="3"/>
  <c r="BF27" i="3"/>
  <c r="Y27" i="3"/>
  <c r="U27" i="3"/>
  <c r="AB27" i="3"/>
  <c r="Q27" i="3"/>
  <c r="BN46" i="3"/>
  <c r="BR46" i="3"/>
  <c r="BJ46" i="3"/>
  <c r="AQ43" i="3"/>
  <c r="BF43" i="3"/>
  <c r="Y43" i="3"/>
  <c r="AB43" i="3"/>
  <c r="U43" i="3"/>
  <c r="Q43" i="3"/>
  <c r="Y2" i="3"/>
  <c r="AQ2" i="3"/>
  <c r="Q2" i="3"/>
  <c r="BF2" i="3"/>
  <c r="U2" i="3"/>
  <c r="AB2" i="3"/>
  <c r="BF26" i="3"/>
  <c r="Y26" i="3"/>
  <c r="AQ26" i="3"/>
  <c r="U26" i="3"/>
  <c r="Q26" i="3"/>
  <c r="AB26" i="3"/>
  <c r="AB7" i="3"/>
  <c r="AQ7" i="3"/>
  <c r="BF7" i="3"/>
  <c r="Y7" i="3"/>
  <c r="U7" i="3"/>
  <c r="Q7" i="3"/>
  <c r="AB31" i="3"/>
  <c r="BF31" i="3"/>
  <c r="AQ31" i="3"/>
  <c r="Q31" i="3"/>
  <c r="Y31" i="3"/>
  <c r="U31" i="3"/>
  <c r="AB15" i="3"/>
  <c r="BF15" i="3"/>
  <c r="U15" i="3"/>
  <c r="Y15" i="3"/>
  <c r="Q15" i="3"/>
  <c r="AQ15" i="3"/>
  <c r="BF66" i="3"/>
  <c r="Y66" i="3"/>
  <c r="U66" i="3"/>
  <c r="AB66" i="3"/>
  <c r="AQ66" i="3"/>
  <c r="Q66" i="3"/>
  <c r="AQ62" i="3"/>
  <c r="BF62" i="3"/>
  <c r="Q62" i="3"/>
  <c r="Y62" i="3"/>
  <c r="AB62" i="3"/>
  <c r="U62" i="3"/>
  <c r="BN70" i="3"/>
  <c r="BJ70" i="3"/>
  <c r="BR70" i="3"/>
  <c r="AY59" i="3"/>
  <c r="AU59" i="3"/>
  <c r="BC59" i="3"/>
  <c r="AU47" i="3"/>
  <c r="BC47" i="3"/>
  <c r="AY47" i="3"/>
  <c r="BF69" i="3"/>
  <c r="Q69" i="3"/>
  <c r="AB69" i="3"/>
  <c r="Y69" i="3"/>
  <c r="AQ69" i="3"/>
  <c r="U69" i="3"/>
  <c r="AB24" i="3"/>
  <c r="U24" i="3"/>
  <c r="AQ24" i="3"/>
  <c r="Y24" i="3"/>
  <c r="BF24" i="3"/>
  <c r="Q24" i="3"/>
  <c r="BF13" i="3"/>
  <c r="Q13" i="3"/>
  <c r="AQ13" i="3"/>
  <c r="AB13" i="3"/>
  <c r="U13" i="3"/>
  <c r="Y13" i="3"/>
  <c r="Q22" i="3"/>
  <c r="BF22" i="3"/>
  <c r="AB22" i="3"/>
  <c r="Y22" i="3"/>
  <c r="U22" i="3"/>
  <c r="AQ22" i="3"/>
  <c r="AQ68" i="3"/>
  <c r="BF68" i="3"/>
  <c r="AB68" i="3"/>
  <c r="U68" i="3"/>
  <c r="Y68" i="3"/>
  <c r="Q68" i="3"/>
  <c r="AQ36" i="3"/>
  <c r="U36" i="3"/>
  <c r="BF36" i="3"/>
  <c r="Q36" i="3"/>
  <c r="AB36" i="3"/>
  <c r="Y36" i="3"/>
  <c r="BF41" i="3"/>
  <c r="AQ41" i="3"/>
  <c r="AB41" i="3"/>
  <c r="U41" i="3"/>
  <c r="Y41" i="3"/>
  <c r="Q41" i="3"/>
  <c r="BF55" i="3"/>
  <c r="AB55" i="3"/>
  <c r="Q55" i="3"/>
  <c r="AQ55" i="3"/>
  <c r="Y55" i="3"/>
  <c r="U55" i="3"/>
  <c r="AY58" i="3"/>
  <c r="BC58" i="3"/>
  <c r="AU58" i="3"/>
  <c r="AY65" i="3"/>
  <c r="AU65" i="3"/>
  <c r="BC65" i="3"/>
  <c r="BR47" i="3"/>
  <c r="BJ47" i="3"/>
  <c r="BN47" i="3"/>
  <c r="BF18" i="3"/>
  <c r="AQ18" i="3"/>
  <c r="Y18" i="3"/>
  <c r="AB18" i="3"/>
  <c r="U18" i="3"/>
  <c r="Q18" i="3"/>
  <c r="Y48" i="3"/>
  <c r="Q48" i="3"/>
  <c r="AB48" i="3"/>
  <c r="U48" i="3"/>
  <c r="AQ48" i="3"/>
  <c r="BF48" i="3"/>
  <c r="AQ12" i="3"/>
  <c r="BF12" i="3"/>
  <c r="Q12" i="3"/>
  <c r="AB12" i="3"/>
  <c r="U12" i="3"/>
  <c r="Y12" i="3"/>
  <c r="AB32" i="3"/>
  <c r="AQ32" i="3"/>
  <c r="U32" i="3"/>
  <c r="Q32" i="3"/>
  <c r="Y32" i="3"/>
  <c r="BF32" i="3"/>
  <c r="AQ8" i="3"/>
  <c r="AB8" i="3"/>
  <c r="Y8" i="3"/>
  <c r="BF8" i="3"/>
  <c r="U8" i="3"/>
  <c r="Q8" i="3"/>
  <c r="BF37" i="3"/>
  <c r="Q37" i="3"/>
  <c r="Y37" i="3"/>
  <c r="AB37" i="3"/>
  <c r="U37" i="3"/>
  <c r="AQ37" i="3"/>
  <c r="BF49" i="3"/>
  <c r="AQ49" i="3"/>
  <c r="Y49" i="3"/>
  <c r="U49" i="3"/>
  <c r="Q49" i="3"/>
  <c r="AB49" i="3"/>
  <c r="BF45" i="3"/>
  <c r="AQ45" i="3"/>
  <c r="Q45" i="3"/>
  <c r="AB45" i="3"/>
  <c r="Y45" i="3"/>
  <c r="U45" i="3"/>
  <c r="BF57" i="3"/>
  <c r="AB57" i="3"/>
  <c r="Y57" i="3"/>
  <c r="AQ57" i="3"/>
  <c r="U57" i="3"/>
  <c r="Q57" i="3"/>
  <c r="AN64" i="3"/>
  <c r="AF64" i="3"/>
  <c r="AJ64" i="3"/>
  <c r="BN65" i="3"/>
  <c r="BJ65" i="3"/>
  <c r="BR65" i="3"/>
  <c r="BF29" i="3"/>
  <c r="AQ29" i="3"/>
  <c r="Y29" i="3"/>
  <c r="Q29" i="3"/>
  <c r="AB29" i="3"/>
  <c r="U29" i="3"/>
  <c r="AB3" i="3"/>
  <c r="BF3" i="3"/>
  <c r="AQ3" i="3"/>
  <c r="U3" i="3"/>
  <c r="Y3" i="3"/>
  <c r="Q3" i="3"/>
  <c r="BF54" i="3"/>
  <c r="Q54" i="3"/>
  <c r="AB54" i="3"/>
  <c r="AQ54" i="3"/>
  <c r="Y54" i="3"/>
  <c r="U54" i="3"/>
  <c r="BC52" i="3"/>
  <c r="AU52" i="3"/>
  <c r="AY52" i="3"/>
  <c r="AB16" i="3"/>
  <c r="BF16" i="3"/>
  <c r="Y16" i="3"/>
  <c r="U16" i="3"/>
  <c r="Q16" i="3"/>
  <c r="AQ16" i="3"/>
  <c r="BF25" i="3"/>
  <c r="AB25" i="3"/>
  <c r="AQ25" i="3"/>
  <c r="U25" i="3"/>
  <c r="Y25" i="3"/>
  <c r="Q25" i="3"/>
  <c r="BF14" i="3"/>
  <c r="AB14" i="3"/>
  <c r="Q14" i="3"/>
  <c r="AQ14" i="3"/>
  <c r="U14" i="3"/>
  <c r="Y14" i="3"/>
  <c r="AB23" i="3"/>
  <c r="Q23" i="3"/>
  <c r="U23" i="3"/>
  <c r="BF23" i="3"/>
  <c r="Y23" i="3"/>
  <c r="AQ23" i="3"/>
  <c r="BF56" i="3"/>
  <c r="AB56" i="3"/>
  <c r="U56" i="3"/>
  <c r="Y56" i="3"/>
  <c r="Q56" i="3"/>
  <c r="AQ56" i="3"/>
  <c r="AJ47" i="3"/>
  <c r="AF47" i="3"/>
  <c r="AB6" i="3"/>
  <c r="U6" i="3"/>
  <c r="Q6" i="3"/>
  <c r="Y6" i="3"/>
  <c r="BF6" i="3"/>
  <c r="AQ6" i="3"/>
  <c r="BF30" i="3"/>
  <c r="AQ30" i="3"/>
  <c r="AB30" i="3"/>
  <c r="Q30" i="3"/>
  <c r="Y30" i="3"/>
  <c r="U30" i="3"/>
  <c r="AQ11" i="3"/>
  <c r="BF11" i="3"/>
  <c r="U11" i="3"/>
  <c r="AB11" i="3"/>
  <c r="Q11" i="3"/>
  <c r="Y11" i="3"/>
  <c r="AQ35" i="3"/>
  <c r="BF35" i="3"/>
  <c r="Y35" i="3"/>
  <c r="U35" i="3"/>
  <c r="AB35" i="3"/>
  <c r="Q35" i="3"/>
  <c r="AQ19" i="3"/>
  <c r="BF19" i="3"/>
  <c r="Y19" i="3"/>
  <c r="U19" i="3"/>
  <c r="AB19" i="3"/>
  <c r="Q19" i="3"/>
  <c r="AQ60" i="3"/>
  <c r="AB60" i="3"/>
  <c r="Y60" i="3"/>
  <c r="U60" i="3"/>
  <c r="BF60" i="3"/>
  <c r="Q60" i="3"/>
  <c r="BF50" i="3"/>
  <c r="AQ50" i="3"/>
  <c r="Y50" i="3"/>
  <c r="U50" i="3"/>
  <c r="AB50" i="3"/>
  <c r="Q50" i="3"/>
  <c r="AU64" i="3"/>
  <c r="BC64" i="3"/>
  <c r="AY64" i="3"/>
  <c r="AF59" i="3"/>
  <c r="AJ59" i="3"/>
  <c r="AN59" i="3"/>
  <c r="AU71" i="3"/>
  <c r="BC71" i="3"/>
  <c r="AY71" i="3"/>
  <c r="BF40" i="3"/>
  <c r="AQ40" i="3"/>
  <c r="Y40" i="3"/>
  <c r="U40" i="3"/>
  <c r="Q40" i="3"/>
  <c r="AB40" i="3"/>
  <c r="AQ67" i="3"/>
  <c r="BF67" i="3"/>
  <c r="AB67" i="3"/>
  <c r="Y67" i="3"/>
  <c r="U67" i="3"/>
  <c r="Q67" i="3"/>
  <c r="BR71" i="3"/>
  <c r="BJ71" i="3"/>
  <c r="BN71" i="3"/>
  <c r="BF38" i="3"/>
  <c r="Y38" i="3"/>
  <c r="Q38" i="3"/>
  <c r="AB38" i="3"/>
  <c r="U38" i="3"/>
  <c r="AQ38" i="3"/>
  <c r="BF42" i="3"/>
  <c r="AB42" i="3"/>
  <c r="Y42" i="3"/>
  <c r="U42" i="3"/>
  <c r="AQ42" i="3"/>
  <c r="Q42" i="3"/>
  <c r="AQ20" i="3"/>
  <c r="AB20" i="3"/>
  <c r="BF20" i="3"/>
  <c r="Y20" i="3"/>
  <c r="Q20" i="3"/>
  <c r="U20" i="3"/>
  <c r="AF71" i="3"/>
  <c r="AJ71" i="3"/>
  <c r="BF34" i="3"/>
  <c r="AB34" i="3"/>
  <c r="Y34" i="3"/>
  <c r="U34" i="3"/>
  <c r="AQ34" i="3"/>
  <c r="Q34" i="3"/>
  <c r="AB39" i="3"/>
  <c r="AQ39" i="3"/>
  <c r="BF39" i="3"/>
  <c r="Y39" i="3"/>
  <c r="Q39" i="3"/>
  <c r="U39" i="3"/>
  <c r="AQ44" i="3"/>
  <c r="BF44" i="3"/>
  <c r="AB44" i="3"/>
  <c r="U44" i="3"/>
  <c r="Q44" i="3"/>
  <c r="Y44" i="3"/>
  <c r="AU46" i="3"/>
  <c r="BC46" i="3"/>
  <c r="AY46" i="3"/>
  <c r="AN65" i="3"/>
  <c r="AF65" i="3"/>
  <c r="BF21" i="3"/>
  <c r="AQ21" i="3"/>
  <c r="Q21" i="3"/>
  <c r="AB21" i="3"/>
  <c r="U21" i="3"/>
  <c r="Y21" i="3"/>
  <c r="AQ4" i="3"/>
  <c r="AB4" i="3"/>
  <c r="Q4" i="3"/>
  <c r="U4" i="3"/>
  <c r="BF4" i="3"/>
  <c r="Y4" i="3"/>
  <c r="AQ28" i="3"/>
  <c r="BF28" i="3"/>
  <c r="Y28" i="3"/>
  <c r="Q28" i="3"/>
  <c r="AB28" i="3"/>
  <c r="U28" i="3"/>
  <c r="BF9" i="3"/>
  <c r="AQ9" i="3"/>
  <c r="AB9" i="3"/>
  <c r="Y9" i="3"/>
  <c r="U9" i="3"/>
  <c r="Q9" i="3"/>
  <c r="BF33" i="3"/>
  <c r="AB33" i="3"/>
  <c r="U33" i="3"/>
  <c r="Y33" i="3"/>
  <c r="Q33" i="3"/>
  <c r="AQ33" i="3"/>
  <c r="BF17" i="3"/>
  <c r="AQ17" i="3"/>
  <c r="Y17" i="3"/>
  <c r="U17" i="3"/>
  <c r="Q17" i="3"/>
  <c r="AB17" i="3"/>
  <c r="AQ61" i="3"/>
  <c r="BF61" i="3"/>
  <c r="Y61" i="3"/>
  <c r="Q61" i="3"/>
  <c r="AB61" i="3"/>
  <c r="U61" i="3"/>
  <c r="AQ51" i="3"/>
  <c r="BF51" i="3"/>
  <c r="AB51" i="3"/>
  <c r="Y51" i="3"/>
  <c r="U51" i="3"/>
  <c r="Q51" i="3"/>
  <c r="BN58" i="3"/>
  <c r="BR58" i="3"/>
  <c r="BJ58" i="3"/>
  <c r="BJ64" i="3"/>
  <c r="BR64" i="3"/>
  <c r="BN64" i="3"/>
  <c r="BJ59" i="3"/>
  <c r="BR59" i="3"/>
  <c r="BN59" i="3"/>
  <c r="AE35" i="2"/>
  <c r="W6" i="2"/>
  <c r="I19" i="2"/>
  <c r="AE27" i="2"/>
  <c r="AE33" i="2"/>
  <c r="AH35" i="2"/>
  <c r="O2" i="2"/>
  <c r="AH5" i="2"/>
  <c r="AH20" i="2"/>
  <c r="W30" i="2"/>
  <c r="T24" i="2"/>
  <c r="T30" i="2"/>
  <c r="AE10" i="2"/>
  <c r="AK20" i="2"/>
  <c r="AP31" i="2"/>
  <c r="L2" i="2"/>
  <c r="T14" i="2"/>
  <c r="AE21" i="2"/>
  <c r="AP29" i="2"/>
  <c r="I35" i="2"/>
  <c r="AP5" i="2"/>
  <c r="T7" i="2"/>
  <c r="W14" i="2"/>
  <c r="W22" i="2"/>
  <c r="I27" i="2"/>
  <c r="I33" i="2"/>
  <c r="L35" i="2"/>
  <c r="O9" i="2"/>
  <c r="AP16" i="2"/>
  <c r="AP18" i="2"/>
  <c r="L20" i="2"/>
  <c r="AK21" i="2"/>
  <c r="Z22" i="2"/>
  <c r="T23" i="2"/>
  <c r="I25" i="2"/>
  <c r="L27" i="2"/>
  <c r="T29" i="2"/>
  <c r="W31" i="2"/>
  <c r="L33" i="2"/>
  <c r="AE34" i="2"/>
  <c r="AK2" i="2"/>
  <c r="O4" i="2"/>
  <c r="T5" i="2"/>
  <c r="AV5" i="2"/>
  <c r="AP6" i="2"/>
  <c r="Z7" i="2"/>
  <c r="L10" i="2"/>
  <c r="AH12" i="2"/>
  <c r="AS16" i="2"/>
  <c r="AE19" i="2"/>
  <c r="O20" i="2"/>
  <c r="I21" i="2"/>
  <c r="AP17" i="2"/>
  <c r="W23" i="2"/>
  <c r="L25" i="2"/>
  <c r="AE26" i="2"/>
  <c r="W29" i="2"/>
  <c r="AP30" i="2"/>
  <c r="Z31" i="2"/>
  <c r="AH34" i="2"/>
  <c r="L13" i="2"/>
  <c r="AH11" i="2"/>
  <c r="AV15" i="2"/>
  <c r="W5" i="2"/>
  <c r="AS6" i="2"/>
  <c r="O10" i="2"/>
  <c r="AK12" i="2"/>
  <c r="W15" i="2"/>
  <c r="AH19" i="2"/>
  <c r="L21" i="2"/>
  <c r="AS17" i="2"/>
  <c r="AH26" i="2"/>
  <c r="AS30" i="2"/>
  <c r="T32" i="2"/>
  <c r="I9" i="2"/>
  <c r="AS15" i="2"/>
  <c r="AS29" i="2"/>
  <c r="AH2" i="2"/>
  <c r="L4" i="2"/>
  <c r="Z15" i="2"/>
  <c r="AH17" i="2"/>
  <c r="AK17" i="2"/>
  <c r="AV2" i="2"/>
  <c r="AS2" i="2"/>
  <c r="T20" i="2"/>
  <c r="Z20" i="2"/>
  <c r="W20" i="2"/>
  <c r="W25" i="2"/>
  <c r="Z25" i="2"/>
  <c r="I28" i="2"/>
  <c r="L29" i="2"/>
  <c r="O29" i="2"/>
  <c r="W33" i="2"/>
  <c r="Z33" i="2"/>
  <c r="I36" i="2"/>
  <c r="AS8" i="2"/>
  <c r="T18" i="2"/>
  <c r="AE17" i="2"/>
  <c r="AP24" i="2"/>
  <c r="T25" i="2"/>
  <c r="L28" i="2"/>
  <c r="I29" i="2"/>
  <c r="AP32" i="2"/>
  <c r="T33" i="2"/>
  <c r="L36" i="2"/>
  <c r="Z2" i="2"/>
  <c r="W2" i="2"/>
  <c r="AE13" i="2"/>
  <c r="W18" i="2"/>
  <c r="AS19" i="2"/>
  <c r="AV19" i="2"/>
  <c r="I11" i="2"/>
  <c r="L17" i="2"/>
  <c r="O17" i="2"/>
  <c r="AS24" i="2"/>
  <c r="AV26" i="2"/>
  <c r="AP26" i="2"/>
  <c r="AS26" i="2"/>
  <c r="AK30" i="2"/>
  <c r="AE30" i="2"/>
  <c r="AH30" i="2"/>
  <c r="AS32" i="2"/>
  <c r="AP34" i="2"/>
  <c r="AV34" i="2"/>
  <c r="AS34" i="2"/>
  <c r="L5" i="2"/>
  <c r="O5" i="2"/>
  <c r="AK15" i="2"/>
  <c r="AE15" i="2"/>
  <c r="AH15" i="2"/>
  <c r="AP8" i="2"/>
  <c r="AH4" i="2"/>
  <c r="T8" i="2"/>
  <c r="AH14" i="2"/>
  <c r="AK14" i="2"/>
  <c r="W19" i="2"/>
  <c r="Z19" i="2"/>
  <c r="AP20" i="2"/>
  <c r="AV20" i="2"/>
  <c r="AS20" i="2"/>
  <c r="AE28" i="2"/>
  <c r="AE36" i="2"/>
  <c r="AP2" i="2"/>
  <c r="AV3" i="2"/>
  <c r="AS3" i="2"/>
  <c r="AP3" i="2"/>
  <c r="T10" i="2"/>
  <c r="Z10" i="2"/>
  <c r="W10" i="2"/>
  <c r="AH13" i="2"/>
  <c r="I15" i="2"/>
  <c r="O15" i="2"/>
  <c r="L15" i="2"/>
  <c r="L11" i="2"/>
  <c r="W8" i="2"/>
  <c r="AS9" i="2"/>
  <c r="AV9" i="2"/>
  <c r="Z26" i="2"/>
  <c r="T26" i="2"/>
  <c r="W26" i="2"/>
  <c r="AH28" i="2"/>
  <c r="O30" i="2"/>
  <c r="I30" i="2"/>
  <c r="L30" i="2"/>
  <c r="Z34" i="2"/>
  <c r="T34" i="2"/>
  <c r="W34" i="2"/>
  <c r="AH36" i="2"/>
  <c r="W9" i="2"/>
  <c r="Z9" i="2"/>
  <c r="I22" i="2"/>
  <c r="O22" i="2"/>
  <c r="L22" i="2"/>
  <c r="I5" i="2"/>
  <c r="AV10" i="2"/>
  <c r="AP10" i="2"/>
  <c r="AS10" i="2"/>
  <c r="AE6" i="2"/>
  <c r="AK6" i="2"/>
  <c r="AH6" i="2"/>
  <c r="AK22" i="2"/>
  <c r="AE22" i="2"/>
  <c r="AH22" i="2"/>
  <c r="O6" i="2"/>
  <c r="I6" i="2"/>
  <c r="L6" i="2"/>
  <c r="Z3" i="2"/>
  <c r="W3" i="2"/>
  <c r="T3" i="2"/>
  <c r="AE5" i="2"/>
  <c r="AP9" i="2"/>
  <c r="I13" i="2"/>
  <c r="L14" i="2"/>
  <c r="O14" i="2"/>
  <c r="AS18" i="2"/>
  <c r="AE11" i="2"/>
  <c r="W24" i="2"/>
  <c r="AS25" i="2"/>
  <c r="AV25" i="2"/>
  <c r="AH29" i="2"/>
  <c r="AK29" i="2"/>
  <c r="W32" i="2"/>
  <c r="AS33" i="2"/>
  <c r="AV33" i="2"/>
  <c r="I7" i="2"/>
  <c r="AE7" i="2"/>
  <c r="T12" i="2"/>
  <c r="AP12" i="2"/>
  <c r="I16" i="2"/>
  <c r="AE16" i="2"/>
  <c r="T21" i="2"/>
  <c r="AP21" i="2"/>
  <c r="I23" i="2"/>
  <c r="AE23" i="2"/>
  <c r="T27" i="2"/>
  <c r="AP27" i="2"/>
  <c r="I31" i="2"/>
  <c r="AE31" i="2"/>
  <c r="T35" i="2"/>
  <c r="AP35" i="2"/>
  <c r="T4" i="2"/>
  <c r="AP4" i="2"/>
  <c r="L7" i="2"/>
  <c r="AH7" i="2"/>
  <c r="I8" i="2"/>
  <c r="AE8" i="2"/>
  <c r="W12" i="2"/>
  <c r="AS12" i="2"/>
  <c r="T13" i="2"/>
  <c r="AP13" i="2"/>
  <c r="L16" i="2"/>
  <c r="AH16" i="2"/>
  <c r="I18" i="2"/>
  <c r="AE18" i="2"/>
  <c r="W21" i="2"/>
  <c r="AS21" i="2"/>
  <c r="T11" i="2"/>
  <c r="AP11" i="2"/>
  <c r="L23" i="2"/>
  <c r="AH23" i="2"/>
  <c r="I24" i="2"/>
  <c r="AE24" i="2"/>
  <c r="W27" i="2"/>
  <c r="AS27" i="2"/>
  <c r="T28" i="2"/>
  <c r="AP28" i="2"/>
  <c r="L31" i="2"/>
  <c r="AH31" i="2"/>
  <c r="I32" i="2"/>
  <c r="AE32" i="2"/>
  <c r="W35" i="2"/>
  <c r="AS35" i="2"/>
  <c r="T36" i="2"/>
  <c r="AP36" i="2"/>
  <c r="W4" i="2"/>
  <c r="AS4" i="2"/>
  <c r="L8" i="2"/>
  <c r="AH8" i="2"/>
  <c r="W13" i="2"/>
  <c r="AS13" i="2"/>
  <c r="L18" i="2"/>
  <c r="AH18" i="2"/>
  <c r="W11" i="2"/>
  <c r="AS11" i="2"/>
  <c r="L24" i="2"/>
  <c r="AH24" i="2"/>
  <c r="W28" i="2"/>
  <c r="AS28" i="2"/>
  <c r="L32" i="2"/>
  <c r="AH32" i="2"/>
  <c r="W36" i="2"/>
  <c r="AS36" i="2"/>
  <c r="O92" i="1"/>
  <c r="AH76" i="1"/>
  <c r="O76" i="1"/>
  <c r="L100" i="1"/>
  <c r="L92" i="1"/>
  <c r="O102" i="1"/>
  <c r="O94" i="1"/>
  <c r="O86" i="1"/>
  <c r="O78" i="1"/>
  <c r="W104" i="1"/>
  <c r="W96" i="1"/>
  <c r="W88" i="1"/>
  <c r="W80" i="1"/>
  <c r="AH100" i="1"/>
  <c r="AH92" i="1"/>
  <c r="AH84" i="1"/>
  <c r="L72" i="1"/>
  <c r="L99" i="1"/>
  <c r="L91" i="1"/>
  <c r="O101" i="1"/>
  <c r="O93" i="1"/>
  <c r="O85" i="1"/>
  <c r="O77" i="1"/>
  <c r="W103" i="1"/>
  <c r="W95" i="1"/>
  <c r="W87" i="1"/>
  <c r="W79" i="1"/>
  <c r="Z106" i="1"/>
  <c r="Z98" i="1"/>
  <c r="Z90" i="1"/>
  <c r="Z82" i="1"/>
  <c r="Z74" i="1"/>
  <c r="AH72" i="1"/>
  <c r="AH99" i="1"/>
  <c r="AH91" i="1"/>
  <c r="AH83" i="1"/>
  <c r="AH75" i="1"/>
  <c r="AK102" i="1"/>
  <c r="AK94" i="1"/>
  <c r="AK86" i="1"/>
  <c r="AK78" i="1"/>
  <c r="O84" i="1"/>
  <c r="O100" i="1"/>
  <c r="AK76" i="1"/>
  <c r="AK75" i="1"/>
  <c r="I94" i="1"/>
  <c r="O91" i="1"/>
  <c r="T90" i="1"/>
  <c r="Z104" i="1"/>
  <c r="AK92" i="1"/>
  <c r="I93" i="1"/>
  <c r="O90" i="1"/>
  <c r="T89" i="1"/>
  <c r="T73" i="1"/>
  <c r="Z87" i="1"/>
  <c r="AE85" i="1"/>
  <c r="AK91" i="1"/>
  <c r="L86" i="1"/>
  <c r="T88" i="1"/>
  <c r="Z102" i="1"/>
  <c r="Z94" i="1"/>
  <c r="Z78" i="1"/>
  <c r="AE100" i="1"/>
  <c r="AE84" i="1"/>
  <c r="AK106" i="1"/>
  <c r="AK98" i="1"/>
  <c r="AK90" i="1"/>
  <c r="AK82" i="1"/>
  <c r="AK74" i="1"/>
  <c r="O72" i="1"/>
  <c r="O83" i="1"/>
  <c r="T106" i="1"/>
  <c r="T82" i="1"/>
  <c r="T74" i="1"/>
  <c r="Z96" i="1"/>
  <c r="Z80" i="1"/>
  <c r="AE102" i="1"/>
  <c r="AE86" i="1"/>
  <c r="I101" i="1"/>
  <c r="I85" i="1"/>
  <c r="O98" i="1"/>
  <c r="O74" i="1"/>
  <c r="T97" i="1"/>
  <c r="Z103" i="1"/>
  <c r="Z95" i="1"/>
  <c r="AE93" i="1"/>
  <c r="AK83" i="1"/>
  <c r="I84" i="1"/>
  <c r="I76" i="1"/>
  <c r="L103" i="1"/>
  <c r="L95" i="1"/>
  <c r="L78" i="1"/>
  <c r="Z86" i="1"/>
  <c r="I99" i="1"/>
  <c r="I75" i="1"/>
  <c r="L102" i="1"/>
  <c r="L77" i="1"/>
  <c r="L87" i="1"/>
  <c r="T79" i="1"/>
  <c r="W98" i="1"/>
  <c r="AE72" i="1"/>
  <c r="AE99" i="1"/>
  <c r="AH94" i="1"/>
  <c r="AH78" i="1"/>
  <c r="O106" i="1"/>
  <c r="O82" i="1"/>
  <c r="T105" i="1"/>
  <c r="T81" i="1"/>
  <c r="AE101" i="1"/>
  <c r="AE77" i="1"/>
  <c r="BG48" i="3" l="1"/>
  <c r="BG26" i="3"/>
  <c r="BG42" i="3"/>
  <c r="BG66" i="3"/>
  <c r="BG54" i="3"/>
  <c r="BG18" i="3"/>
  <c r="BG60" i="3"/>
  <c r="BG34" i="3"/>
  <c r="BG2" i="3"/>
  <c r="BG10" i="3"/>
  <c r="AR42" i="3"/>
  <c r="AR2" i="3"/>
  <c r="AR54" i="3"/>
  <c r="AR60" i="3"/>
  <c r="AR66" i="3"/>
  <c r="AC66" i="3"/>
  <c r="AR26" i="3"/>
  <c r="AR48" i="3"/>
  <c r="AR34" i="3"/>
  <c r="AR18" i="3"/>
  <c r="AR10" i="3"/>
  <c r="AC2" i="3"/>
  <c r="Z42" i="3"/>
  <c r="AC26" i="3"/>
  <c r="AC42" i="3"/>
  <c r="AC54" i="3"/>
  <c r="AC10" i="3"/>
  <c r="AC18" i="3"/>
  <c r="AC34" i="3"/>
  <c r="AC60" i="3"/>
  <c r="AC48" i="3"/>
  <c r="Z2" i="3"/>
  <c r="Z48" i="3"/>
  <c r="Z18" i="3"/>
  <c r="Z34" i="3"/>
  <c r="Z60" i="3"/>
  <c r="Z54" i="3"/>
  <c r="Z66" i="3"/>
  <c r="Z26" i="3"/>
  <c r="Z10" i="3"/>
  <c r="V26" i="3"/>
  <c r="V54" i="3"/>
  <c r="V42" i="3"/>
  <c r="V66" i="3"/>
  <c r="V10" i="3"/>
  <c r="V34" i="3"/>
  <c r="V60" i="3"/>
  <c r="V48" i="3"/>
  <c r="V18" i="3"/>
  <c r="V2" i="3"/>
  <c r="R54" i="3"/>
  <c r="R2" i="3"/>
  <c r="R66" i="3"/>
  <c r="R42" i="3"/>
  <c r="R26" i="3"/>
  <c r="R18" i="3"/>
  <c r="R48" i="3"/>
  <c r="R34" i="3"/>
  <c r="R60" i="3"/>
  <c r="R10" i="3"/>
  <c r="BC44" i="3"/>
  <c r="AY44" i="3"/>
  <c r="AU44" i="3"/>
  <c r="BN38" i="3"/>
  <c r="BJ38" i="3"/>
  <c r="BR38" i="3"/>
  <c r="BR60" i="3"/>
  <c r="BN60" i="3"/>
  <c r="BJ60" i="3"/>
  <c r="BC45" i="3"/>
  <c r="AY45" i="3"/>
  <c r="AU45" i="3"/>
  <c r="AF18" i="3"/>
  <c r="AN18" i="3"/>
  <c r="AJ18" i="3"/>
  <c r="BN41" i="3"/>
  <c r="BJ41" i="3"/>
  <c r="BR41" i="3"/>
  <c r="BC69" i="3"/>
  <c r="AY69" i="3"/>
  <c r="AU69" i="3"/>
  <c r="AF42" i="3"/>
  <c r="AJ42" i="3"/>
  <c r="AN42" i="3"/>
  <c r="BJ16" i="3"/>
  <c r="BR16" i="3"/>
  <c r="BN16" i="3"/>
  <c r="AF3" i="3"/>
  <c r="AN3" i="3"/>
  <c r="AJ3" i="3"/>
  <c r="BN45" i="3"/>
  <c r="BR45" i="3"/>
  <c r="BJ45" i="3"/>
  <c r="AN32" i="3"/>
  <c r="AJ32" i="3"/>
  <c r="AF32" i="3"/>
  <c r="AF55" i="3"/>
  <c r="AJ55" i="3"/>
  <c r="AN55" i="3"/>
  <c r="BR66" i="3"/>
  <c r="BJ66" i="3"/>
  <c r="BN66" i="3"/>
  <c r="BO66" i="3" s="1"/>
  <c r="BN26" i="3"/>
  <c r="BR26" i="3"/>
  <c r="BJ26" i="3"/>
  <c r="AF30" i="3"/>
  <c r="AN30" i="3"/>
  <c r="AJ30" i="3"/>
  <c r="AY25" i="3"/>
  <c r="BC25" i="3"/>
  <c r="AU25" i="3"/>
  <c r="AJ37" i="3"/>
  <c r="AN37" i="3"/>
  <c r="AF37" i="3"/>
  <c r="AJ68" i="3"/>
  <c r="AF68" i="3"/>
  <c r="AN68" i="3"/>
  <c r="BN62" i="3"/>
  <c r="BR62" i="3"/>
  <c r="BJ62" i="3"/>
  <c r="AF2" i="3"/>
  <c r="AJ2" i="3"/>
  <c r="AN2" i="3"/>
  <c r="AF27" i="3"/>
  <c r="AJ27" i="3"/>
  <c r="AN27" i="3"/>
  <c r="BN9" i="3"/>
  <c r="BJ9" i="3"/>
  <c r="BR9" i="3"/>
  <c r="BN17" i="3"/>
  <c r="BJ17" i="3"/>
  <c r="BR17" i="3"/>
  <c r="BC4" i="3"/>
  <c r="AY4" i="3"/>
  <c r="AU4" i="3"/>
  <c r="BR44" i="3"/>
  <c r="BN44" i="3"/>
  <c r="BJ44" i="3"/>
  <c r="AF67" i="3"/>
  <c r="AN67" i="3"/>
  <c r="AJ67" i="3"/>
  <c r="BJ40" i="3"/>
  <c r="BN40" i="3"/>
  <c r="BR40" i="3"/>
  <c r="BJ35" i="3"/>
  <c r="BR35" i="3"/>
  <c r="BN35" i="3"/>
  <c r="BC3" i="3"/>
  <c r="AY3" i="3"/>
  <c r="AU3" i="3"/>
  <c r="BN29" i="3"/>
  <c r="BR29" i="3"/>
  <c r="BJ29" i="3"/>
  <c r="BN49" i="3"/>
  <c r="BJ49" i="3"/>
  <c r="BR49" i="3"/>
  <c r="BC12" i="3"/>
  <c r="AU12" i="3"/>
  <c r="AY12" i="3"/>
  <c r="AU55" i="3"/>
  <c r="AY55" i="3"/>
  <c r="BC55" i="3"/>
  <c r="AY41" i="3"/>
  <c r="AU41" i="3"/>
  <c r="BC41" i="3"/>
  <c r="AF62" i="3"/>
  <c r="AJ62" i="3"/>
  <c r="AN62" i="3"/>
  <c r="AJ15" i="3"/>
  <c r="AF15" i="3"/>
  <c r="AN15" i="3"/>
  <c r="AY26" i="3"/>
  <c r="AU26" i="3"/>
  <c r="BC26" i="3"/>
  <c r="BR63" i="3"/>
  <c r="BJ63" i="3"/>
  <c r="BN63" i="3"/>
  <c r="BN61" i="3"/>
  <c r="BR61" i="3"/>
  <c r="BJ61" i="3"/>
  <c r="BR28" i="3"/>
  <c r="BN28" i="3"/>
  <c r="BJ28" i="3"/>
  <c r="AY34" i="3"/>
  <c r="BC34" i="3"/>
  <c r="AU34" i="3"/>
  <c r="AY35" i="3"/>
  <c r="BC35" i="3"/>
  <c r="AU35" i="3"/>
  <c r="AJ23" i="3"/>
  <c r="AF23" i="3"/>
  <c r="AN23" i="3"/>
  <c r="BJ3" i="3"/>
  <c r="BR3" i="3"/>
  <c r="BN3" i="3"/>
  <c r="BJ8" i="3"/>
  <c r="BN8" i="3"/>
  <c r="BR8" i="3"/>
  <c r="AN22" i="3"/>
  <c r="AF22" i="3"/>
  <c r="AJ22" i="3"/>
  <c r="AU63" i="3"/>
  <c r="AY63" i="3"/>
  <c r="BC63" i="3"/>
  <c r="BC61" i="3"/>
  <c r="AU61" i="3"/>
  <c r="AY61" i="3"/>
  <c r="AY67" i="3"/>
  <c r="BC67" i="3"/>
  <c r="AU67" i="3"/>
  <c r="BJ19" i="3"/>
  <c r="BR19" i="3"/>
  <c r="BN19" i="3"/>
  <c r="BC48" i="3"/>
  <c r="AU48" i="3"/>
  <c r="AY48" i="3"/>
  <c r="BR7" i="3"/>
  <c r="BJ7" i="3"/>
  <c r="BN7" i="3"/>
  <c r="AN10" i="3"/>
  <c r="AF10" i="3"/>
  <c r="AJ10" i="3"/>
  <c r="BJ51" i="3"/>
  <c r="BR51" i="3"/>
  <c r="BN51" i="3"/>
  <c r="AN40" i="3"/>
  <c r="AF40" i="3"/>
  <c r="AJ40" i="3"/>
  <c r="BC19" i="3"/>
  <c r="AU19" i="3"/>
  <c r="AY19" i="3"/>
  <c r="AN8" i="3"/>
  <c r="AF8" i="3"/>
  <c r="AJ8" i="3"/>
  <c r="BR55" i="3"/>
  <c r="BJ55" i="3"/>
  <c r="BN55" i="3"/>
  <c r="BJ24" i="3"/>
  <c r="BN24" i="3"/>
  <c r="BR24" i="3"/>
  <c r="AU15" i="3"/>
  <c r="AY15" i="3"/>
  <c r="BC15" i="3"/>
  <c r="AF43" i="3"/>
  <c r="AN43" i="3"/>
  <c r="AJ43" i="3"/>
  <c r="AF34" i="3"/>
  <c r="AJ34" i="3"/>
  <c r="AN34" i="3"/>
  <c r="AF11" i="3"/>
  <c r="AN11" i="3"/>
  <c r="AJ11" i="3"/>
  <c r="AN25" i="3"/>
  <c r="AJ25" i="3"/>
  <c r="AF25" i="3"/>
  <c r="AN48" i="3"/>
  <c r="AJ48" i="3"/>
  <c r="AF48" i="3"/>
  <c r="AJ7" i="3"/>
  <c r="AF7" i="3"/>
  <c r="AN7" i="3"/>
  <c r="AN33" i="3"/>
  <c r="AJ33" i="3"/>
  <c r="AF33" i="3"/>
  <c r="BC21" i="3"/>
  <c r="AU21" i="3"/>
  <c r="AY21" i="3"/>
  <c r="BR39" i="3"/>
  <c r="BJ39" i="3"/>
  <c r="BN39" i="3"/>
  <c r="BR34" i="3"/>
  <c r="BJ34" i="3"/>
  <c r="BN34" i="3"/>
  <c r="BC20" i="3"/>
  <c r="AU20" i="3"/>
  <c r="AY20" i="3"/>
  <c r="BC60" i="3"/>
  <c r="BD60" i="3" s="1"/>
  <c r="AU60" i="3"/>
  <c r="AY60" i="3"/>
  <c r="AF35" i="3"/>
  <c r="AJ35" i="3"/>
  <c r="AN35" i="3"/>
  <c r="BN30" i="3"/>
  <c r="BR30" i="3"/>
  <c r="BJ30" i="3"/>
  <c r="BN25" i="3"/>
  <c r="BJ25" i="3"/>
  <c r="BR25" i="3"/>
  <c r="BJ32" i="3"/>
  <c r="BR32" i="3"/>
  <c r="BN32" i="3"/>
  <c r="AN12" i="3"/>
  <c r="AJ12" i="3"/>
  <c r="AF12" i="3"/>
  <c r="BR36" i="3"/>
  <c r="BJ36" i="3"/>
  <c r="BN36" i="3"/>
  <c r="BC68" i="3"/>
  <c r="AY68" i="3"/>
  <c r="AU68" i="3"/>
  <c r="BC24" i="3"/>
  <c r="AY24" i="3"/>
  <c r="AU24" i="3"/>
  <c r="BN69" i="3"/>
  <c r="BR69" i="3"/>
  <c r="BJ69" i="3"/>
  <c r="BR31" i="3"/>
  <c r="BJ31" i="3"/>
  <c r="BN31" i="3"/>
  <c r="AF26" i="3"/>
  <c r="AJ26" i="3"/>
  <c r="AN26" i="3"/>
  <c r="BJ2" i="3"/>
  <c r="BN2" i="3"/>
  <c r="BR2" i="3"/>
  <c r="BJ43" i="3"/>
  <c r="BR43" i="3"/>
  <c r="BN43" i="3"/>
  <c r="BN10" i="3"/>
  <c r="BJ10" i="3"/>
  <c r="BR10" i="3"/>
  <c r="AF63" i="3"/>
  <c r="AJ63" i="3"/>
  <c r="AN63" i="3"/>
  <c r="BC37" i="3"/>
  <c r="AY37" i="3"/>
  <c r="AU37" i="3"/>
  <c r="AU32" i="3"/>
  <c r="BC32" i="3"/>
  <c r="AY32" i="3"/>
  <c r="BN13" i="3"/>
  <c r="BR13" i="3"/>
  <c r="BJ13" i="3"/>
  <c r="BC28" i="3"/>
  <c r="AU28" i="3"/>
  <c r="AY28" i="3"/>
  <c r="BN22" i="3"/>
  <c r="BJ22" i="3"/>
  <c r="BR22" i="3"/>
  <c r="AY9" i="3"/>
  <c r="BC9" i="3"/>
  <c r="AU9" i="3"/>
  <c r="BN42" i="3"/>
  <c r="BO42" i="3" s="1"/>
  <c r="BJ42" i="3"/>
  <c r="BR42" i="3"/>
  <c r="AF50" i="3"/>
  <c r="AJ50" i="3"/>
  <c r="AN50" i="3"/>
  <c r="AN6" i="3"/>
  <c r="AF6" i="3"/>
  <c r="AJ6" i="3"/>
  <c r="AN49" i="3"/>
  <c r="AF49" i="3"/>
  <c r="AJ49" i="3"/>
  <c r="AN69" i="3"/>
  <c r="AJ69" i="3"/>
  <c r="AF69" i="3"/>
  <c r="AU51" i="3"/>
  <c r="BC51" i="3"/>
  <c r="AY51" i="3"/>
  <c r="BR4" i="3"/>
  <c r="BJ4" i="3"/>
  <c r="BN4" i="3"/>
  <c r="AU38" i="3"/>
  <c r="BC38" i="3"/>
  <c r="AY38" i="3"/>
  <c r="AJ60" i="3"/>
  <c r="AF60" i="3"/>
  <c r="AN60" i="3"/>
  <c r="AU30" i="3"/>
  <c r="AY30" i="3"/>
  <c r="BC30" i="3"/>
  <c r="AU14" i="3"/>
  <c r="AY14" i="3"/>
  <c r="BC14" i="3"/>
  <c r="BN54" i="3"/>
  <c r="BJ54" i="3"/>
  <c r="BR54" i="3"/>
  <c r="AN29" i="3"/>
  <c r="AF29" i="3"/>
  <c r="AJ29" i="3"/>
  <c r="BR68" i="3"/>
  <c r="BJ68" i="3"/>
  <c r="BN68" i="3"/>
  <c r="AU62" i="3"/>
  <c r="AY62" i="3"/>
  <c r="BC62" i="3"/>
  <c r="AU31" i="3"/>
  <c r="BC31" i="3"/>
  <c r="AY31" i="3"/>
  <c r="AJ28" i="3"/>
  <c r="AF28" i="3"/>
  <c r="AN28" i="3"/>
  <c r="BN21" i="3"/>
  <c r="BR21" i="3"/>
  <c r="BJ21" i="3"/>
  <c r="AU39" i="3"/>
  <c r="BC39" i="3"/>
  <c r="AY39" i="3"/>
  <c r="AY50" i="3"/>
  <c r="AU50" i="3"/>
  <c r="BC50" i="3"/>
  <c r="BJ11" i="3"/>
  <c r="BR11" i="3"/>
  <c r="BN11" i="3"/>
  <c r="AU6" i="3"/>
  <c r="BC6" i="3"/>
  <c r="AY6" i="3"/>
  <c r="BC56" i="3"/>
  <c r="AY56" i="3"/>
  <c r="AU56" i="3"/>
  <c r="BR23" i="3"/>
  <c r="BJ23" i="3"/>
  <c r="BN23" i="3"/>
  <c r="AJ14" i="3"/>
  <c r="AF14" i="3"/>
  <c r="AN14" i="3"/>
  <c r="BC16" i="3"/>
  <c r="AU16" i="3"/>
  <c r="AY16" i="3"/>
  <c r="BN37" i="3"/>
  <c r="BR37" i="3"/>
  <c r="BJ37" i="3"/>
  <c r="AU22" i="3"/>
  <c r="AY22" i="3"/>
  <c r="BC22" i="3"/>
  <c r="AJ13" i="3"/>
  <c r="AN13" i="3"/>
  <c r="AF13" i="3"/>
  <c r="AY66" i="3"/>
  <c r="BC66" i="3"/>
  <c r="AU66" i="3"/>
  <c r="AF31" i="3"/>
  <c r="AJ31" i="3"/>
  <c r="AN31" i="3"/>
  <c r="BC43" i="3"/>
  <c r="AY43" i="3"/>
  <c r="AU43" i="3"/>
  <c r="BJ27" i="3"/>
  <c r="BR27" i="3"/>
  <c r="BN27" i="3"/>
  <c r="AN5" i="3"/>
  <c r="AF5" i="3"/>
  <c r="AJ5" i="3"/>
  <c r="AY33" i="3"/>
  <c r="AU33" i="3"/>
  <c r="BC33" i="3"/>
  <c r="BJ67" i="3"/>
  <c r="BR67" i="3"/>
  <c r="BN67" i="3"/>
  <c r="AU54" i="3"/>
  <c r="BC54" i="3"/>
  <c r="AY54" i="3"/>
  <c r="AY57" i="3"/>
  <c r="BC57" i="3"/>
  <c r="AU57" i="3"/>
  <c r="BJ48" i="3"/>
  <c r="BR48" i="3"/>
  <c r="BN48" i="3"/>
  <c r="AF51" i="3"/>
  <c r="AJ51" i="3"/>
  <c r="AN51" i="3"/>
  <c r="AN9" i="3"/>
  <c r="AF9" i="3"/>
  <c r="AJ9" i="3"/>
  <c r="AN56" i="3"/>
  <c r="AJ56" i="3"/>
  <c r="AF56" i="3"/>
  <c r="AN54" i="3"/>
  <c r="AF54" i="3"/>
  <c r="AJ54" i="3"/>
  <c r="BC5" i="3"/>
  <c r="AY5" i="3"/>
  <c r="AU5" i="3"/>
  <c r="AN17" i="3"/>
  <c r="AJ17" i="3"/>
  <c r="AF17" i="3"/>
  <c r="AF21" i="3"/>
  <c r="AN21" i="3"/>
  <c r="AJ21" i="3"/>
  <c r="BR20" i="3"/>
  <c r="BJ20" i="3"/>
  <c r="BN20" i="3"/>
  <c r="BJ56" i="3"/>
  <c r="BN56" i="3"/>
  <c r="BR56" i="3"/>
  <c r="AN16" i="3"/>
  <c r="AJ16" i="3"/>
  <c r="AF16" i="3"/>
  <c r="AN57" i="3"/>
  <c r="AF57" i="3"/>
  <c r="AJ57" i="3"/>
  <c r="AY18" i="3"/>
  <c r="AU18" i="3"/>
  <c r="BC18" i="3"/>
  <c r="AJ36" i="3"/>
  <c r="AF36" i="3"/>
  <c r="AN36" i="3"/>
  <c r="AU7" i="3"/>
  <c r="BC7" i="3"/>
  <c r="AY7" i="3"/>
  <c r="AY10" i="3"/>
  <c r="BC10" i="3"/>
  <c r="AU10" i="3"/>
  <c r="AF20" i="3"/>
  <c r="AJ20" i="3"/>
  <c r="AN20" i="3"/>
  <c r="AU23" i="3"/>
  <c r="BC23" i="3"/>
  <c r="AY23" i="3"/>
  <c r="BN57" i="3"/>
  <c r="BJ57" i="3"/>
  <c r="BR57" i="3"/>
  <c r="AU8" i="3"/>
  <c r="BC8" i="3"/>
  <c r="AY8" i="3"/>
  <c r="BR18" i="3"/>
  <c r="BJ18" i="3"/>
  <c r="BN18" i="3"/>
  <c r="BO18" i="3" s="1"/>
  <c r="AJ61" i="3"/>
  <c r="AF61" i="3"/>
  <c r="AN61" i="3"/>
  <c r="BN33" i="3"/>
  <c r="BJ33" i="3"/>
  <c r="BR33" i="3"/>
  <c r="AN38" i="3"/>
  <c r="AJ38" i="3"/>
  <c r="AF38" i="3"/>
  <c r="AY17" i="3"/>
  <c r="BC17" i="3"/>
  <c r="AU17" i="3"/>
  <c r="AN4" i="3"/>
  <c r="AF4" i="3"/>
  <c r="AJ4" i="3"/>
  <c r="AN44" i="3"/>
  <c r="AJ44" i="3"/>
  <c r="AF44" i="3"/>
  <c r="AF39" i="3"/>
  <c r="AJ39" i="3"/>
  <c r="AN39" i="3"/>
  <c r="AY42" i="3"/>
  <c r="AU42" i="3"/>
  <c r="BC42" i="3"/>
  <c r="AU40" i="3"/>
  <c r="BC40" i="3"/>
  <c r="AY40" i="3"/>
  <c r="BR50" i="3"/>
  <c r="BJ50" i="3"/>
  <c r="BN50" i="3"/>
  <c r="AF19" i="3"/>
  <c r="AN19" i="3"/>
  <c r="AJ19" i="3"/>
  <c r="BC11" i="3"/>
  <c r="AY11" i="3"/>
  <c r="AU11" i="3"/>
  <c r="BN6" i="3"/>
  <c r="BJ6" i="3"/>
  <c r="BR6" i="3"/>
  <c r="BN14" i="3"/>
  <c r="BR14" i="3"/>
  <c r="BJ14" i="3"/>
  <c r="BC29" i="3"/>
  <c r="AU29" i="3"/>
  <c r="AY29" i="3"/>
  <c r="AN45" i="3"/>
  <c r="AF45" i="3"/>
  <c r="AJ45" i="3"/>
  <c r="AY49" i="3"/>
  <c r="BC49" i="3"/>
  <c r="AU49" i="3"/>
  <c r="BR12" i="3"/>
  <c r="BN12" i="3"/>
  <c r="BJ12" i="3"/>
  <c r="AN41" i="3"/>
  <c r="AF41" i="3"/>
  <c r="AJ41" i="3"/>
  <c r="BC36" i="3"/>
  <c r="AY36" i="3"/>
  <c r="AU36" i="3"/>
  <c r="BC13" i="3"/>
  <c r="AY13" i="3"/>
  <c r="AU13" i="3"/>
  <c r="AN24" i="3"/>
  <c r="AJ24" i="3"/>
  <c r="AF24" i="3"/>
  <c r="AN66" i="3"/>
  <c r="AF66" i="3"/>
  <c r="AJ66" i="3"/>
  <c r="BR15" i="3"/>
  <c r="BJ15" i="3"/>
  <c r="BN15" i="3"/>
  <c r="AU2" i="3"/>
  <c r="BC2" i="3"/>
  <c r="AY2" i="3"/>
  <c r="BC27" i="3"/>
  <c r="AY27" i="3"/>
  <c r="AU27" i="3"/>
  <c r="BN5" i="3"/>
  <c r="BR5" i="3"/>
  <c r="BJ5" i="3"/>
  <c r="BO54" i="3" l="1"/>
  <c r="BK66" i="3"/>
  <c r="BK60" i="3"/>
  <c r="BO60" i="3"/>
  <c r="BO10" i="3"/>
  <c r="BO48" i="3"/>
  <c r="BO26" i="3"/>
  <c r="BO2" i="3"/>
  <c r="BK18" i="3"/>
  <c r="BO34" i="3"/>
  <c r="BK42" i="3"/>
  <c r="BK10" i="3"/>
  <c r="BK34" i="3"/>
  <c r="BD42" i="3"/>
  <c r="AZ60" i="3"/>
  <c r="BD2" i="3"/>
  <c r="BK48" i="3"/>
  <c r="BK54" i="3"/>
  <c r="BK2" i="3"/>
  <c r="BK26" i="3"/>
  <c r="AZ34" i="3"/>
  <c r="AO66" i="3"/>
  <c r="BD34" i="3"/>
  <c r="BD10" i="3"/>
  <c r="BD66" i="3"/>
  <c r="AZ2" i="3"/>
  <c r="AZ66" i="3"/>
  <c r="BD48" i="3"/>
  <c r="AZ42" i="3"/>
  <c r="AZ18" i="3"/>
  <c r="AZ54" i="3"/>
  <c r="BD54" i="3"/>
  <c r="AZ26" i="3"/>
  <c r="AZ48" i="3"/>
  <c r="BD18" i="3"/>
  <c r="AZ10" i="3"/>
  <c r="BD26" i="3"/>
  <c r="AV34" i="3"/>
  <c r="AV66" i="3"/>
  <c r="AV54" i="3"/>
  <c r="AV18" i="3"/>
  <c r="AV60" i="3"/>
  <c r="AV10" i="3"/>
  <c r="AV48" i="3"/>
  <c r="AV26" i="3"/>
  <c r="AV2" i="3"/>
  <c r="AV42" i="3"/>
  <c r="AO2" i="3"/>
  <c r="AK42" i="3"/>
  <c r="AO18" i="3"/>
  <c r="AO34" i="3"/>
  <c r="AO60" i="3"/>
  <c r="AO26" i="3"/>
  <c r="AO54" i="3"/>
  <c r="AO48" i="3"/>
  <c r="AK66" i="3"/>
  <c r="AO10" i="3"/>
  <c r="AO42" i="3"/>
  <c r="AK18" i="3"/>
  <c r="AK2" i="3"/>
  <c r="AK34" i="3"/>
  <c r="AK48" i="3"/>
  <c r="AK54" i="3"/>
  <c r="AK60" i="3"/>
  <c r="AK26" i="3"/>
  <c r="AK10" i="3"/>
  <c r="AG66" i="3"/>
  <c r="AG48" i="3"/>
  <c r="AG10" i="3"/>
  <c r="AG18" i="3"/>
  <c r="AG60" i="3"/>
  <c r="AG34" i="3"/>
  <c r="AG42" i="3"/>
  <c r="AG2" i="3"/>
  <c r="AG54" i="3"/>
  <c r="AG26" i="3"/>
</calcChain>
</file>

<file path=xl/sharedStrings.xml><?xml version="1.0" encoding="utf-8"?>
<sst xmlns="http://schemas.openxmlformats.org/spreadsheetml/2006/main" count="519" uniqueCount="257">
  <si>
    <t>Sample</t>
  </si>
  <si>
    <t>Total_AF&gt;=0.01</t>
  </si>
  <si>
    <t>DELETION_AF&gt;=0.01</t>
  </si>
  <si>
    <t>INSERTION_AF&gt;=0.01</t>
  </si>
  <si>
    <t>INSERTION_ratio_AF&gt;=0.01</t>
  </si>
  <si>
    <t>SNV_AF&gt;=0.01</t>
  </si>
  <si>
    <t>SNV_ratio_AF&gt;=0.01</t>
  </si>
  <si>
    <t>Total_AF&gt;=0.4</t>
  </si>
  <si>
    <t>DELETION_AF&gt;=0.4</t>
  </si>
  <si>
    <t>DELETION_ratio_AF&gt;=0.4</t>
  </si>
  <si>
    <t>INSERTION_AF&gt;=0.4</t>
  </si>
  <si>
    <t>INSERTION_ratio_AF&gt;=0.4</t>
  </si>
  <si>
    <t>SNV_AF&gt;=0.4</t>
  </si>
  <si>
    <t>SNV_ratio_AF&gt;=0.4</t>
  </si>
  <si>
    <t>Total_AF&gt;=0.5</t>
  </si>
  <si>
    <t>DELETION_AF&gt;=0.5</t>
  </si>
  <si>
    <t>DELETION_ratio_AF&gt;=0.5</t>
  </si>
  <si>
    <t>INSERTION_AF&gt;=0.5</t>
  </si>
  <si>
    <t>INSERTION_ratio_AF&gt;=0.5</t>
  </si>
  <si>
    <t>SNV_AF&gt;=0.5</t>
  </si>
  <si>
    <t>SNV_ratio_AF&gt;=0.5</t>
  </si>
  <si>
    <t>Total_AF&gt;=0.6</t>
  </si>
  <si>
    <t>DELETION_AF&gt;=0.6</t>
  </si>
  <si>
    <t>DELETION_ratio_AF&gt;=0.6</t>
  </si>
  <si>
    <t>INSERTION_AF&gt;=0.6</t>
  </si>
  <si>
    <t>INSERTION_ratio_AF&gt;=0.6</t>
  </si>
  <si>
    <t>SNV_AF&gt;=0.6</t>
  </si>
  <si>
    <t>SNV_ratio_AF&gt;=0.6</t>
  </si>
  <si>
    <t>SelK3lib2LNA2</t>
  </si>
  <si>
    <t>SelK3lib3LNA2</t>
  </si>
  <si>
    <t>SelK3lib2LNATC1</t>
  </si>
  <si>
    <t>SelK3lib1LNA2</t>
  </si>
  <si>
    <t>SelK3lib1LNATC2</t>
  </si>
  <si>
    <t>SelK3lib2LNATC2</t>
  </si>
  <si>
    <t>SelK3lib1Ctrl2</t>
  </si>
  <si>
    <t>TitK3LNAlib3</t>
  </si>
  <si>
    <t>SelK3lib1S2</t>
  </si>
  <si>
    <t>SelK3lib3S1</t>
  </si>
  <si>
    <t>TitK3EtOlib2</t>
  </si>
  <si>
    <t>TitK3LNAlib1</t>
  </si>
  <si>
    <t>SelK3lib1LNATC1</t>
  </si>
  <si>
    <t>SelK3lib3LNATC1</t>
  </si>
  <si>
    <t>SelK3lib2Ctrl1</t>
  </si>
  <si>
    <t>SelK3lib2S2</t>
  </si>
  <si>
    <t>SelK3lib3Ctrl1</t>
  </si>
  <si>
    <t>TitK3EtOlib1</t>
  </si>
  <si>
    <t>SelK3lib1EtO2</t>
  </si>
  <si>
    <t>SelK3lib3EtO2</t>
  </si>
  <si>
    <t>SelK3lib2EtO2</t>
  </si>
  <si>
    <t>TitK3EtOlib3</t>
  </si>
  <si>
    <t>TitK3LNAlib2</t>
  </si>
  <si>
    <t>SelK3lib3LNA1</t>
  </si>
  <si>
    <t>SelK3lib2LNA1</t>
  </si>
  <si>
    <t>TitK3LNATClib2</t>
  </si>
  <si>
    <t>SelK3lib1LNA1</t>
  </si>
  <si>
    <t>TitK3Ctrllib3</t>
  </si>
  <si>
    <t>SelK3lib1S1</t>
  </si>
  <si>
    <t>SelK3lib3S2</t>
  </si>
  <si>
    <t>SelK3lib1Ctrl1</t>
  </si>
  <si>
    <t>TitK3Slib1</t>
  </si>
  <si>
    <t>TiterK391Glib12</t>
  </si>
  <si>
    <t>TiterK3Ctrllib22</t>
  </si>
  <si>
    <t>Sel1K3Ctrllib12</t>
  </si>
  <si>
    <t>TitK394Tlib22</t>
  </si>
  <si>
    <t>TiterK393Clib11</t>
  </si>
  <si>
    <t>Sel2K394Tlib21</t>
  </si>
  <si>
    <t>TiterK392Alib22</t>
  </si>
  <si>
    <t>TiterK391Glib22</t>
  </si>
  <si>
    <t>TiterK3Ctrllib12</t>
  </si>
  <si>
    <t>Sel1K3Ctrllib22</t>
  </si>
  <si>
    <t>TiterK393Clib21</t>
  </si>
  <si>
    <t>TiterK392Alib12</t>
  </si>
  <si>
    <t>Sel2K394Tlib11</t>
  </si>
  <si>
    <t>Sel2K393Clib12</t>
  </si>
  <si>
    <t>Sel2K392Alib21</t>
  </si>
  <si>
    <t>Sel2K391Glib11</t>
  </si>
  <si>
    <t>Sel2K393Clib22</t>
  </si>
  <si>
    <t>TiterK394Tlib12</t>
  </si>
  <si>
    <t>Sel2K392Alib11</t>
  </si>
  <si>
    <t>Sel2K391Glib21</t>
  </si>
  <si>
    <t>Sel1K394Tlib22</t>
  </si>
  <si>
    <t>S1K3Ctrllib11</t>
  </si>
  <si>
    <t>Sel1K394Tlib12</t>
  </si>
  <si>
    <t>Sel1K392Alib22</t>
  </si>
  <si>
    <t>Sel1K393Clib11</t>
  </si>
  <si>
    <t>Sel1K391Glib12</t>
  </si>
  <si>
    <t>Sel2K3Ctrllib11</t>
  </si>
  <si>
    <t>Sel1K392Alib12</t>
  </si>
  <si>
    <t>Sel1K393Clib21</t>
  </si>
  <si>
    <t>Sel1K391Glib22</t>
  </si>
  <si>
    <t>Sel2K3Ctrllib21</t>
  </si>
  <si>
    <t>TiterK3Ctrllib21</t>
  </si>
  <si>
    <t>Sel2K394Tlib22</t>
  </si>
  <si>
    <t>TiterK392Alib21</t>
  </si>
  <si>
    <t>TiterK391Glib11</t>
  </si>
  <si>
    <t>TiterK3Ctrllib11</t>
  </si>
  <si>
    <t>Sel1K3Ctrllib21</t>
  </si>
  <si>
    <t>TiterK393Clib22</t>
  </si>
  <si>
    <t>TiterK392Alib11</t>
  </si>
  <si>
    <t>Sel2K394Tlib12</t>
  </si>
  <si>
    <t>TiterK391Glib21</t>
  </si>
  <si>
    <t>Sel2K391Glib12</t>
  </si>
  <si>
    <t>Sel2K393Clib11</t>
  </si>
  <si>
    <t>Sel2K392Alib22</t>
  </si>
  <si>
    <t>TiterK394Tlib21</t>
  </si>
  <si>
    <t>Sel2K391Glib22</t>
  </si>
  <si>
    <t>Sel2K393Clib21</t>
  </si>
  <si>
    <t>TiterK394Tlib11</t>
  </si>
  <si>
    <t>Sel2K392Alib12</t>
  </si>
  <si>
    <t>Sel1K394Tlib21</t>
  </si>
  <si>
    <t>Sel1K394Tlib11</t>
  </si>
  <si>
    <t>Sel1K391Glib11</t>
  </si>
  <si>
    <t>Sel2K3Ctrllib12</t>
  </si>
  <si>
    <t>Sel1K392Alib21</t>
  </si>
  <si>
    <t>Sel1K393Clib12</t>
  </si>
  <si>
    <t>Sel1K391Glib21</t>
  </si>
  <si>
    <t>Sel2K3Ctrllib22</t>
  </si>
  <si>
    <t>Sel1K392Alib11</t>
  </si>
  <si>
    <t>Sel1K393Clib22</t>
  </si>
  <si>
    <t>TitK3Slib3</t>
  </si>
  <si>
    <t>SelK3lib3LNATC2</t>
  </si>
  <si>
    <t>TitK3Ctrllib1</t>
  </si>
  <si>
    <t>TitK3LNATClib3</t>
  </si>
  <si>
    <t>SelK3lib2Ctrl2</t>
  </si>
  <si>
    <t>TitK3LNATClib1</t>
  </si>
  <si>
    <t>SelK3lib1EtO1</t>
  </si>
  <si>
    <t>TitK3Slib2</t>
  </si>
  <si>
    <t>SelK3lib2S1</t>
  </si>
  <si>
    <t>SelK3lib3Ctrl2</t>
  </si>
  <si>
    <t>SelK3lib2EtO1</t>
  </si>
  <si>
    <t>TitK3Ctrllib2</t>
  </si>
  <si>
    <t>SelK3lib3EtO1</t>
  </si>
  <si>
    <t>Barcode_count</t>
    <phoneticPr fontId="3" type="noConversion"/>
  </si>
  <si>
    <t>colony_count</t>
    <phoneticPr fontId="3" type="noConversion"/>
  </si>
  <si>
    <t>DELETION_ratio_AF&gt;=0.01</t>
    <phoneticPr fontId="3" type="noConversion"/>
  </si>
  <si>
    <t>Del_mutation frequency_0.01</t>
    <phoneticPr fontId="3" type="noConversion"/>
  </si>
  <si>
    <t>Total_mutation frequency_0.01</t>
    <phoneticPr fontId="3" type="noConversion"/>
  </si>
  <si>
    <t>Barcode/colony</t>
    <phoneticPr fontId="3" type="noConversion"/>
  </si>
  <si>
    <t>Sel1K3Ctrllib11</t>
    <phoneticPr fontId="3" type="noConversion"/>
  </si>
  <si>
    <t>TitK393Clib12</t>
    <phoneticPr fontId="3" type="noConversion"/>
  </si>
  <si>
    <t>TiterK393Clib12</t>
    <phoneticPr fontId="3" type="noConversion"/>
  </si>
  <si>
    <t>TiterK394Tlib22</t>
    <phoneticPr fontId="3" type="noConversion"/>
  </si>
  <si>
    <t>group 1</t>
    <phoneticPr fontId="3" type="noConversion"/>
  </si>
  <si>
    <t>lib</t>
    <phoneticPr fontId="3" type="noConversion"/>
  </si>
  <si>
    <t>Sample2</t>
    <phoneticPr fontId="3" type="noConversion"/>
  </si>
  <si>
    <t>91Glib11</t>
  </si>
  <si>
    <t>91Glib12</t>
  </si>
  <si>
    <t>91Glib21</t>
  </si>
  <si>
    <t>91Glib22</t>
  </si>
  <si>
    <t>92Alib11</t>
  </si>
  <si>
    <t>92Alib12</t>
  </si>
  <si>
    <t>92Alib21</t>
  </si>
  <si>
    <t>92Alib22</t>
  </si>
  <si>
    <t>93Clib11</t>
  </si>
  <si>
    <t>93Clib12</t>
  </si>
  <si>
    <t>93Clib21</t>
  </si>
  <si>
    <t>93Clib22</t>
  </si>
  <si>
    <t>94Tlib11</t>
  </si>
  <si>
    <t>94Tlib12</t>
  </si>
  <si>
    <t>94Tlib21</t>
  </si>
  <si>
    <t>94Tlib22</t>
  </si>
  <si>
    <t>Ctrllib11</t>
  </si>
  <si>
    <t>Ctrllib12</t>
  </si>
  <si>
    <t>Ctrllib21</t>
  </si>
  <si>
    <t>Ctrllib22</t>
  </si>
  <si>
    <t>lib1Ctrl1</t>
  </si>
  <si>
    <t>lib1Ctrl2</t>
  </si>
  <si>
    <t>lib1EtO1</t>
  </si>
  <si>
    <t>lib1EtO2</t>
  </si>
  <si>
    <t>lib1LNA1</t>
  </si>
  <si>
    <t>lib1LNA2</t>
  </si>
  <si>
    <t>lib1LNATC1</t>
  </si>
  <si>
    <t>lib1LNATC2</t>
  </si>
  <si>
    <t>lib1S1</t>
  </si>
  <si>
    <t>lib1S2</t>
  </si>
  <si>
    <t>lib2Ctrl1</t>
  </si>
  <si>
    <t>lib2Ctrl2</t>
  </si>
  <si>
    <t>lib2EtO1</t>
  </si>
  <si>
    <t>lib2EtO2</t>
  </si>
  <si>
    <t>lib2LNA1</t>
  </si>
  <si>
    <t>lib2LNA2</t>
  </si>
  <si>
    <t>lib2LNATC1</t>
  </si>
  <si>
    <t>lib2LNATC2</t>
  </si>
  <si>
    <t>lib2S1</t>
  </si>
  <si>
    <t>lib2S2</t>
  </si>
  <si>
    <t>lib3Ctrl1</t>
  </si>
  <si>
    <t>lib3Ctrl2</t>
  </si>
  <si>
    <t>lib3EtO1</t>
  </si>
  <si>
    <t>lib3EtO2</t>
  </si>
  <si>
    <t>lib3LNA1</t>
  </si>
  <si>
    <t>lib3LNA2</t>
  </si>
  <si>
    <t>lib3S1</t>
  </si>
  <si>
    <t>lib3S2</t>
  </si>
  <si>
    <t>lib3LNATC1</t>
    <phoneticPr fontId="3" type="noConversion"/>
  </si>
  <si>
    <t>lib3LNATC2</t>
    <phoneticPr fontId="3" type="noConversion"/>
  </si>
  <si>
    <t>mutant frequency_0.4</t>
    <phoneticPr fontId="3" type="noConversion"/>
  </si>
  <si>
    <t>Del_ratio_AF&gt;=0.6</t>
    <phoneticPr fontId="3" type="noConversion"/>
  </si>
  <si>
    <t>InsERTION_AF&gt;=0.01</t>
  </si>
  <si>
    <t>InsERTION_ratio_AF&gt;=0.01</t>
  </si>
  <si>
    <t>InsERTION_AF&gt;=0.4</t>
  </si>
  <si>
    <t>InsERTION_ratio_AF&gt;=0.4</t>
  </si>
  <si>
    <t>InsERTION_AF&gt;=0.5</t>
  </si>
  <si>
    <t>InsERTION_ratio_AF&gt;=0.5</t>
  </si>
  <si>
    <t>InsERTION_AF&gt;=0.6</t>
  </si>
  <si>
    <t>InsERTION_ratio_AF&gt;=0.6</t>
  </si>
  <si>
    <t>Total_mutant frequency_0.01</t>
  </si>
  <si>
    <t>Del_mutant frequency_0.01</t>
  </si>
  <si>
    <t>Ins_mutant frequency_0.01</t>
  </si>
  <si>
    <t>SNV_mutant frequency_0.01</t>
  </si>
  <si>
    <t>Del_mutant frequency_0.4</t>
  </si>
  <si>
    <t>Ins_mutant frequency_0.4</t>
  </si>
  <si>
    <t>SNV_mutant frequency_0.4</t>
  </si>
  <si>
    <t>Total_mutant frequency_0.5</t>
  </si>
  <si>
    <t>Del_mutant frequency_0.5</t>
  </si>
  <si>
    <t>Ins_mutant frequency_0.5</t>
  </si>
  <si>
    <t>SNV_mutant frequency_0.5</t>
  </si>
  <si>
    <t>Total_mutant frequency_0.6</t>
  </si>
  <si>
    <t>Del_mutant frequency_0.6</t>
  </si>
  <si>
    <t>Ins_mutant frequency_0.6</t>
  </si>
  <si>
    <t>SNV_mutant frequency_0.6</t>
  </si>
  <si>
    <t>Ins_mutant frequency_0.01</t>
    <phoneticPr fontId="3" type="noConversion"/>
  </si>
  <si>
    <t>number of LNA</t>
    <phoneticPr fontId="3" type="noConversion"/>
  </si>
  <si>
    <t>Type of chemical modification</t>
    <phoneticPr fontId="3" type="noConversion"/>
  </si>
  <si>
    <t>2,3</t>
    <phoneticPr fontId="3" type="noConversion"/>
  </si>
  <si>
    <t>E1Ctrl</t>
    <phoneticPr fontId="3" type="noConversion"/>
  </si>
  <si>
    <t>91G</t>
  </si>
  <si>
    <t>92A</t>
  </si>
  <si>
    <t>93C</t>
  </si>
  <si>
    <t>94T</t>
  </si>
  <si>
    <t>E2Ctrl</t>
    <phoneticPr fontId="3" type="noConversion"/>
  </si>
  <si>
    <t>EtO</t>
    <phoneticPr fontId="3" type="noConversion"/>
  </si>
  <si>
    <t>S</t>
    <phoneticPr fontId="3" type="noConversion"/>
  </si>
  <si>
    <t>LNA</t>
    <phoneticPr fontId="3" type="noConversion"/>
  </si>
  <si>
    <t>LNATC</t>
    <phoneticPr fontId="3" type="noConversion"/>
  </si>
  <si>
    <t>Total_mutant frequency_0.01</t>
    <phoneticPr fontId="3" type="noConversion"/>
  </si>
  <si>
    <t>Sample4</t>
    <phoneticPr fontId="3" type="noConversion"/>
  </si>
  <si>
    <t>91G</t>
    <phoneticPr fontId="3" type="noConversion"/>
  </si>
  <si>
    <t>92A</t>
    <phoneticPr fontId="3" type="noConversion"/>
  </si>
  <si>
    <t>93C</t>
    <phoneticPr fontId="3" type="noConversion"/>
  </si>
  <si>
    <t>94T</t>
    <phoneticPr fontId="3" type="noConversion"/>
  </si>
  <si>
    <t>Total_mutant frequency_0.01_Average</t>
    <phoneticPr fontId="3" type="noConversion"/>
  </si>
  <si>
    <t>SNV_mutant frequency_0.01_Average</t>
    <phoneticPr fontId="3" type="noConversion"/>
  </si>
  <si>
    <t>Ins_mutant frequency_0.01_Average</t>
    <phoneticPr fontId="3" type="noConversion"/>
  </si>
  <si>
    <t>Del_mutant frequency_0.01_Average</t>
    <phoneticPr fontId="3" type="noConversion"/>
  </si>
  <si>
    <t>Total_mutant frequency_0.4_Average</t>
    <phoneticPr fontId="3" type="noConversion"/>
  </si>
  <si>
    <t>Del_mutant frequency_0.4_Average</t>
    <phoneticPr fontId="3" type="noConversion"/>
  </si>
  <si>
    <t>SNV_mutant frequency_0.4_Average</t>
    <phoneticPr fontId="3" type="noConversion"/>
  </si>
  <si>
    <t>Ins_mutant frequency_0.4_Average</t>
    <phoneticPr fontId="3" type="noConversion"/>
  </si>
  <si>
    <t>total_mutant frequency_0.5_Average</t>
    <phoneticPr fontId="3" type="noConversion"/>
  </si>
  <si>
    <t>Del_mutant frequency_0.5_Average</t>
    <phoneticPr fontId="3" type="noConversion"/>
  </si>
  <si>
    <t>Ins_mutant frequency_0.5_Average</t>
    <phoneticPr fontId="3" type="noConversion"/>
  </si>
  <si>
    <t>SNV_mutant frequency_0.5_Average</t>
    <phoneticPr fontId="3" type="noConversion"/>
  </si>
  <si>
    <t>total_mutant frequency_0.6_Average</t>
    <phoneticPr fontId="3" type="noConversion"/>
  </si>
  <si>
    <t>Del_mutant frequency_0.6_Average</t>
    <phoneticPr fontId="3" type="noConversion"/>
  </si>
  <si>
    <t>Ins_mutant frequency_0.6_Average</t>
    <phoneticPr fontId="3" type="noConversion"/>
  </si>
  <si>
    <t>SNV_mutant frequency_0.6_Average</t>
    <phoneticPr fontId="3" type="noConversion"/>
  </si>
  <si>
    <t>group2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</si>
</sst>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.000"/>
    <numFmt numFmtId="186" formatCode="0.000%"/>
  </numFmts>
  <fonts count="7">
    <font>
      <sz val="11"/>
      <color theme="1"/>
      <name val="宋体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ACD"/>
        <bgColor rgb="FFFFFACD"/>
      </patternFill>
    </fill>
    <fill>
      <patternFill patternType="solid">
        <fgColor rgb="FFCCFFCC"/>
        <bgColor rgb="FFCCFFCC"/>
      </patternFill>
    </fill>
    <fill>
      <patternFill patternType="solid">
        <fgColor rgb="FFADD8E6"/>
        <bgColor rgb="FFADD8E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76" fontId="2" fillId="0" borderId="0" xfId="0" applyNumberFormat="1" applyFont="1"/>
    <xf numFmtId="176" fontId="2" fillId="2" borderId="0" xfId="0" applyNumberFormat="1" applyFont="1" applyFill="1"/>
    <xf numFmtId="176" fontId="2" fillId="3" borderId="0" xfId="0" applyNumberFormat="1" applyFont="1" applyFill="1"/>
    <xf numFmtId="176" fontId="2" fillId="4" borderId="0" xfId="0" applyNumberFormat="1" applyFont="1" applyFill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176" fontId="2" fillId="0" borderId="0" xfId="0" applyNumberFormat="1" applyFont="1" applyFill="1"/>
    <xf numFmtId="0" fontId="0" fillId="0" borderId="0" xfId="0" applyFill="1"/>
    <xf numFmtId="177" fontId="5" fillId="0" borderId="0" xfId="0" applyNumberFormat="1" applyFont="1" applyAlignment="1">
      <alignment horizontal="center"/>
    </xf>
    <xf numFmtId="10" fontId="2" fillId="0" borderId="0" xfId="0" applyNumberFormat="1" applyFont="1"/>
    <xf numFmtId="186" fontId="2" fillId="0" borderId="0" xfId="0" applyNumberFormat="1" applyFont="1"/>
    <xf numFmtId="186" fontId="2" fillId="0" borderId="0" xfId="0" applyNumberFormat="1" applyFont="1" applyFill="1"/>
    <xf numFmtId="186" fontId="2" fillId="2" borderId="0" xfId="0" applyNumberFormat="1" applyFont="1" applyFill="1"/>
    <xf numFmtId="10" fontId="0" fillId="0" borderId="0" xfId="0" applyNumberFormat="1"/>
    <xf numFmtId="10" fontId="4" fillId="0" borderId="0" xfId="0" applyNumberFormat="1" applyFont="1"/>
    <xf numFmtId="0" fontId="1" fillId="0" borderId="2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10" fontId="1" fillId="0" borderId="1" xfId="0" applyNumberFormat="1" applyFont="1" applyBorder="1" applyAlignment="1">
      <alignment horizontal="center" vertical="top"/>
    </xf>
    <xf numFmtId="10" fontId="5" fillId="0" borderId="0" xfId="0" applyNumberFormat="1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3" xfId="0" applyNumberFormat="1" applyFont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06"/>
  <sheetViews>
    <sheetView topLeftCell="A62" workbookViewId="0">
      <selection activeCell="A90" sqref="A90"/>
    </sheetView>
  </sheetViews>
  <sheetFormatPr baseColWidth="10" defaultColWidth="8.83203125" defaultRowHeight="14"/>
  <cols>
    <col min="1" max="4" width="18" customWidth="1"/>
    <col min="5" max="5" width="30.5" customWidth="1"/>
    <col min="6" max="6" width="37" customWidth="1"/>
    <col min="7" max="7" width="27" customWidth="1"/>
    <col min="8" max="8" width="29" customWidth="1"/>
    <col min="9" max="9" width="37.6640625" customWidth="1"/>
    <col min="10" max="10" width="20" customWidth="1"/>
    <col min="11" max="12" width="26" customWidth="1"/>
    <col min="13" max="13" width="14" customWidth="1"/>
    <col min="14" max="15" width="20" customWidth="1"/>
    <col min="16" max="17" width="15" customWidth="1"/>
    <col min="18" max="18" width="18" customWidth="1"/>
    <col min="19" max="19" width="24" customWidth="1"/>
    <col min="20" max="20" width="24" style="11" customWidth="1"/>
    <col min="21" max="21" width="19" customWidth="1"/>
    <col min="22" max="23" width="25" customWidth="1"/>
    <col min="24" max="24" width="13" customWidth="1"/>
    <col min="25" max="25" width="20" customWidth="1"/>
    <col min="26" max="26" width="20" style="11" customWidth="1"/>
    <col min="27" max="28" width="15" customWidth="1"/>
    <col min="29" max="29" width="18" customWidth="1"/>
    <col min="30" max="30" width="24" customWidth="1"/>
    <col min="31" max="31" width="24" style="11" customWidth="1"/>
    <col min="32" max="32" width="19" customWidth="1"/>
    <col min="33" max="33" width="25" customWidth="1"/>
    <col min="34" max="34" width="25" style="11" customWidth="1"/>
    <col min="35" max="35" width="13" customWidth="1"/>
    <col min="36" max="36" width="20" customWidth="1"/>
    <col min="37" max="37" width="20" style="11" customWidth="1"/>
    <col min="38" max="39" width="15" customWidth="1"/>
    <col min="40" max="40" width="18" customWidth="1"/>
    <col min="41" max="41" width="24" customWidth="1"/>
    <col min="42" max="42" width="25.6640625" style="11" customWidth="1"/>
    <col min="43" max="43" width="19" customWidth="1"/>
    <col min="44" max="44" width="25" customWidth="1"/>
    <col min="45" max="45" width="25" style="11" customWidth="1"/>
    <col min="46" max="46" width="13" customWidth="1"/>
    <col min="47" max="47" width="20" customWidth="1"/>
    <col min="48" max="48" width="19.5" customWidth="1"/>
  </cols>
  <sheetData>
    <row r="1" spans="1:47" ht="18">
      <c r="A1" s="1" t="s">
        <v>0</v>
      </c>
      <c r="B1" s="1" t="s">
        <v>133</v>
      </c>
      <c r="C1" s="1" t="s">
        <v>132</v>
      </c>
      <c r="D1" s="1" t="s">
        <v>137</v>
      </c>
      <c r="E1" s="1" t="s">
        <v>1</v>
      </c>
      <c r="F1" s="1" t="s">
        <v>136</v>
      </c>
      <c r="G1" s="1" t="s">
        <v>2</v>
      </c>
      <c r="H1" s="1" t="s">
        <v>134</v>
      </c>
      <c r="I1" s="1" t="s">
        <v>135</v>
      </c>
      <c r="J1" s="1" t="s">
        <v>3</v>
      </c>
      <c r="K1" s="1" t="s">
        <v>4</v>
      </c>
      <c r="L1" s="1"/>
      <c r="M1" s="1" t="s">
        <v>5</v>
      </c>
      <c r="N1" s="1" t="s">
        <v>6</v>
      </c>
      <c r="O1" s="1"/>
      <c r="P1" s="1" t="s">
        <v>7</v>
      </c>
      <c r="Q1" s="1"/>
      <c r="R1" s="1" t="s">
        <v>8</v>
      </c>
      <c r="S1" s="1" t="s">
        <v>9</v>
      </c>
      <c r="T1" s="9"/>
      <c r="U1" s="1" t="s">
        <v>10</v>
      </c>
      <c r="V1" s="1" t="s">
        <v>11</v>
      </c>
      <c r="W1" s="1"/>
      <c r="X1" s="1" t="s">
        <v>12</v>
      </c>
      <c r="Y1" s="1" t="s">
        <v>13</v>
      </c>
      <c r="Z1" s="9"/>
      <c r="AA1" s="1" t="s">
        <v>14</v>
      </c>
      <c r="AB1" s="1"/>
      <c r="AC1" s="1" t="s">
        <v>15</v>
      </c>
      <c r="AD1" s="1" t="s">
        <v>16</v>
      </c>
      <c r="AE1" s="9"/>
      <c r="AF1" s="1" t="s">
        <v>17</v>
      </c>
      <c r="AG1" s="1" t="s">
        <v>18</v>
      </c>
      <c r="AH1" s="9"/>
      <c r="AI1" s="1" t="s">
        <v>19</v>
      </c>
      <c r="AJ1" s="1" t="s">
        <v>20</v>
      </c>
      <c r="AK1" s="9"/>
      <c r="AL1" s="1" t="s">
        <v>21</v>
      </c>
      <c r="AM1" s="1"/>
      <c r="AN1" s="1" t="s">
        <v>22</v>
      </c>
      <c r="AO1" s="1" t="s">
        <v>23</v>
      </c>
      <c r="AP1" s="9"/>
      <c r="AQ1" s="1" t="s">
        <v>24</v>
      </c>
      <c r="AR1" s="1" t="s">
        <v>25</v>
      </c>
      <c r="AS1" s="9"/>
      <c r="AT1" s="1" t="s">
        <v>26</v>
      </c>
      <c r="AU1" s="1" t="s">
        <v>27</v>
      </c>
    </row>
    <row r="2" spans="1:47" ht="16">
      <c r="A2" s="2" t="s">
        <v>81</v>
      </c>
      <c r="B2" s="2">
        <v>1500</v>
      </c>
      <c r="C2" s="8">
        <v>138</v>
      </c>
      <c r="D2" s="12">
        <f>C2/B2</f>
        <v>9.1999999999999998E-2</v>
      </c>
      <c r="E2" s="2">
        <v>313</v>
      </c>
      <c r="F2" s="2"/>
      <c r="G2" s="2">
        <v>10</v>
      </c>
      <c r="H2" s="3">
        <v>3.1948881789137379E-2</v>
      </c>
      <c r="I2" s="3"/>
      <c r="J2" s="2">
        <v>5</v>
      </c>
      <c r="K2" s="3">
        <v>1.5974440894568689E-2</v>
      </c>
      <c r="L2" s="3"/>
      <c r="M2" s="2">
        <v>294</v>
      </c>
      <c r="N2" s="3">
        <v>0.93929712460063897</v>
      </c>
      <c r="O2" s="3"/>
      <c r="P2" s="2">
        <v>94</v>
      </c>
      <c r="Q2" s="2"/>
      <c r="R2" s="2">
        <v>8</v>
      </c>
      <c r="S2" s="4">
        <v>8.5106382978723402E-2</v>
      </c>
      <c r="T2" s="10"/>
      <c r="U2" s="2">
        <v>2</v>
      </c>
      <c r="V2" s="4">
        <v>2.1276595744680851E-2</v>
      </c>
      <c r="W2" s="4"/>
      <c r="X2" s="2">
        <v>81</v>
      </c>
      <c r="Y2" s="4">
        <v>0.86170212765957444</v>
      </c>
      <c r="Z2" s="10"/>
      <c r="AA2" s="2">
        <v>74</v>
      </c>
      <c r="AB2" s="2"/>
      <c r="AC2" s="2">
        <v>7</v>
      </c>
      <c r="AD2" s="5">
        <v>9.45945945945946E-2</v>
      </c>
      <c r="AE2" s="10"/>
      <c r="AF2" s="2">
        <v>2</v>
      </c>
      <c r="AG2" s="5">
        <v>2.7027027027027029E-2</v>
      </c>
      <c r="AH2" s="10"/>
      <c r="AI2" s="2">
        <v>62</v>
      </c>
      <c r="AJ2" s="5">
        <v>0.83783783783783783</v>
      </c>
      <c r="AK2" s="10"/>
      <c r="AL2" s="2">
        <v>44</v>
      </c>
      <c r="AM2" s="2"/>
      <c r="AN2" s="2">
        <v>4</v>
      </c>
      <c r="AO2" s="6">
        <v>9.0909090909090912E-2</v>
      </c>
      <c r="AP2" s="10"/>
      <c r="AQ2" s="2">
        <v>0</v>
      </c>
      <c r="AR2" s="6">
        <v>0</v>
      </c>
      <c r="AS2" s="10"/>
      <c r="AT2" s="2">
        <v>37</v>
      </c>
      <c r="AU2" s="6">
        <v>0.84090909090909094</v>
      </c>
    </row>
    <row r="3" spans="1:47" ht="16">
      <c r="A3" s="2" t="s">
        <v>111</v>
      </c>
      <c r="B3" s="2">
        <v>1500</v>
      </c>
      <c r="C3" s="8">
        <v>189</v>
      </c>
      <c r="D3" s="12">
        <f t="shared" ref="D3:D66" si="0">C3/B3</f>
        <v>0.126</v>
      </c>
      <c r="E3" s="2">
        <v>315</v>
      </c>
      <c r="F3" s="2"/>
      <c r="G3" s="2">
        <v>34</v>
      </c>
      <c r="H3" s="3">
        <v>0.1079365079365079</v>
      </c>
      <c r="I3" s="3"/>
      <c r="J3" s="2">
        <v>14</v>
      </c>
      <c r="K3" s="3">
        <v>4.4444444444444453E-2</v>
      </c>
      <c r="L3" s="3"/>
      <c r="M3" s="2">
        <v>260</v>
      </c>
      <c r="N3" s="3">
        <v>0.82539682539682535</v>
      </c>
      <c r="O3" s="3"/>
      <c r="P3" s="2">
        <v>71</v>
      </c>
      <c r="Q3" s="2"/>
      <c r="R3" s="2">
        <v>7</v>
      </c>
      <c r="S3" s="4">
        <v>9.8591549295774641E-2</v>
      </c>
      <c r="T3" s="10"/>
      <c r="U3" s="2">
        <v>4</v>
      </c>
      <c r="V3" s="4">
        <v>5.6338028169014093E-2</v>
      </c>
      <c r="W3" s="4"/>
      <c r="X3" s="2">
        <v>56</v>
      </c>
      <c r="Y3" s="4">
        <v>0.78873239436619713</v>
      </c>
      <c r="Z3" s="10"/>
      <c r="AA3" s="2">
        <v>42</v>
      </c>
      <c r="AB3" s="2"/>
      <c r="AC3" s="2">
        <v>6</v>
      </c>
      <c r="AD3" s="5">
        <v>0.14285714285714279</v>
      </c>
      <c r="AE3" s="10"/>
      <c r="AF3" s="2">
        <v>0</v>
      </c>
      <c r="AG3" s="5">
        <v>0</v>
      </c>
      <c r="AH3" s="10"/>
      <c r="AI3" s="2">
        <v>32</v>
      </c>
      <c r="AJ3" s="5">
        <v>0.76190476190476186</v>
      </c>
      <c r="AK3" s="10"/>
      <c r="AL3" s="2">
        <v>35</v>
      </c>
      <c r="AM3" s="2"/>
      <c r="AN3" s="2">
        <v>4</v>
      </c>
      <c r="AO3" s="6">
        <v>0.1142857142857143</v>
      </c>
      <c r="AP3" s="10"/>
      <c r="AQ3" s="2">
        <v>0</v>
      </c>
      <c r="AR3" s="6">
        <v>0</v>
      </c>
      <c r="AS3" s="10"/>
      <c r="AT3" s="2">
        <v>27</v>
      </c>
      <c r="AU3" s="6">
        <v>0.77142857142857146</v>
      </c>
    </row>
    <row r="4" spans="1:47" ht="16">
      <c r="A4" s="2" t="s">
        <v>85</v>
      </c>
      <c r="B4" s="2">
        <v>1500</v>
      </c>
      <c r="C4" s="8">
        <v>204</v>
      </c>
      <c r="D4" s="12">
        <f t="shared" si="0"/>
        <v>0.13600000000000001</v>
      </c>
      <c r="E4" s="2">
        <v>405</v>
      </c>
      <c r="F4" s="2"/>
      <c r="G4" s="2">
        <v>23</v>
      </c>
      <c r="H4" s="3">
        <v>5.6790123456790118E-2</v>
      </c>
      <c r="I4" s="3"/>
      <c r="J4" s="2">
        <v>51</v>
      </c>
      <c r="K4" s="3">
        <v>0.12592592592592591</v>
      </c>
      <c r="L4" s="3"/>
      <c r="M4" s="2">
        <v>329</v>
      </c>
      <c r="N4" s="3">
        <v>0.81234567901234567</v>
      </c>
      <c r="O4" s="3"/>
      <c r="P4" s="2">
        <v>78</v>
      </c>
      <c r="Q4" s="2"/>
      <c r="R4" s="2">
        <v>6</v>
      </c>
      <c r="S4" s="4">
        <v>7.6923076923076927E-2</v>
      </c>
      <c r="T4" s="10"/>
      <c r="U4" s="2">
        <v>4</v>
      </c>
      <c r="V4" s="4">
        <v>5.128205128205128E-2</v>
      </c>
      <c r="W4" s="4"/>
      <c r="X4" s="2">
        <v>66</v>
      </c>
      <c r="Y4" s="4">
        <v>0.84615384615384615</v>
      </c>
      <c r="Z4" s="10"/>
      <c r="AA4" s="2">
        <v>53</v>
      </c>
      <c r="AB4" s="2"/>
      <c r="AC4" s="2">
        <v>3</v>
      </c>
      <c r="AD4" s="5">
        <v>5.6603773584905662E-2</v>
      </c>
      <c r="AE4" s="10"/>
      <c r="AF4" s="2">
        <v>0</v>
      </c>
      <c r="AG4" s="5">
        <v>0</v>
      </c>
      <c r="AH4" s="10"/>
      <c r="AI4" s="2">
        <v>48</v>
      </c>
      <c r="AJ4" s="5">
        <v>0.90566037735849059</v>
      </c>
      <c r="AK4" s="10"/>
      <c r="AL4" s="2">
        <v>44</v>
      </c>
      <c r="AM4" s="2"/>
      <c r="AN4" s="2">
        <v>3</v>
      </c>
      <c r="AO4" s="6">
        <v>6.8181818181818177E-2</v>
      </c>
      <c r="AP4" s="10"/>
      <c r="AQ4" s="2">
        <v>0</v>
      </c>
      <c r="AR4" s="6">
        <v>0</v>
      </c>
      <c r="AS4" s="10"/>
      <c r="AT4" s="2">
        <v>39</v>
      </c>
      <c r="AU4" s="6">
        <v>0.88636363636363635</v>
      </c>
    </row>
    <row r="5" spans="1:47" ht="16">
      <c r="A5" s="2" t="s">
        <v>115</v>
      </c>
      <c r="B5" s="2">
        <v>1500</v>
      </c>
      <c r="C5" s="8">
        <v>144</v>
      </c>
      <c r="D5" s="12">
        <f t="shared" si="0"/>
        <v>9.6000000000000002E-2</v>
      </c>
      <c r="E5" s="2">
        <v>231</v>
      </c>
      <c r="F5" s="2"/>
      <c r="G5" s="2">
        <v>37</v>
      </c>
      <c r="H5" s="3">
        <v>0.16017316017316019</v>
      </c>
      <c r="I5" s="3"/>
      <c r="J5" s="2">
        <v>32</v>
      </c>
      <c r="K5" s="3">
        <v>0.1385281385281385</v>
      </c>
      <c r="L5" s="3"/>
      <c r="M5" s="2">
        <v>151</v>
      </c>
      <c r="N5" s="3">
        <v>0.65367965367965364</v>
      </c>
      <c r="O5" s="3"/>
      <c r="P5" s="2">
        <v>42</v>
      </c>
      <c r="Q5" s="2"/>
      <c r="R5" s="2">
        <v>3</v>
      </c>
      <c r="S5" s="4">
        <v>7.1428571428571425E-2</v>
      </c>
      <c r="T5" s="10"/>
      <c r="U5" s="2">
        <v>1</v>
      </c>
      <c r="V5" s="4">
        <v>2.3809523809523812E-2</v>
      </c>
      <c r="W5" s="4"/>
      <c r="X5" s="2">
        <v>30</v>
      </c>
      <c r="Y5" s="4">
        <v>0.7142857142857143</v>
      </c>
      <c r="Z5" s="10"/>
      <c r="AA5" s="2">
        <v>34</v>
      </c>
      <c r="AB5" s="2"/>
      <c r="AC5" s="2">
        <v>3</v>
      </c>
      <c r="AD5" s="5">
        <v>8.8235294117647065E-2</v>
      </c>
      <c r="AE5" s="10"/>
      <c r="AF5" s="2">
        <v>0</v>
      </c>
      <c r="AG5" s="5">
        <v>0</v>
      </c>
      <c r="AH5" s="10"/>
      <c r="AI5" s="2">
        <v>24</v>
      </c>
      <c r="AJ5" s="5">
        <v>0.70588235294117652</v>
      </c>
      <c r="AK5" s="10"/>
      <c r="AL5" s="2">
        <v>26</v>
      </c>
      <c r="AM5" s="2"/>
      <c r="AN5" s="2">
        <v>2</v>
      </c>
      <c r="AO5" s="6">
        <v>7.6923076923076927E-2</v>
      </c>
      <c r="AP5" s="10"/>
      <c r="AQ5" s="2">
        <v>0</v>
      </c>
      <c r="AR5" s="6">
        <v>0</v>
      </c>
      <c r="AS5" s="10"/>
      <c r="AT5" s="2">
        <v>18</v>
      </c>
      <c r="AU5" s="6">
        <v>0.69230769230769229</v>
      </c>
    </row>
    <row r="6" spans="1:47" ht="16">
      <c r="A6" s="2" t="s">
        <v>89</v>
      </c>
      <c r="B6" s="2">
        <v>1500</v>
      </c>
      <c r="C6" s="8">
        <v>146</v>
      </c>
      <c r="D6" s="12">
        <f t="shared" si="0"/>
        <v>9.7333333333333327E-2</v>
      </c>
      <c r="E6" s="2">
        <v>230</v>
      </c>
      <c r="F6" s="2"/>
      <c r="G6" s="2">
        <v>14</v>
      </c>
      <c r="H6" s="3">
        <v>6.0869565217391307E-2</v>
      </c>
      <c r="I6" s="3"/>
      <c r="J6" s="2">
        <v>25</v>
      </c>
      <c r="K6" s="3">
        <v>0.108695652173913</v>
      </c>
      <c r="L6" s="3"/>
      <c r="M6" s="2">
        <v>183</v>
      </c>
      <c r="N6" s="3">
        <v>0.79565217391304344</v>
      </c>
      <c r="O6" s="3"/>
      <c r="P6" s="2">
        <v>38</v>
      </c>
      <c r="Q6" s="2"/>
      <c r="R6" s="2">
        <v>6</v>
      </c>
      <c r="S6" s="4">
        <v>0.15789473684210531</v>
      </c>
      <c r="T6" s="10"/>
      <c r="U6" s="2">
        <v>0</v>
      </c>
      <c r="V6" s="4">
        <v>0</v>
      </c>
      <c r="W6" s="4"/>
      <c r="X6" s="2">
        <v>26</v>
      </c>
      <c r="Y6" s="4">
        <v>0.68421052631578949</v>
      </c>
      <c r="Z6" s="10"/>
      <c r="AA6" s="2">
        <v>31</v>
      </c>
      <c r="AB6" s="2"/>
      <c r="AC6" s="2">
        <v>5</v>
      </c>
      <c r="AD6" s="5">
        <v>0.16129032258064521</v>
      </c>
      <c r="AE6" s="10"/>
      <c r="AF6" s="2">
        <v>0</v>
      </c>
      <c r="AG6" s="5">
        <v>0</v>
      </c>
      <c r="AH6" s="10"/>
      <c r="AI6" s="2">
        <v>20</v>
      </c>
      <c r="AJ6" s="5">
        <v>0.64516129032258063</v>
      </c>
      <c r="AK6" s="10"/>
      <c r="AL6" s="2">
        <v>27</v>
      </c>
      <c r="AM6" s="2"/>
      <c r="AN6" s="2">
        <v>5</v>
      </c>
      <c r="AO6" s="6">
        <v>0.1851851851851852</v>
      </c>
      <c r="AP6" s="10"/>
      <c r="AQ6" s="2">
        <v>0</v>
      </c>
      <c r="AR6" s="6">
        <v>0</v>
      </c>
      <c r="AS6" s="10"/>
      <c r="AT6" s="2">
        <v>16</v>
      </c>
      <c r="AU6" s="6">
        <v>0.59259259259259256</v>
      </c>
    </row>
    <row r="7" spans="1:47" ht="16">
      <c r="A7" s="2" t="s">
        <v>117</v>
      </c>
      <c r="B7" s="2">
        <v>1500</v>
      </c>
      <c r="C7" s="8">
        <v>154</v>
      </c>
      <c r="D7" s="12">
        <f t="shared" si="0"/>
        <v>0.10266666666666667</v>
      </c>
      <c r="E7" s="2">
        <v>299</v>
      </c>
      <c r="F7" s="2"/>
      <c r="G7" s="2">
        <v>11</v>
      </c>
      <c r="H7" s="3">
        <v>3.678929765886288E-2</v>
      </c>
      <c r="I7" s="3"/>
      <c r="J7" s="2">
        <v>44</v>
      </c>
      <c r="K7" s="3">
        <v>0.14715719063545149</v>
      </c>
      <c r="L7" s="3"/>
      <c r="M7" s="2">
        <v>239</v>
      </c>
      <c r="N7" s="3">
        <v>0.79933110367892979</v>
      </c>
      <c r="O7" s="3"/>
      <c r="P7" s="2">
        <v>79</v>
      </c>
      <c r="Q7" s="2"/>
      <c r="R7" s="2">
        <v>5</v>
      </c>
      <c r="S7" s="4">
        <v>6.3291139240506333E-2</v>
      </c>
      <c r="T7" s="10"/>
      <c r="U7" s="2">
        <v>15</v>
      </c>
      <c r="V7" s="4">
        <v>0.189873417721519</v>
      </c>
      <c r="W7" s="4"/>
      <c r="X7" s="2">
        <v>54</v>
      </c>
      <c r="Y7" s="4">
        <v>0.68354430379746833</v>
      </c>
      <c r="Z7" s="10"/>
      <c r="AA7" s="2">
        <v>39</v>
      </c>
      <c r="AB7" s="2"/>
      <c r="AC7" s="2">
        <v>4</v>
      </c>
      <c r="AD7" s="5">
        <v>0.1025641025641026</v>
      </c>
      <c r="AE7" s="10"/>
      <c r="AF7" s="2">
        <v>2</v>
      </c>
      <c r="AG7" s="5">
        <v>5.128205128205128E-2</v>
      </c>
      <c r="AH7" s="10"/>
      <c r="AI7" s="2">
        <v>30</v>
      </c>
      <c r="AJ7" s="5">
        <v>0.76923076923076927</v>
      </c>
      <c r="AK7" s="10"/>
      <c r="AL7" s="2">
        <v>31</v>
      </c>
      <c r="AM7" s="2"/>
      <c r="AN7" s="2">
        <v>2</v>
      </c>
      <c r="AO7" s="6">
        <v>6.4516129032258063E-2</v>
      </c>
      <c r="AP7" s="10"/>
      <c r="AQ7" s="2">
        <v>0</v>
      </c>
      <c r="AR7" s="6">
        <v>0</v>
      </c>
      <c r="AS7" s="10"/>
      <c r="AT7" s="2">
        <v>26</v>
      </c>
      <c r="AU7" s="6">
        <v>0.83870967741935487</v>
      </c>
    </row>
    <row r="8" spans="1:47" ht="16">
      <c r="A8" s="2" t="s">
        <v>87</v>
      </c>
      <c r="B8" s="2">
        <v>1500</v>
      </c>
      <c r="C8" s="8">
        <v>201</v>
      </c>
      <c r="D8" s="12">
        <f t="shared" si="0"/>
        <v>0.13400000000000001</v>
      </c>
      <c r="E8" s="2">
        <v>385</v>
      </c>
      <c r="F8" s="2"/>
      <c r="G8" s="2">
        <v>78</v>
      </c>
      <c r="H8" s="3">
        <v>0.20259740259740261</v>
      </c>
      <c r="I8" s="3"/>
      <c r="J8" s="2">
        <v>61</v>
      </c>
      <c r="K8" s="3">
        <v>0.15844155844155841</v>
      </c>
      <c r="L8" s="3"/>
      <c r="M8" s="2">
        <v>235</v>
      </c>
      <c r="N8" s="3">
        <v>0.61038961038961037</v>
      </c>
      <c r="O8" s="3"/>
      <c r="P8" s="2">
        <v>59</v>
      </c>
      <c r="Q8" s="2"/>
      <c r="R8" s="2">
        <v>2</v>
      </c>
      <c r="S8" s="4">
        <v>3.3898305084745763E-2</v>
      </c>
      <c r="T8" s="10"/>
      <c r="U8" s="2">
        <v>2</v>
      </c>
      <c r="V8" s="4">
        <v>3.3898305084745763E-2</v>
      </c>
      <c r="W8" s="4"/>
      <c r="X8" s="2">
        <v>46</v>
      </c>
      <c r="Y8" s="4">
        <v>0.77966101694915257</v>
      </c>
      <c r="Z8" s="10"/>
      <c r="AA8" s="2">
        <v>53</v>
      </c>
      <c r="AB8" s="2"/>
      <c r="AC8" s="2">
        <v>2</v>
      </c>
      <c r="AD8" s="5">
        <v>3.7735849056603772E-2</v>
      </c>
      <c r="AE8" s="10"/>
      <c r="AF8" s="2">
        <v>1</v>
      </c>
      <c r="AG8" s="5">
        <v>1.886792452830189E-2</v>
      </c>
      <c r="AH8" s="10"/>
      <c r="AI8" s="2">
        <v>42</v>
      </c>
      <c r="AJ8" s="5">
        <v>0.79245283018867929</v>
      </c>
      <c r="AK8" s="10"/>
      <c r="AL8" s="2">
        <v>44</v>
      </c>
      <c r="AM8" s="2"/>
      <c r="AN8" s="2">
        <v>0</v>
      </c>
      <c r="AO8" s="6">
        <v>0</v>
      </c>
      <c r="AP8" s="10"/>
      <c r="AQ8" s="2">
        <v>0</v>
      </c>
      <c r="AR8" s="6">
        <v>0</v>
      </c>
      <c r="AS8" s="10"/>
      <c r="AT8" s="2">
        <v>37</v>
      </c>
      <c r="AU8" s="6">
        <v>0.84090909090909094</v>
      </c>
    </row>
    <row r="9" spans="1:47" ht="16">
      <c r="A9" s="2" t="s">
        <v>113</v>
      </c>
      <c r="B9" s="2">
        <v>800</v>
      </c>
      <c r="C9" s="8">
        <v>65</v>
      </c>
      <c r="D9" s="12">
        <f t="shared" si="0"/>
        <v>8.1250000000000003E-2</v>
      </c>
      <c r="E9" s="2">
        <v>180</v>
      </c>
      <c r="F9" s="2"/>
      <c r="G9" s="2">
        <v>6</v>
      </c>
      <c r="H9" s="3">
        <v>3.3333333333333333E-2</v>
      </c>
      <c r="I9" s="3"/>
      <c r="J9" s="2">
        <v>9</v>
      </c>
      <c r="K9" s="3">
        <v>0.05</v>
      </c>
      <c r="L9" s="3"/>
      <c r="M9" s="2">
        <v>159</v>
      </c>
      <c r="N9" s="3">
        <v>0.8833333333333333</v>
      </c>
      <c r="O9" s="3"/>
      <c r="P9" s="2">
        <v>23</v>
      </c>
      <c r="Q9" s="2"/>
      <c r="R9" s="2">
        <v>1</v>
      </c>
      <c r="S9" s="4">
        <v>4.3478260869565223E-2</v>
      </c>
      <c r="T9" s="10"/>
      <c r="U9" s="2">
        <v>0</v>
      </c>
      <c r="V9" s="4">
        <v>0</v>
      </c>
      <c r="W9" s="4"/>
      <c r="X9" s="2">
        <v>17</v>
      </c>
      <c r="Y9" s="4">
        <v>0.73913043478260865</v>
      </c>
      <c r="Z9" s="10"/>
      <c r="AA9" s="2">
        <v>18</v>
      </c>
      <c r="AB9" s="2"/>
      <c r="AC9" s="2">
        <v>0</v>
      </c>
      <c r="AD9" s="5">
        <v>0</v>
      </c>
      <c r="AE9" s="10"/>
      <c r="AF9" s="2">
        <v>0</v>
      </c>
      <c r="AG9" s="5">
        <v>0</v>
      </c>
      <c r="AH9" s="10"/>
      <c r="AI9" s="2">
        <v>13</v>
      </c>
      <c r="AJ9" s="5">
        <v>0.72222222222222221</v>
      </c>
      <c r="AK9" s="10"/>
      <c r="AL9" s="2">
        <v>16</v>
      </c>
      <c r="AM9" s="2"/>
      <c r="AN9" s="2">
        <v>0</v>
      </c>
      <c r="AO9" s="6">
        <v>0</v>
      </c>
      <c r="AP9" s="10"/>
      <c r="AQ9" s="2">
        <v>0</v>
      </c>
      <c r="AR9" s="6">
        <v>0</v>
      </c>
      <c r="AS9" s="10"/>
      <c r="AT9" s="2">
        <v>12</v>
      </c>
      <c r="AU9" s="6">
        <v>0.75</v>
      </c>
    </row>
    <row r="10" spans="1:47" ht="16">
      <c r="A10" s="2" t="s">
        <v>83</v>
      </c>
      <c r="B10" s="2">
        <v>1000</v>
      </c>
      <c r="C10" s="8">
        <v>120</v>
      </c>
      <c r="D10" s="12">
        <f t="shared" si="0"/>
        <v>0.12</v>
      </c>
      <c r="E10" s="2">
        <v>178</v>
      </c>
      <c r="F10" s="2"/>
      <c r="G10" s="2">
        <v>19</v>
      </c>
      <c r="H10" s="3">
        <v>0.1067415730337079</v>
      </c>
      <c r="I10" s="3"/>
      <c r="J10" s="2">
        <v>31</v>
      </c>
      <c r="K10" s="3">
        <v>0.1741573033707865</v>
      </c>
      <c r="L10" s="3"/>
      <c r="M10" s="2">
        <v>113</v>
      </c>
      <c r="N10" s="3">
        <v>0.6348314606741573</v>
      </c>
      <c r="O10" s="3"/>
      <c r="P10" s="2">
        <v>48</v>
      </c>
      <c r="Q10" s="2"/>
      <c r="R10" s="2">
        <v>8</v>
      </c>
      <c r="S10" s="4">
        <v>0.16666666666666671</v>
      </c>
      <c r="T10" s="10"/>
      <c r="U10" s="2">
        <v>0</v>
      </c>
      <c r="V10" s="4">
        <v>0</v>
      </c>
      <c r="W10" s="4"/>
      <c r="X10" s="2">
        <v>34</v>
      </c>
      <c r="Y10" s="4">
        <v>0.70833333333333337</v>
      </c>
      <c r="Z10" s="10"/>
      <c r="AA10" s="2">
        <v>37</v>
      </c>
      <c r="AB10" s="2"/>
      <c r="AC10" s="2">
        <v>4</v>
      </c>
      <c r="AD10" s="5">
        <v>0.1081081081081081</v>
      </c>
      <c r="AE10" s="10"/>
      <c r="AF10" s="2">
        <v>0</v>
      </c>
      <c r="AG10" s="5">
        <v>0</v>
      </c>
      <c r="AH10" s="10"/>
      <c r="AI10" s="2">
        <v>28</v>
      </c>
      <c r="AJ10" s="5">
        <v>0.7567567567567568</v>
      </c>
      <c r="AK10" s="10"/>
      <c r="AL10" s="2">
        <v>33</v>
      </c>
      <c r="AM10" s="2"/>
      <c r="AN10" s="2">
        <v>4</v>
      </c>
      <c r="AO10" s="6">
        <v>0.1212121212121212</v>
      </c>
      <c r="AP10" s="10"/>
      <c r="AQ10" s="2">
        <v>0</v>
      </c>
      <c r="AR10" s="6">
        <v>0</v>
      </c>
      <c r="AS10" s="10"/>
      <c r="AT10" s="2">
        <v>25</v>
      </c>
      <c r="AU10" s="6">
        <v>0.75757575757575757</v>
      </c>
    </row>
    <row r="11" spans="1:47" ht="16">
      <c r="A11" s="2" t="s">
        <v>84</v>
      </c>
      <c r="B11" s="2">
        <v>1500</v>
      </c>
      <c r="C11" s="8">
        <v>184</v>
      </c>
      <c r="D11" s="12">
        <f t="shared" si="0"/>
        <v>0.12266666666666666</v>
      </c>
      <c r="E11" s="2">
        <v>365</v>
      </c>
      <c r="F11" s="2"/>
      <c r="G11" s="2">
        <v>29</v>
      </c>
      <c r="H11" s="3">
        <v>7.9452054794520555E-2</v>
      </c>
      <c r="I11" s="3"/>
      <c r="J11" s="2">
        <v>15</v>
      </c>
      <c r="K11" s="3">
        <v>4.1095890410958902E-2</v>
      </c>
      <c r="L11" s="3"/>
      <c r="M11" s="2">
        <v>316</v>
      </c>
      <c r="N11" s="3">
        <v>0.86575342465753424</v>
      </c>
      <c r="O11" s="3"/>
      <c r="P11" s="2">
        <v>74</v>
      </c>
      <c r="Q11" s="2"/>
      <c r="R11" s="2">
        <v>8</v>
      </c>
      <c r="S11" s="4">
        <v>0.1081081081081081</v>
      </c>
      <c r="T11" s="10"/>
      <c r="U11" s="2">
        <v>3</v>
      </c>
      <c r="V11" s="4">
        <v>4.0540540540540543E-2</v>
      </c>
      <c r="W11" s="4"/>
      <c r="X11" s="2">
        <v>61</v>
      </c>
      <c r="Y11" s="4">
        <v>0.82432432432432434</v>
      </c>
      <c r="Z11" s="10"/>
      <c r="AA11" s="2">
        <v>48</v>
      </c>
      <c r="AB11" s="2"/>
      <c r="AC11" s="2">
        <v>7</v>
      </c>
      <c r="AD11" s="5">
        <v>0.14583333333333329</v>
      </c>
      <c r="AE11" s="10"/>
      <c r="AF11" s="2">
        <v>1</v>
      </c>
      <c r="AG11" s="5">
        <v>2.0833333333333329E-2</v>
      </c>
      <c r="AH11" s="10"/>
      <c r="AI11" s="2">
        <v>38</v>
      </c>
      <c r="AJ11" s="5">
        <v>0.79166666666666663</v>
      </c>
      <c r="AK11" s="10"/>
      <c r="AL11" s="2">
        <v>35</v>
      </c>
      <c r="AM11" s="2"/>
      <c r="AN11" s="2">
        <v>4</v>
      </c>
      <c r="AO11" s="6">
        <v>0.1142857142857143</v>
      </c>
      <c r="AP11" s="10"/>
      <c r="AQ11" s="2">
        <v>0</v>
      </c>
      <c r="AR11" s="6">
        <v>0</v>
      </c>
      <c r="AS11" s="10"/>
      <c r="AT11" s="2">
        <v>29</v>
      </c>
      <c r="AU11" s="6">
        <v>0.82857142857142863</v>
      </c>
    </row>
    <row r="12" spans="1:47" ht="16">
      <c r="A12" s="2" t="s">
        <v>114</v>
      </c>
      <c r="B12" s="2">
        <v>1500</v>
      </c>
      <c r="C12" s="8">
        <v>213</v>
      </c>
      <c r="D12" s="12">
        <f t="shared" si="0"/>
        <v>0.14199999999999999</v>
      </c>
      <c r="E12" s="2">
        <v>387</v>
      </c>
      <c r="F12" s="2"/>
      <c r="G12" s="2">
        <v>20</v>
      </c>
      <c r="H12" s="3">
        <v>5.1679586563307491E-2</v>
      </c>
      <c r="I12" s="3"/>
      <c r="J12" s="2">
        <v>46</v>
      </c>
      <c r="K12" s="3">
        <v>0.1188630490956072</v>
      </c>
      <c r="L12" s="3"/>
      <c r="M12" s="2">
        <v>311</v>
      </c>
      <c r="N12" s="3">
        <v>0.80361757105943155</v>
      </c>
      <c r="O12" s="3"/>
      <c r="P12" s="2">
        <v>78</v>
      </c>
      <c r="Q12" s="2"/>
      <c r="R12" s="2">
        <v>5</v>
      </c>
      <c r="S12" s="4">
        <v>6.4102564102564097E-2</v>
      </c>
      <c r="T12" s="10"/>
      <c r="U12" s="2">
        <v>5</v>
      </c>
      <c r="V12" s="4">
        <v>6.4102564102564097E-2</v>
      </c>
      <c r="W12" s="4"/>
      <c r="X12" s="2">
        <v>63</v>
      </c>
      <c r="Y12" s="4">
        <v>0.80769230769230771</v>
      </c>
      <c r="Z12" s="10"/>
      <c r="AA12" s="2">
        <v>57</v>
      </c>
      <c r="AB12" s="2"/>
      <c r="AC12" s="2">
        <v>1</v>
      </c>
      <c r="AD12" s="5">
        <v>1.754385964912281E-2</v>
      </c>
      <c r="AE12" s="10"/>
      <c r="AF12" s="2">
        <v>1</v>
      </c>
      <c r="AG12" s="5">
        <v>1.754385964912281E-2</v>
      </c>
      <c r="AH12" s="10"/>
      <c r="AI12" s="2">
        <v>51</v>
      </c>
      <c r="AJ12" s="5">
        <v>0.89473684210526316</v>
      </c>
      <c r="AK12" s="10"/>
      <c r="AL12" s="2">
        <v>50</v>
      </c>
      <c r="AM12" s="2"/>
      <c r="AN12" s="2">
        <v>1</v>
      </c>
      <c r="AO12" s="6">
        <v>0.02</v>
      </c>
      <c r="AP12" s="10"/>
      <c r="AQ12" s="2">
        <v>0</v>
      </c>
      <c r="AR12" s="6">
        <v>0</v>
      </c>
      <c r="AS12" s="10"/>
      <c r="AT12" s="2">
        <v>46</v>
      </c>
      <c r="AU12" s="6">
        <v>0.92</v>
      </c>
    </row>
    <row r="13" spans="1:47" ht="16">
      <c r="A13" s="2" t="s">
        <v>88</v>
      </c>
      <c r="B13" s="2">
        <v>1500</v>
      </c>
      <c r="C13" s="8">
        <v>152</v>
      </c>
      <c r="D13" s="12">
        <f t="shared" si="0"/>
        <v>0.10133333333333333</v>
      </c>
      <c r="E13" s="2">
        <v>453</v>
      </c>
      <c r="F13" s="2"/>
      <c r="G13" s="2">
        <v>16</v>
      </c>
      <c r="H13" s="3">
        <v>3.5320088300220751E-2</v>
      </c>
      <c r="I13" s="3"/>
      <c r="J13" s="2">
        <v>10</v>
      </c>
      <c r="K13" s="3">
        <v>2.2075055187637971E-2</v>
      </c>
      <c r="L13" s="3"/>
      <c r="M13" s="2">
        <v>422</v>
      </c>
      <c r="N13" s="3">
        <v>0.93156732891832228</v>
      </c>
      <c r="O13" s="3"/>
      <c r="P13" s="2">
        <v>51</v>
      </c>
      <c r="Q13" s="2"/>
      <c r="R13" s="2">
        <v>4</v>
      </c>
      <c r="S13" s="4">
        <v>7.8431372549019607E-2</v>
      </c>
      <c r="T13" s="10"/>
      <c r="U13" s="2">
        <v>0</v>
      </c>
      <c r="V13" s="4">
        <v>0</v>
      </c>
      <c r="W13" s="4"/>
      <c r="X13" s="2">
        <v>42</v>
      </c>
      <c r="Y13" s="4">
        <v>0.82352941176470584</v>
      </c>
      <c r="Z13" s="10"/>
      <c r="AA13" s="2">
        <v>30</v>
      </c>
      <c r="AB13" s="2"/>
      <c r="AC13" s="2">
        <v>2</v>
      </c>
      <c r="AD13" s="5">
        <v>6.6666666666666666E-2</v>
      </c>
      <c r="AE13" s="10"/>
      <c r="AF13" s="2">
        <v>0</v>
      </c>
      <c r="AG13" s="5">
        <v>0</v>
      </c>
      <c r="AH13" s="10"/>
      <c r="AI13" s="2">
        <v>23</v>
      </c>
      <c r="AJ13" s="5">
        <v>0.76666666666666672</v>
      </c>
      <c r="AK13" s="10"/>
      <c r="AL13" s="2">
        <v>22</v>
      </c>
      <c r="AM13" s="2"/>
      <c r="AN13" s="2">
        <v>2</v>
      </c>
      <c r="AO13" s="6">
        <v>9.0909090909090912E-2</v>
      </c>
      <c r="AP13" s="10"/>
      <c r="AQ13" s="2">
        <v>0</v>
      </c>
      <c r="AR13" s="6">
        <v>0</v>
      </c>
      <c r="AS13" s="10"/>
      <c r="AT13" s="2">
        <v>16</v>
      </c>
      <c r="AU13" s="6">
        <v>0.72727272727272729</v>
      </c>
    </row>
    <row r="14" spans="1:47" ht="16">
      <c r="A14" s="2" t="s">
        <v>118</v>
      </c>
      <c r="B14" s="2">
        <v>1500</v>
      </c>
      <c r="C14" s="8">
        <v>117</v>
      </c>
      <c r="D14" s="12">
        <f t="shared" si="0"/>
        <v>7.8E-2</v>
      </c>
      <c r="E14" s="2">
        <v>355</v>
      </c>
      <c r="F14" s="2"/>
      <c r="G14" s="2">
        <v>17</v>
      </c>
      <c r="H14" s="3">
        <v>4.788732394366197E-2</v>
      </c>
      <c r="I14" s="3"/>
      <c r="J14" s="2">
        <v>13</v>
      </c>
      <c r="K14" s="3">
        <v>3.6619718309859148E-2</v>
      </c>
      <c r="L14" s="3"/>
      <c r="M14" s="2">
        <v>323</v>
      </c>
      <c r="N14" s="3">
        <v>0.90985915492957747</v>
      </c>
      <c r="O14" s="3"/>
      <c r="P14" s="2">
        <v>34</v>
      </c>
      <c r="Q14" s="2"/>
      <c r="R14" s="2">
        <v>4</v>
      </c>
      <c r="S14" s="4">
        <v>0.1176470588235294</v>
      </c>
      <c r="T14" s="10"/>
      <c r="U14" s="2">
        <v>0</v>
      </c>
      <c r="V14" s="4">
        <v>0</v>
      </c>
      <c r="W14" s="4"/>
      <c r="X14" s="2">
        <v>29</v>
      </c>
      <c r="Y14" s="4">
        <v>0.8529411764705882</v>
      </c>
      <c r="Z14" s="10"/>
      <c r="AA14" s="2">
        <v>20</v>
      </c>
      <c r="AB14" s="2"/>
      <c r="AC14" s="2">
        <v>2</v>
      </c>
      <c r="AD14" s="5">
        <v>0.1</v>
      </c>
      <c r="AE14" s="10"/>
      <c r="AF14" s="2">
        <v>0</v>
      </c>
      <c r="AG14" s="5">
        <v>0</v>
      </c>
      <c r="AH14" s="10"/>
      <c r="AI14" s="2">
        <v>17</v>
      </c>
      <c r="AJ14" s="5">
        <v>0.85</v>
      </c>
      <c r="AK14" s="10"/>
      <c r="AL14" s="2">
        <v>18</v>
      </c>
      <c r="AM14" s="2"/>
      <c r="AN14" s="2">
        <v>2</v>
      </c>
      <c r="AO14" s="6">
        <v>0.1111111111111111</v>
      </c>
      <c r="AP14" s="10"/>
      <c r="AQ14" s="2">
        <v>0</v>
      </c>
      <c r="AR14" s="6">
        <v>0</v>
      </c>
      <c r="AS14" s="10"/>
      <c r="AT14" s="2">
        <v>15</v>
      </c>
      <c r="AU14" s="6">
        <v>0.83333333333333337</v>
      </c>
    </row>
    <row r="15" spans="1:47" ht="16">
      <c r="A15" s="2" t="s">
        <v>110</v>
      </c>
      <c r="B15" s="2">
        <v>1500</v>
      </c>
      <c r="C15" s="8">
        <v>138</v>
      </c>
      <c r="D15" s="12">
        <f t="shared" si="0"/>
        <v>9.1999999999999998E-2</v>
      </c>
      <c r="E15" s="2">
        <v>348</v>
      </c>
      <c r="F15" s="2"/>
      <c r="G15" s="2">
        <v>102</v>
      </c>
      <c r="H15" s="3">
        <v>0.29310344827586199</v>
      </c>
      <c r="I15" s="3"/>
      <c r="J15" s="2">
        <v>9</v>
      </c>
      <c r="K15" s="3">
        <v>2.5862068965517241E-2</v>
      </c>
      <c r="L15" s="3"/>
      <c r="M15" s="2">
        <v>233</v>
      </c>
      <c r="N15" s="3">
        <v>0.66954022988505746</v>
      </c>
      <c r="O15" s="3"/>
      <c r="P15" s="2">
        <v>66</v>
      </c>
      <c r="Q15" s="2"/>
      <c r="R15" s="2">
        <v>5</v>
      </c>
      <c r="S15" s="4">
        <v>7.575757575757576E-2</v>
      </c>
      <c r="T15" s="10"/>
      <c r="U15" s="2">
        <v>2</v>
      </c>
      <c r="V15" s="4">
        <v>3.03030303030303E-2</v>
      </c>
      <c r="W15" s="4"/>
      <c r="X15" s="2">
        <v>58</v>
      </c>
      <c r="Y15" s="4">
        <v>0.87878787878787878</v>
      </c>
      <c r="Z15" s="10"/>
      <c r="AA15" s="2">
        <v>49</v>
      </c>
      <c r="AB15" s="2"/>
      <c r="AC15" s="2">
        <v>4</v>
      </c>
      <c r="AD15" s="5">
        <v>8.1632653061224483E-2</v>
      </c>
      <c r="AE15" s="10"/>
      <c r="AF15" s="2">
        <v>0</v>
      </c>
      <c r="AG15" s="5">
        <v>0</v>
      </c>
      <c r="AH15" s="10"/>
      <c r="AI15" s="2">
        <v>44</v>
      </c>
      <c r="AJ15" s="5">
        <v>0.89795918367346939</v>
      </c>
      <c r="AK15" s="10"/>
      <c r="AL15" s="2">
        <v>34</v>
      </c>
      <c r="AM15" s="2"/>
      <c r="AN15" s="2">
        <v>4</v>
      </c>
      <c r="AO15" s="6">
        <v>0.1176470588235294</v>
      </c>
      <c r="AP15" s="10"/>
      <c r="AQ15" s="2">
        <v>0</v>
      </c>
      <c r="AR15" s="6">
        <v>0</v>
      </c>
      <c r="AS15" s="10"/>
      <c r="AT15" s="2">
        <v>30</v>
      </c>
      <c r="AU15" s="6">
        <v>0.88235294117647056</v>
      </c>
    </row>
    <row r="16" spans="1:47" ht="16">
      <c r="A16" s="2" t="s">
        <v>82</v>
      </c>
      <c r="B16" s="2">
        <v>1500</v>
      </c>
      <c r="C16" s="8">
        <v>235</v>
      </c>
      <c r="D16" s="12">
        <f t="shared" si="0"/>
        <v>0.15666666666666668</v>
      </c>
      <c r="E16" s="2">
        <v>581</v>
      </c>
      <c r="F16" s="2"/>
      <c r="G16" s="2">
        <v>14</v>
      </c>
      <c r="H16" s="3">
        <v>2.4096385542168679E-2</v>
      </c>
      <c r="I16" s="3"/>
      <c r="J16" s="2">
        <v>3</v>
      </c>
      <c r="K16" s="3">
        <v>5.1635111876075744E-3</v>
      </c>
      <c r="L16" s="3"/>
      <c r="M16" s="2">
        <v>544</v>
      </c>
      <c r="N16" s="3">
        <v>0.9363166953528399</v>
      </c>
      <c r="O16" s="3"/>
      <c r="P16" s="2">
        <v>128</v>
      </c>
      <c r="Q16" s="2"/>
      <c r="R16" s="2">
        <v>10</v>
      </c>
      <c r="S16" s="4">
        <v>7.8125E-2</v>
      </c>
      <c r="T16" s="10"/>
      <c r="U16" s="2">
        <v>0</v>
      </c>
      <c r="V16" s="4">
        <v>0</v>
      </c>
      <c r="W16" s="4"/>
      <c r="X16" s="2">
        <v>104</v>
      </c>
      <c r="Y16" s="4">
        <v>0.8125</v>
      </c>
      <c r="Z16" s="10"/>
      <c r="AA16" s="2">
        <v>87</v>
      </c>
      <c r="AB16" s="2"/>
      <c r="AC16" s="2">
        <v>7</v>
      </c>
      <c r="AD16" s="5">
        <v>8.0459770114942528E-2</v>
      </c>
      <c r="AE16" s="10"/>
      <c r="AF16" s="2">
        <v>0</v>
      </c>
      <c r="AG16" s="5">
        <v>0</v>
      </c>
      <c r="AH16" s="10"/>
      <c r="AI16" s="2">
        <v>66</v>
      </c>
      <c r="AJ16" s="5">
        <v>0.75862068965517238</v>
      </c>
      <c r="AK16" s="10"/>
      <c r="AL16" s="2">
        <v>64</v>
      </c>
      <c r="AM16" s="2"/>
      <c r="AN16" s="2">
        <v>4</v>
      </c>
      <c r="AO16" s="6">
        <v>6.25E-2</v>
      </c>
      <c r="AP16" s="10"/>
      <c r="AQ16" s="2">
        <v>0</v>
      </c>
      <c r="AR16" s="6">
        <v>0</v>
      </c>
      <c r="AS16" s="10"/>
      <c r="AT16" s="2">
        <v>48</v>
      </c>
      <c r="AU16" s="6">
        <v>0.75</v>
      </c>
    </row>
    <row r="17" spans="1:47" ht="16">
      <c r="A17" s="2" t="s">
        <v>109</v>
      </c>
      <c r="B17" s="2">
        <v>1500</v>
      </c>
      <c r="C17" s="8">
        <v>102</v>
      </c>
      <c r="D17" s="12">
        <f t="shared" si="0"/>
        <v>6.8000000000000005E-2</v>
      </c>
      <c r="E17" s="2">
        <v>297</v>
      </c>
      <c r="F17" s="2"/>
      <c r="G17" s="2">
        <v>10</v>
      </c>
      <c r="H17" s="3">
        <v>3.3670033670033669E-2</v>
      </c>
      <c r="I17" s="3"/>
      <c r="J17" s="2">
        <v>8</v>
      </c>
      <c r="K17" s="3">
        <v>2.6936026936026931E-2</v>
      </c>
      <c r="L17" s="3"/>
      <c r="M17" s="2">
        <v>275</v>
      </c>
      <c r="N17" s="3">
        <v>0.92592592592592593</v>
      </c>
      <c r="O17" s="3"/>
      <c r="P17" s="2">
        <v>38</v>
      </c>
      <c r="Q17" s="2"/>
      <c r="R17" s="2">
        <v>5</v>
      </c>
      <c r="S17" s="4">
        <v>0.13157894736842099</v>
      </c>
      <c r="T17" s="10"/>
      <c r="U17" s="2">
        <v>0</v>
      </c>
      <c r="V17" s="4">
        <v>0</v>
      </c>
      <c r="W17" s="4"/>
      <c r="X17" s="2">
        <v>30</v>
      </c>
      <c r="Y17" s="4">
        <v>0.78947368421052633</v>
      </c>
      <c r="Z17" s="10"/>
      <c r="AA17" s="2">
        <v>30</v>
      </c>
      <c r="AB17" s="2"/>
      <c r="AC17" s="2">
        <v>5</v>
      </c>
      <c r="AD17" s="5">
        <v>0.16666666666666671</v>
      </c>
      <c r="AE17" s="10"/>
      <c r="AF17" s="2">
        <v>0</v>
      </c>
      <c r="AG17" s="5">
        <v>0</v>
      </c>
      <c r="AH17" s="10"/>
      <c r="AI17" s="2">
        <v>23</v>
      </c>
      <c r="AJ17" s="5">
        <v>0.76666666666666672</v>
      </c>
      <c r="AK17" s="10"/>
      <c r="AL17" s="2">
        <v>26</v>
      </c>
      <c r="AM17" s="2"/>
      <c r="AN17" s="2">
        <v>3</v>
      </c>
      <c r="AO17" s="6">
        <v>0.1153846153846154</v>
      </c>
      <c r="AP17" s="10"/>
      <c r="AQ17" s="2">
        <v>0</v>
      </c>
      <c r="AR17" s="6">
        <v>0</v>
      </c>
      <c r="AS17" s="10"/>
      <c r="AT17" s="2">
        <v>21</v>
      </c>
      <c r="AU17" s="6">
        <v>0.80769230769230771</v>
      </c>
    </row>
    <row r="18" spans="1:47" ht="16">
      <c r="A18" s="2" t="s">
        <v>80</v>
      </c>
      <c r="B18" s="2">
        <v>1500</v>
      </c>
      <c r="C18" s="8">
        <v>111</v>
      </c>
      <c r="D18" s="12">
        <f t="shared" si="0"/>
        <v>7.3999999999999996E-2</v>
      </c>
      <c r="E18" s="2">
        <v>253</v>
      </c>
      <c r="F18" s="2"/>
      <c r="G18" s="2">
        <v>11</v>
      </c>
      <c r="H18" s="3">
        <v>4.3478260869565223E-2</v>
      </c>
      <c r="I18" s="3"/>
      <c r="J18" s="2">
        <v>11</v>
      </c>
      <c r="K18" s="3">
        <v>4.3478260869565223E-2</v>
      </c>
      <c r="L18" s="3"/>
      <c r="M18" s="2">
        <v>229</v>
      </c>
      <c r="N18" s="3">
        <v>0.90513833992094861</v>
      </c>
      <c r="O18" s="3"/>
      <c r="P18" s="2">
        <v>29</v>
      </c>
      <c r="Q18" s="2"/>
      <c r="R18" s="2">
        <v>3</v>
      </c>
      <c r="S18" s="4">
        <v>0.10344827586206901</v>
      </c>
      <c r="T18" s="10"/>
      <c r="U18" s="2">
        <v>0</v>
      </c>
      <c r="V18" s="4">
        <v>0</v>
      </c>
      <c r="W18" s="4"/>
      <c r="X18" s="2">
        <v>24</v>
      </c>
      <c r="Y18" s="4">
        <v>0.82758620689655171</v>
      </c>
      <c r="Z18" s="10"/>
      <c r="AA18" s="2">
        <v>25</v>
      </c>
      <c r="AB18" s="2"/>
      <c r="AC18" s="2">
        <v>2</v>
      </c>
      <c r="AD18" s="5">
        <v>0.08</v>
      </c>
      <c r="AE18" s="10"/>
      <c r="AF18" s="2">
        <v>0</v>
      </c>
      <c r="AG18" s="5">
        <v>0</v>
      </c>
      <c r="AH18" s="10"/>
      <c r="AI18" s="2">
        <v>22</v>
      </c>
      <c r="AJ18" s="5">
        <v>0.88</v>
      </c>
      <c r="AK18" s="10"/>
      <c r="AL18" s="2">
        <v>23</v>
      </c>
      <c r="AM18" s="2"/>
      <c r="AN18" s="2">
        <v>2</v>
      </c>
      <c r="AO18" s="6">
        <v>8.6956521739130432E-2</v>
      </c>
      <c r="AP18" s="10"/>
      <c r="AQ18" s="2">
        <v>0</v>
      </c>
      <c r="AR18" s="6">
        <v>0</v>
      </c>
      <c r="AS18" s="10"/>
      <c r="AT18" s="2">
        <v>20</v>
      </c>
      <c r="AU18" s="6">
        <v>0.86956521739130432</v>
      </c>
    </row>
    <row r="19" spans="1:47" ht="16">
      <c r="A19" s="2" t="s">
        <v>62</v>
      </c>
      <c r="B19" s="2">
        <v>1500</v>
      </c>
      <c r="C19" s="8">
        <v>210</v>
      </c>
      <c r="D19" s="12">
        <f t="shared" si="0"/>
        <v>0.14000000000000001</v>
      </c>
      <c r="E19" s="2">
        <v>392</v>
      </c>
      <c r="F19" s="2"/>
      <c r="G19" s="2">
        <v>14</v>
      </c>
      <c r="H19" s="3">
        <v>3.5714285714285712E-2</v>
      </c>
      <c r="I19" s="3"/>
      <c r="J19" s="2">
        <v>6</v>
      </c>
      <c r="K19" s="3">
        <v>1.530612244897959E-2</v>
      </c>
      <c r="L19" s="3"/>
      <c r="M19" s="2">
        <v>362</v>
      </c>
      <c r="N19" s="3">
        <v>0.92346938775510201</v>
      </c>
      <c r="O19" s="3"/>
      <c r="P19" s="2">
        <v>109</v>
      </c>
      <c r="Q19" s="2"/>
      <c r="R19" s="2">
        <v>2</v>
      </c>
      <c r="S19" s="4">
        <v>1.834862385321101E-2</v>
      </c>
      <c r="T19" s="10"/>
      <c r="U19" s="2">
        <v>0</v>
      </c>
      <c r="V19" s="4">
        <v>0</v>
      </c>
      <c r="W19" s="4"/>
      <c r="X19" s="2">
        <v>101</v>
      </c>
      <c r="Y19" s="4">
        <v>0.92660550458715596</v>
      </c>
      <c r="Z19" s="10"/>
      <c r="AA19" s="2">
        <v>74</v>
      </c>
      <c r="AB19" s="2"/>
      <c r="AC19" s="2">
        <v>2</v>
      </c>
      <c r="AD19" s="5">
        <v>2.7027027027027029E-2</v>
      </c>
      <c r="AE19" s="10"/>
      <c r="AF19" s="2">
        <v>0</v>
      </c>
      <c r="AG19" s="5">
        <v>0</v>
      </c>
      <c r="AH19" s="10"/>
      <c r="AI19" s="2">
        <v>69</v>
      </c>
      <c r="AJ19" s="5">
        <v>0.93243243243243246</v>
      </c>
      <c r="AK19" s="10"/>
      <c r="AL19" s="2">
        <v>40</v>
      </c>
      <c r="AM19" s="2"/>
      <c r="AN19" s="2">
        <v>1</v>
      </c>
      <c r="AO19" s="6">
        <v>2.5000000000000001E-2</v>
      </c>
      <c r="AP19" s="10"/>
      <c r="AQ19" s="2">
        <v>0</v>
      </c>
      <c r="AR19" s="6">
        <v>0</v>
      </c>
      <c r="AS19" s="10"/>
      <c r="AT19" s="2">
        <v>37</v>
      </c>
      <c r="AU19" s="6">
        <v>0.92500000000000004</v>
      </c>
    </row>
    <row r="20" spans="1:47" ht="16">
      <c r="A20" s="2" t="s">
        <v>96</v>
      </c>
      <c r="B20" s="2">
        <v>1500</v>
      </c>
      <c r="C20" s="8">
        <v>127</v>
      </c>
      <c r="D20" s="12">
        <f t="shared" si="0"/>
        <v>8.4666666666666668E-2</v>
      </c>
      <c r="E20" s="2">
        <v>197</v>
      </c>
      <c r="F20" s="2"/>
      <c r="G20" s="2">
        <v>20</v>
      </c>
      <c r="H20" s="3">
        <v>0.10152284263959389</v>
      </c>
      <c r="I20" s="3"/>
      <c r="J20" s="2">
        <v>5</v>
      </c>
      <c r="K20" s="3">
        <v>2.538071065989848E-2</v>
      </c>
      <c r="L20" s="3"/>
      <c r="M20" s="2">
        <v>168</v>
      </c>
      <c r="N20" s="3">
        <v>0.85279187817258884</v>
      </c>
      <c r="O20" s="3"/>
      <c r="P20" s="2">
        <v>82</v>
      </c>
      <c r="Q20" s="2"/>
      <c r="R20" s="2">
        <v>5</v>
      </c>
      <c r="S20" s="4">
        <v>6.097560975609756E-2</v>
      </c>
      <c r="T20" s="10"/>
      <c r="U20" s="2">
        <v>3</v>
      </c>
      <c r="V20" s="4">
        <v>3.6585365853658527E-2</v>
      </c>
      <c r="W20" s="4"/>
      <c r="X20" s="2">
        <v>70</v>
      </c>
      <c r="Y20" s="4">
        <v>0.85365853658536583</v>
      </c>
      <c r="Z20" s="10"/>
      <c r="AA20" s="2">
        <v>50</v>
      </c>
      <c r="AB20" s="2"/>
      <c r="AC20" s="2">
        <v>3</v>
      </c>
      <c r="AD20" s="5">
        <v>0.06</v>
      </c>
      <c r="AE20" s="10"/>
      <c r="AF20" s="2">
        <v>1</v>
      </c>
      <c r="AG20" s="5">
        <v>0.02</v>
      </c>
      <c r="AH20" s="10"/>
      <c r="AI20" s="2">
        <v>44</v>
      </c>
      <c r="AJ20" s="5">
        <v>0.88</v>
      </c>
      <c r="AK20" s="10"/>
      <c r="AL20" s="2">
        <v>29</v>
      </c>
      <c r="AM20" s="2"/>
      <c r="AN20" s="2">
        <v>1</v>
      </c>
      <c r="AO20" s="6">
        <v>3.4482758620689648E-2</v>
      </c>
      <c r="AP20" s="10"/>
      <c r="AQ20" s="2">
        <v>0</v>
      </c>
      <c r="AR20" s="6">
        <v>0</v>
      </c>
      <c r="AS20" s="10"/>
      <c r="AT20" s="2">
        <v>26</v>
      </c>
      <c r="AU20" s="6">
        <v>0.89655172413793105</v>
      </c>
    </row>
    <row r="21" spans="1:47" ht="16">
      <c r="A21" s="2" t="s">
        <v>69</v>
      </c>
      <c r="B21" s="2">
        <v>1500</v>
      </c>
      <c r="C21" s="8">
        <v>167</v>
      </c>
      <c r="D21" s="12">
        <f t="shared" si="0"/>
        <v>0.11133333333333334</v>
      </c>
      <c r="E21" s="2">
        <v>288</v>
      </c>
      <c r="F21" s="2"/>
      <c r="G21" s="2">
        <v>14</v>
      </c>
      <c r="H21" s="3">
        <v>4.8611111111111112E-2</v>
      </c>
      <c r="I21" s="3"/>
      <c r="J21" s="2">
        <v>47</v>
      </c>
      <c r="K21" s="3">
        <v>0.16319444444444439</v>
      </c>
      <c r="L21" s="3"/>
      <c r="M21" s="2">
        <v>216</v>
      </c>
      <c r="N21" s="3">
        <v>0.75</v>
      </c>
      <c r="O21" s="3"/>
      <c r="P21" s="2">
        <v>61</v>
      </c>
      <c r="Q21" s="2"/>
      <c r="R21" s="2">
        <v>6</v>
      </c>
      <c r="S21" s="4">
        <v>9.8360655737704916E-2</v>
      </c>
      <c r="T21" s="10"/>
      <c r="U21" s="2">
        <v>3</v>
      </c>
      <c r="V21" s="4">
        <v>4.9180327868852458E-2</v>
      </c>
      <c r="W21" s="4"/>
      <c r="X21" s="2">
        <v>41</v>
      </c>
      <c r="Y21" s="4">
        <v>0.67213114754098358</v>
      </c>
      <c r="Z21" s="10"/>
      <c r="AA21" s="2">
        <v>53</v>
      </c>
      <c r="AB21" s="2"/>
      <c r="AC21" s="2">
        <v>5</v>
      </c>
      <c r="AD21" s="5">
        <v>9.4339622641509441E-2</v>
      </c>
      <c r="AE21" s="10"/>
      <c r="AF21" s="2">
        <v>0</v>
      </c>
      <c r="AG21" s="5">
        <v>0</v>
      </c>
      <c r="AH21" s="10"/>
      <c r="AI21" s="2">
        <v>38</v>
      </c>
      <c r="AJ21" s="5">
        <v>0.71698113207547165</v>
      </c>
      <c r="AK21" s="10"/>
      <c r="AL21" s="2">
        <v>45</v>
      </c>
      <c r="AM21" s="2"/>
      <c r="AN21" s="2">
        <v>2</v>
      </c>
      <c r="AO21" s="6">
        <v>4.4444444444444453E-2</v>
      </c>
      <c r="AP21" s="10"/>
      <c r="AQ21" s="2">
        <v>0</v>
      </c>
      <c r="AR21" s="6">
        <v>0</v>
      </c>
      <c r="AS21" s="10"/>
      <c r="AT21" s="2">
        <v>33</v>
      </c>
      <c r="AU21" s="6">
        <v>0.73333333333333328</v>
      </c>
    </row>
    <row r="22" spans="1:47" ht="16">
      <c r="A22" s="2" t="s">
        <v>75</v>
      </c>
      <c r="B22" s="2">
        <v>1500</v>
      </c>
      <c r="C22" s="8">
        <v>196</v>
      </c>
      <c r="D22" s="12">
        <f t="shared" si="0"/>
        <v>0.13066666666666665</v>
      </c>
      <c r="E22" s="2">
        <v>335</v>
      </c>
      <c r="F22" s="2"/>
      <c r="G22" s="2">
        <v>34</v>
      </c>
      <c r="H22" s="3">
        <v>0.1014925373134328</v>
      </c>
      <c r="I22" s="3"/>
      <c r="J22" s="2">
        <v>16</v>
      </c>
      <c r="K22" s="3">
        <v>4.7761194029850747E-2</v>
      </c>
      <c r="L22" s="3"/>
      <c r="M22" s="2">
        <v>274</v>
      </c>
      <c r="N22" s="3">
        <v>0.81791044776119404</v>
      </c>
      <c r="O22" s="3"/>
      <c r="P22" s="2">
        <v>84</v>
      </c>
      <c r="Q22" s="2"/>
      <c r="R22" s="2">
        <v>7</v>
      </c>
      <c r="S22" s="4">
        <v>8.3333333333333329E-2</v>
      </c>
      <c r="T22" s="10"/>
      <c r="U22" s="2">
        <v>8</v>
      </c>
      <c r="V22" s="4">
        <v>9.5238095238095233E-2</v>
      </c>
      <c r="W22" s="4"/>
      <c r="X22" s="2">
        <v>64</v>
      </c>
      <c r="Y22" s="4">
        <v>0.76190476190476186</v>
      </c>
      <c r="Z22" s="10"/>
      <c r="AA22" s="2">
        <v>47</v>
      </c>
      <c r="AB22" s="2"/>
      <c r="AC22" s="2">
        <v>3</v>
      </c>
      <c r="AD22" s="5">
        <v>6.3829787234042548E-2</v>
      </c>
      <c r="AE22" s="10"/>
      <c r="AF22" s="2">
        <v>1</v>
      </c>
      <c r="AG22" s="5">
        <v>2.1276595744680851E-2</v>
      </c>
      <c r="AH22" s="10"/>
      <c r="AI22" s="2">
        <v>38</v>
      </c>
      <c r="AJ22" s="5">
        <v>0.80851063829787229</v>
      </c>
      <c r="AK22" s="10"/>
      <c r="AL22" s="2">
        <v>34</v>
      </c>
      <c r="AM22" s="2"/>
      <c r="AN22" s="2">
        <v>2</v>
      </c>
      <c r="AO22" s="6">
        <v>5.8823529411764712E-2</v>
      </c>
      <c r="AP22" s="10"/>
      <c r="AQ22" s="2">
        <v>0</v>
      </c>
      <c r="AR22" s="6">
        <v>0</v>
      </c>
      <c r="AS22" s="10"/>
      <c r="AT22" s="2">
        <v>27</v>
      </c>
      <c r="AU22" s="6">
        <v>0.79411764705882348</v>
      </c>
    </row>
    <row r="23" spans="1:47" ht="16">
      <c r="A23" s="2" t="s">
        <v>101</v>
      </c>
      <c r="B23" s="2">
        <v>1500</v>
      </c>
      <c r="C23" s="8">
        <v>198</v>
      </c>
      <c r="D23" s="12">
        <f t="shared" si="0"/>
        <v>0.13200000000000001</v>
      </c>
      <c r="E23" s="2">
        <v>326</v>
      </c>
      <c r="F23" s="2"/>
      <c r="G23" s="2">
        <v>22</v>
      </c>
      <c r="H23" s="3">
        <v>6.7484662576687116E-2</v>
      </c>
      <c r="I23" s="3"/>
      <c r="J23" s="2">
        <v>47</v>
      </c>
      <c r="K23" s="3">
        <v>0.14417177914110429</v>
      </c>
      <c r="L23" s="3"/>
      <c r="M23" s="2">
        <v>253</v>
      </c>
      <c r="N23" s="3">
        <v>0.7760736196319018</v>
      </c>
      <c r="O23" s="3"/>
      <c r="P23" s="2">
        <v>145</v>
      </c>
      <c r="Q23" s="2"/>
      <c r="R23" s="2">
        <v>10</v>
      </c>
      <c r="S23" s="4">
        <v>6.8965517241379309E-2</v>
      </c>
      <c r="T23" s="10"/>
      <c r="U23" s="2">
        <v>24</v>
      </c>
      <c r="V23" s="4">
        <v>0.16551724137931029</v>
      </c>
      <c r="W23" s="4"/>
      <c r="X23" s="2">
        <v>108</v>
      </c>
      <c r="Y23" s="4">
        <v>0.7448275862068966</v>
      </c>
      <c r="Z23" s="10"/>
      <c r="AA23" s="2">
        <v>92</v>
      </c>
      <c r="AB23" s="2"/>
      <c r="AC23" s="2">
        <v>4</v>
      </c>
      <c r="AD23" s="5">
        <v>4.3478260869565223E-2</v>
      </c>
      <c r="AE23" s="10"/>
      <c r="AF23" s="2">
        <v>6</v>
      </c>
      <c r="AG23" s="5">
        <v>6.5217391304347824E-2</v>
      </c>
      <c r="AH23" s="10"/>
      <c r="AI23" s="2">
        <v>79</v>
      </c>
      <c r="AJ23" s="5">
        <v>0.85869565217391308</v>
      </c>
      <c r="AK23" s="10"/>
      <c r="AL23" s="2">
        <v>54</v>
      </c>
      <c r="AM23" s="2"/>
      <c r="AN23" s="2">
        <v>2</v>
      </c>
      <c r="AO23" s="6">
        <v>3.7037037037037028E-2</v>
      </c>
      <c r="AP23" s="10"/>
      <c r="AQ23" s="2">
        <v>1</v>
      </c>
      <c r="AR23" s="6">
        <v>1.8518518518518521E-2</v>
      </c>
      <c r="AS23" s="10"/>
      <c r="AT23" s="2">
        <v>49</v>
      </c>
      <c r="AU23" s="6">
        <v>0.90740740740740744</v>
      </c>
    </row>
    <row r="24" spans="1:47" ht="16">
      <c r="A24" s="2" t="s">
        <v>79</v>
      </c>
      <c r="B24" s="2">
        <v>1500</v>
      </c>
      <c r="C24" s="8">
        <v>148</v>
      </c>
      <c r="D24" s="12">
        <f t="shared" si="0"/>
        <v>9.8666666666666666E-2</v>
      </c>
      <c r="E24" s="2">
        <v>194</v>
      </c>
      <c r="F24" s="2"/>
      <c r="G24" s="2">
        <v>28</v>
      </c>
      <c r="H24" s="3">
        <v>0.14432989690721651</v>
      </c>
      <c r="I24" s="3"/>
      <c r="J24" s="2">
        <v>28</v>
      </c>
      <c r="K24" s="3">
        <v>0.14432989690721651</v>
      </c>
      <c r="L24" s="3"/>
      <c r="M24" s="2">
        <v>128</v>
      </c>
      <c r="N24" s="3">
        <v>0.65979381443298968</v>
      </c>
      <c r="O24" s="3"/>
      <c r="P24" s="2">
        <v>108</v>
      </c>
      <c r="Q24" s="2"/>
      <c r="R24" s="2">
        <v>10</v>
      </c>
      <c r="S24" s="4">
        <v>9.2592592592592587E-2</v>
      </c>
      <c r="T24" s="10"/>
      <c r="U24" s="2">
        <v>16</v>
      </c>
      <c r="V24" s="4">
        <v>0.14814814814814811</v>
      </c>
      <c r="W24" s="4"/>
      <c r="X24" s="2">
        <v>74</v>
      </c>
      <c r="Y24" s="4">
        <v>0.68518518518518523</v>
      </c>
      <c r="Z24" s="10"/>
      <c r="AA24" s="2">
        <v>65</v>
      </c>
      <c r="AB24" s="2"/>
      <c r="AC24" s="2">
        <v>4</v>
      </c>
      <c r="AD24" s="5">
        <v>6.1538461538461542E-2</v>
      </c>
      <c r="AE24" s="10"/>
      <c r="AF24" s="2">
        <v>6</v>
      </c>
      <c r="AG24" s="5">
        <v>9.2307692307692313E-2</v>
      </c>
      <c r="AH24" s="10"/>
      <c r="AI24" s="2">
        <v>48</v>
      </c>
      <c r="AJ24" s="5">
        <v>0.7384615384615385</v>
      </c>
      <c r="AK24" s="10"/>
      <c r="AL24" s="2">
        <v>40</v>
      </c>
      <c r="AM24" s="2"/>
      <c r="AN24" s="2">
        <v>3</v>
      </c>
      <c r="AO24" s="6">
        <v>7.4999999999999997E-2</v>
      </c>
      <c r="AP24" s="10"/>
      <c r="AQ24" s="2">
        <v>1</v>
      </c>
      <c r="AR24" s="6">
        <v>2.5000000000000001E-2</v>
      </c>
      <c r="AS24" s="10"/>
      <c r="AT24" s="2">
        <v>30</v>
      </c>
      <c r="AU24" s="6">
        <v>0.75</v>
      </c>
    </row>
    <row r="25" spans="1:47" ht="16">
      <c r="A25" s="2" t="s">
        <v>105</v>
      </c>
      <c r="B25" s="2">
        <v>1500</v>
      </c>
      <c r="C25" s="8">
        <v>146</v>
      </c>
      <c r="D25" s="12">
        <f t="shared" si="0"/>
        <v>9.7333333333333327E-2</v>
      </c>
      <c r="E25" s="2">
        <v>197</v>
      </c>
      <c r="F25" s="2"/>
      <c r="G25" s="2">
        <v>17</v>
      </c>
      <c r="H25" s="3">
        <v>8.6294416243654817E-2</v>
      </c>
      <c r="I25" s="3"/>
      <c r="J25" s="2">
        <v>25</v>
      </c>
      <c r="K25" s="3">
        <v>0.12690355329949241</v>
      </c>
      <c r="L25" s="3"/>
      <c r="M25" s="2">
        <v>146</v>
      </c>
      <c r="N25" s="3">
        <v>0.74111675126903553</v>
      </c>
      <c r="O25" s="3"/>
      <c r="P25" s="2">
        <v>89</v>
      </c>
      <c r="Q25" s="2"/>
      <c r="R25" s="2">
        <v>7</v>
      </c>
      <c r="S25" s="4">
        <v>7.8651685393258425E-2</v>
      </c>
      <c r="T25" s="10"/>
      <c r="U25" s="2">
        <v>16</v>
      </c>
      <c r="V25" s="4">
        <v>0.1797752808988764</v>
      </c>
      <c r="W25" s="4"/>
      <c r="X25" s="2">
        <v>58</v>
      </c>
      <c r="Y25" s="4">
        <v>0.651685393258427</v>
      </c>
      <c r="Z25" s="10"/>
      <c r="AA25" s="2">
        <v>49</v>
      </c>
      <c r="AB25" s="2"/>
      <c r="AC25" s="2">
        <v>4</v>
      </c>
      <c r="AD25" s="5">
        <v>8.1632653061224483E-2</v>
      </c>
      <c r="AE25" s="10"/>
      <c r="AF25" s="2">
        <v>5</v>
      </c>
      <c r="AG25" s="5">
        <v>0.1020408163265306</v>
      </c>
      <c r="AH25" s="10"/>
      <c r="AI25" s="2">
        <v>33</v>
      </c>
      <c r="AJ25" s="5">
        <v>0.67346938775510201</v>
      </c>
      <c r="AK25" s="10"/>
      <c r="AL25" s="2">
        <v>32</v>
      </c>
      <c r="AM25" s="2"/>
      <c r="AN25" s="2">
        <v>1</v>
      </c>
      <c r="AO25" s="6">
        <v>3.125E-2</v>
      </c>
      <c r="AP25" s="10"/>
      <c r="AQ25" s="2">
        <v>0</v>
      </c>
      <c r="AR25" s="6">
        <v>0</v>
      </c>
      <c r="AS25" s="10"/>
      <c r="AT25" s="2">
        <v>24</v>
      </c>
      <c r="AU25" s="6">
        <v>0.75</v>
      </c>
    </row>
    <row r="26" spans="1:47" ht="16">
      <c r="A26" s="2" t="s">
        <v>78</v>
      </c>
      <c r="B26" s="2">
        <v>1500</v>
      </c>
      <c r="C26" s="8">
        <v>155</v>
      </c>
      <c r="D26" s="12">
        <f t="shared" si="0"/>
        <v>0.10333333333333333</v>
      </c>
      <c r="E26" s="2">
        <v>261</v>
      </c>
      <c r="F26" s="2"/>
      <c r="G26" s="2">
        <v>10</v>
      </c>
      <c r="H26" s="3">
        <v>3.8314176245210732E-2</v>
      </c>
      <c r="I26" s="3"/>
      <c r="J26" s="2">
        <v>38</v>
      </c>
      <c r="K26" s="3">
        <v>0.1455938697318008</v>
      </c>
      <c r="L26" s="3"/>
      <c r="M26" s="2">
        <v>208</v>
      </c>
      <c r="N26" s="3">
        <v>0.79693486590038309</v>
      </c>
      <c r="O26" s="3"/>
      <c r="P26" s="2">
        <v>102</v>
      </c>
      <c r="Q26" s="2"/>
      <c r="R26" s="2">
        <v>7</v>
      </c>
      <c r="S26" s="4">
        <v>6.8627450980392163E-2</v>
      </c>
      <c r="T26" s="10"/>
      <c r="U26" s="2">
        <v>20</v>
      </c>
      <c r="V26" s="4">
        <v>0.19607843137254899</v>
      </c>
      <c r="W26" s="4"/>
      <c r="X26" s="2">
        <v>70</v>
      </c>
      <c r="Y26" s="4">
        <v>0.68627450980392157</v>
      </c>
      <c r="Z26" s="10"/>
      <c r="AA26" s="2">
        <v>55</v>
      </c>
      <c r="AB26" s="2"/>
      <c r="AC26" s="2">
        <v>6</v>
      </c>
      <c r="AD26" s="5">
        <v>0.1090909090909091</v>
      </c>
      <c r="AE26" s="10"/>
      <c r="AF26" s="2">
        <v>10</v>
      </c>
      <c r="AG26" s="5">
        <v>0.1818181818181818</v>
      </c>
      <c r="AH26" s="10"/>
      <c r="AI26" s="2">
        <v>35</v>
      </c>
      <c r="AJ26" s="5">
        <v>0.63636363636363635</v>
      </c>
      <c r="AK26" s="10"/>
      <c r="AL26" s="2">
        <v>32</v>
      </c>
      <c r="AM26" s="2"/>
      <c r="AN26" s="2">
        <v>2</v>
      </c>
      <c r="AO26" s="6">
        <v>6.25E-2</v>
      </c>
      <c r="AP26" s="10"/>
      <c r="AQ26" s="2">
        <v>1</v>
      </c>
      <c r="AR26" s="6">
        <v>3.125E-2</v>
      </c>
      <c r="AS26" s="10"/>
      <c r="AT26" s="2">
        <v>25</v>
      </c>
      <c r="AU26" s="6">
        <v>0.78125</v>
      </c>
    </row>
    <row r="27" spans="1:47" ht="16">
      <c r="A27" s="2" t="s">
        <v>108</v>
      </c>
      <c r="B27" s="2">
        <v>1500</v>
      </c>
      <c r="C27" s="8">
        <v>208</v>
      </c>
      <c r="D27" s="12">
        <f t="shared" si="0"/>
        <v>0.13866666666666666</v>
      </c>
      <c r="E27" s="2">
        <v>338</v>
      </c>
      <c r="F27" s="2"/>
      <c r="G27" s="2">
        <v>69</v>
      </c>
      <c r="H27" s="3">
        <v>0.20414201183431949</v>
      </c>
      <c r="I27" s="3"/>
      <c r="J27" s="2">
        <v>40</v>
      </c>
      <c r="K27" s="3">
        <v>0.1183431952662722</v>
      </c>
      <c r="L27" s="3"/>
      <c r="M27" s="2">
        <v>218</v>
      </c>
      <c r="N27" s="3">
        <v>0.6449704142011834</v>
      </c>
      <c r="O27" s="3"/>
      <c r="P27" s="2">
        <v>115</v>
      </c>
      <c r="Q27" s="2"/>
      <c r="R27" s="2">
        <v>7</v>
      </c>
      <c r="S27" s="4">
        <v>6.0869565217391307E-2</v>
      </c>
      <c r="T27" s="10"/>
      <c r="U27" s="2">
        <v>21</v>
      </c>
      <c r="V27" s="4">
        <v>0.18260869565217391</v>
      </c>
      <c r="W27" s="4"/>
      <c r="X27" s="2">
        <v>79</v>
      </c>
      <c r="Y27" s="4">
        <v>0.68695652173913047</v>
      </c>
      <c r="Z27" s="10"/>
      <c r="AA27" s="2">
        <v>75</v>
      </c>
      <c r="AB27" s="2"/>
      <c r="AC27" s="2">
        <v>5</v>
      </c>
      <c r="AD27" s="5">
        <v>6.6666666666666666E-2</v>
      </c>
      <c r="AE27" s="10"/>
      <c r="AF27" s="2">
        <v>5</v>
      </c>
      <c r="AG27" s="5">
        <v>6.6666666666666666E-2</v>
      </c>
      <c r="AH27" s="10"/>
      <c r="AI27" s="2">
        <v>58</v>
      </c>
      <c r="AJ27" s="5">
        <v>0.77333333333333332</v>
      </c>
      <c r="AK27" s="10"/>
      <c r="AL27" s="2">
        <v>54</v>
      </c>
      <c r="AM27" s="2"/>
      <c r="AN27" s="2">
        <v>3</v>
      </c>
      <c r="AO27" s="6">
        <v>5.5555555555555552E-2</v>
      </c>
      <c r="AP27" s="10"/>
      <c r="AQ27" s="2">
        <v>0</v>
      </c>
      <c r="AR27" s="6">
        <v>0</v>
      </c>
      <c r="AS27" s="10"/>
      <c r="AT27" s="2">
        <v>44</v>
      </c>
      <c r="AU27" s="6">
        <v>0.81481481481481477</v>
      </c>
    </row>
    <row r="28" spans="1:47" ht="16">
      <c r="A28" s="2" t="s">
        <v>74</v>
      </c>
      <c r="B28" s="2">
        <v>800</v>
      </c>
      <c r="C28" s="8">
        <v>63</v>
      </c>
      <c r="D28" s="12">
        <f t="shared" si="0"/>
        <v>7.8750000000000001E-2</v>
      </c>
      <c r="E28" s="2">
        <v>165</v>
      </c>
      <c r="F28" s="2"/>
      <c r="G28" s="2">
        <v>5</v>
      </c>
      <c r="H28" s="3">
        <v>3.03030303030303E-2</v>
      </c>
      <c r="I28" s="3"/>
      <c r="J28" s="2">
        <v>8</v>
      </c>
      <c r="K28" s="3">
        <v>4.8484848484848478E-2</v>
      </c>
      <c r="L28" s="3"/>
      <c r="M28" s="2">
        <v>145</v>
      </c>
      <c r="N28" s="3">
        <v>0.87878787878787878</v>
      </c>
      <c r="O28" s="3"/>
      <c r="P28" s="2">
        <v>48</v>
      </c>
      <c r="Q28" s="2"/>
      <c r="R28" s="2">
        <v>3</v>
      </c>
      <c r="S28" s="4">
        <v>6.25E-2</v>
      </c>
      <c r="T28" s="10"/>
      <c r="U28" s="2">
        <v>7</v>
      </c>
      <c r="V28" s="4">
        <v>0.14583333333333329</v>
      </c>
      <c r="W28" s="4"/>
      <c r="X28" s="2">
        <v>32</v>
      </c>
      <c r="Y28" s="4">
        <v>0.66666666666666663</v>
      </c>
      <c r="Z28" s="10"/>
      <c r="AA28" s="2">
        <v>24</v>
      </c>
      <c r="AB28" s="2"/>
      <c r="AC28" s="2">
        <v>1</v>
      </c>
      <c r="AD28" s="5">
        <v>4.1666666666666657E-2</v>
      </c>
      <c r="AE28" s="10"/>
      <c r="AF28" s="2">
        <v>2</v>
      </c>
      <c r="AG28" s="5">
        <v>8.3333333333333329E-2</v>
      </c>
      <c r="AH28" s="10"/>
      <c r="AI28" s="2">
        <v>16</v>
      </c>
      <c r="AJ28" s="5">
        <v>0.66666666666666663</v>
      </c>
      <c r="AK28" s="10"/>
      <c r="AL28" s="2">
        <v>17</v>
      </c>
      <c r="AM28" s="2"/>
      <c r="AN28" s="2">
        <v>0</v>
      </c>
      <c r="AO28" s="6">
        <v>0</v>
      </c>
      <c r="AP28" s="10"/>
      <c r="AQ28" s="2">
        <v>0</v>
      </c>
      <c r="AR28" s="6">
        <v>0</v>
      </c>
      <c r="AS28" s="10"/>
      <c r="AT28" s="2">
        <v>12</v>
      </c>
      <c r="AU28" s="6">
        <v>0.70588235294117652</v>
      </c>
    </row>
    <row r="29" spans="1:47" ht="16">
      <c r="A29" s="2" t="s">
        <v>103</v>
      </c>
      <c r="B29" s="2">
        <v>1500</v>
      </c>
      <c r="C29" s="8">
        <v>120</v>
      </c>
      <c r="D29" s="12">
        <f t="shared" si="0"/>
        <v>0.08</v>
      </c>
      <c r="E29" s="2">
        <v>168</v>
      </c>
      <c r="F29" s="2"/>
      <c r="G29" s="2">
        <v>25</v>
      </c>
      <c r="H29" s="3">
        <v>0.14880952380952381</v>
      </c>
      <c r="I29" s="3"/>
      <c r="J29" s="2">
        <v>24</v>
      </c>
      <c r="K29" s="3">
        <v>0.14285714285714279</v>
      </c>
      <c r="L29" s="3"/>
      <c r="M29" s="2">
        <v>104</v>
      </c>
      <c r="N29" s="3">
        <v>0.61904761904761907</v>
      </c>
      <c r="O29" s="3"/>
      <c r="P29" s="2">
        <v>81</v>
      </c>
      <c r="Q29" s="2"/>
      <c r="R29" s="2">
        <v>10</v>
      </c>
      <c r="S29" s="4">
        <v>0.1234567901234568</v>
      </c>
      <c r="T29" s="10"/>
      <c r="U29" s="2">
        <v>15</v>
      </c>
      <c r="V29" s="4">
        <v>0.1851851851851852</v>
      </c>
      <c r="W29" s="4"/>
      <c r="X29" s="2">
        <v>50</v>
      </c>
      <c r="Y29" s="4">
        <v>0.61728395061728392</v>
      </c>
      <c r="Z29" s="10"/>
      <c r="AA29" s="2">
        <v>53</v>
      </c>
      <c r="AB29" s="2"/>
      <c r="AC29" s="2">
        <v>6</v>
      </c>
      <c r="AD29" s="5">
        <v>0.1132075471698113</v>
      </c>
      <c r="AE29" s="10"/>
      <c r="AF29" s="2">
        <v>2</v>
      </c>
      <c r="AG29" s="5">
        <v>3.7735849056603772E-2</v>
      </c>
      <c r="AH29" s="10"/>
      <c r="AI29" s="2">
        <v>39</v>
      </c>
      <c r="AJ29" s="5">
        <v>0.73584905660377353</v>
      </c>
      <c r="AK29" s="10"/>
      <c r="AL29" s="2">
        <v>38</v>
      </c>
      <c r="AM29" s="2"/>
      <c r="AN29" s="2">
        <v>1</v>
      </c>
      <c r="AO29" s="6">
        <v>2.6315789473684209E-2</v>
      </c>
      <c r="AP29" s="10"/>
      <c r="AQ29" s="2">
        <v>0</v>
      </c>
      <c r="AR29" s="6">
        <v>0</v>
      </c>
      <c r="AS29" s="10"/>
      <c r="AT29" s="2">
        <v>33</v>
      </c>
      <c r="AU29" s="6">
        <v>0.86842105263157898</v>
      </c>
    </row>
    <row r="30" spans="1:47" ht="16">
      <c r="A30" s="2" t="s">
        <v>102</v>
      </c>
      <c r="B30" s="2">
        <v>1500</v>
      </c>
      <c r="C30" s="8">
        <v>189</v>
      </c>
      <c r="D30" s="12">
        <f t="shared" si="0"/>
        <v>0.126</v>
      </c>
      <c r="E30" s="2">
        <v>368</v>
      </c>
      <c r="F30" s="2"/>
      <c r="G30" s="2">
        <v>29</v>
      </c>
      <c r="H30" s="3">
        <v>7.880434782608696E-2</v>
      </c>
      <c r="I30" s="3"/>
      <c r="J30" s="2">
        <v>14</v>
      </c>
      <c r="K30" s="3">
        <v>3.8043478260869568E-2</v>
      </c>
      <c r="L30" s="3"/>
      <c r="M30" s="2">
        <v>320</v>
      </c>
      <c r="N30" s="3">
        <v>0.86956521739130432</v>
      </c>
      <c r="O30" s="3"/>
      <c r="P30" s="2">
        <v>111</v>
      </c>
      <c r="Q30" s="2"/>
      <c r="R30" s="2">
        <v>8</v>
      </c>
      <c r="S30" s="4">
        <v>7.2072072072072071E-2</v>
      </c>
      <c r="T30" s="10"/>
      <c r="U30" s="2">
        <v>10</v>
      </c>
      <c r="V30" s="4">
        <v>9.0090090090090086E-2</v>
      </c>
      <c r="W30" s="4"/>
      <c r="X30" s="2">
        <v>91</v>
      </c>
      <c r="Y30" s="4">
        <v>0.81981981981981977</v>
      </c>
      <c r="Z30" s="10"/>
      <c r="AA30" s="2">
        <v>61</v>
      </c>
      <c r="AB30" s="2"/>
      <c r="AC30" s="2">
        <v>8</v>
      </c>
      <c r="AD30" s="5">
        <v>0.13114754098360659</v>
      </c>
      <c r="AE30" s="10"/>
      <c r="AF30" s="2">
        <v>1</v>
      </c>
      <c r="AG30" s="5">
        <v>1.6393442622950821E-2</v>
      </c>
      <c r="AH30" s="10"/>
      <c r="AI30" s="2">
        <v>50</v>
      </c>
      <c r="AJ30" s="5">
        <v>0.81967213114754101</v>
      </c>
      <c r="AK30" s="10"/>
      <c r="AL30" s="2">
        <v>44</v>
      </c>
      <c r="AM30" s="2"/>
      <c r="AN30" s="2">
        <v>7</v>
      </c>
      <c r="AO30" s="6">
        <v>0.15909090909090909</v>
      </c>
      <c r="AP30" s="10"/>
      <c r="AQ30" s="2">
        <v>1</v>
      </c>
      <c r="AR30" s="6">
        <v>2.2727272727272731E-2</v>
      </c>
      <c r="AS30" s="10"/>
      <c r="AT30" s="2">
        <v>34</v>
      </c>
      <c r="AU30" s="6">
        <v>0.77272727272727271</v>
      </c>
    </row>
    <row r="31" spans="1:47" ht="16">
      <c r="A31" s="2" t="s">
        <v>73</v>
      </c>
      <c r="B31" s="2">
        <v>1500</v>
      </c>
      <c r="C31" s="8">
        <v>208</v>
      </c>
      <c r="D31" s="12">
        <f t="shared" si="0"/>
        <v>0.13866666666666666</v>
      </c>
      <c r="E31" s="2">
        <v>336</v>
      </c>
      <c r="F31" s="2"/>
      <c r="G31" s="2">
        <v>22</v>
      </c>
      <c r="H31" s="3">
        <v>6.5476190476190479E-2</v>
      </c>
      <c r="I31" s="3"/>
      <c r="J31" s="2">
        <v>35</v>
      </c>
      <c r="K31" s="3">
        <v>0.1041666666666667</v>
      </c>
      <c r="L31" s="3"/>
      <c r="M31" s="2">
        <v>269</v>
      </c>
      <c r="N31" s="3">
        <v>0.80059523809523814</v>
      </c>
      <c r="O31" s="3"/>
      <c r="P31" s="2">
        <v>125</v>
      </c>
      <c r="Q31" s="2"/>
      <c r="R31" s="2">
        <v>13</v>
      </c>
      <c r="S31" s="4">
        <v>0.104</v>
      </c>
      <c r="T31" s="10"/>
      <c r="U31" s="2">
        <v>10</v>
      </c>
      <c r="V31" s="4">
        <v>0.08</v>
      </c>
      <c r="W31" s="4"/>
      <c r="X31" s="2">
        <v>97</v>
      </c>
      <c r="Y31" s="4">
        <v>0.77600000000000002</v>
      </c>
      <c r="Z31" s="10"/>
      <c r="AA31" s="2">
        <v>85</v>
      </c>
      <c r="AB31" s="2"/>
      <c r="AC31" s="2">
        <v>6</v>
      </c>
      <c r="AD31" s="5">
        <v>7.0588235294117646E-2</v>
      </c>
      <c r="AE31" s="10"/>
      <c r="AF31" s="2">
        <v>4</v>
      </c>
      <c r="AG31" s="5">
        <v>4.7058823529411757E-2</v>
      </c>
      <c r="AH31" s="10"/>
      <c r="AI31" s="2">
        <v>71</v>
      </c>
      <c r="AJ31" s="5">
        <v>0.83529411764705885</v>
      </c>
      <c r="AK31" s="10"/>
      <c r="AL31" s="2">
        <v>64</v>
      </c>
      <c r="AM31" s="2"/>
      <c r="AN31" s="2">
        <v>4</v>
      </c>
      <c r="AO31" s="6">
        <v>6.25E-2</v>
      </c>
      <c r="AP31" s="10"/>
      <c r="AQ31" s="2">
        <v>1</v>
      </c>
      <c r="AR31" s="6">
        <v>1.5625E-2</v>
      </c>
      <c r="AS31" s="10"/>
      <c r="AT31" s="2">
        <v>55</v>
      </c>
      <c r="AU31" s="6">
        <v>0.859375</v>
      </c>
    </row>
    <row r="32" spans="1:47" ht="16">
      <c r="A32" s="2" t="s">
        <v>106</v>
      </c>
      <c r="B32" s="2">
        <v>1500</v>
      </c>
      <c r="C32" s="8">
        <v>145</v>
      </c>
      <c r="D32" s="12">
        <f t="shared" si="0"/>
        <v>9.6666666666666665E-2</v>
      </c>
      <c r="E32" s="2">
        <v>380</v>
      </c>
      <c r="F32" s="2"/>
      <c r="G32" s="2">
        <v>14</v>
      </c>
      <c r="H32" s="3">
        <v>3.6842105263157891E-2</v>
      </c>
      <c r="I32" s="3"/>
      <c r="J32" s="2">
        <v>8</v>
      </c>
      <c r="K32" s="3">
        <v>2.1052631578947371E-2</v>
      </c>
      <c r="L32" s="3"/>
      <c r="M32" s="2">
        <v>353</v>
      </c>
      <c r="N32" s="3">
        <v>0.92894736842105263</v>
      </c>
      <c r="O32" s="3"/>
      <c r="P32" s="2">
        <v>95</v>
      </c>
      <c r="Q32" s="2"/>
      <c r="R32" s="2">
        <v>5</v>
      </c>
      <c r="S32" s="4">
        <v>5.2631578947368418E-2</v>
      </c>
      <c r="T32" s="10"/>
      <c r="U32" s="2">
        <v>7</v>
      </c>
      <c r="V32" s="4">
        <v>7.3684210526315783E-2</v>
      </c>
      <c r="W32" s="4"/>
      <c r="X32" s="2">
        <v>78</v>
      </c>
      <c r="Y32" s="4">
        <v>0.82105263157894737</v>
      </c>
      <c r="Z32" s="10"/>
      <c r="AA32" s="2">
        <v>60</v>
      </c>
      <c r="AB32" s="2"/>
      <c r="AC32" s="2">
        <v>2</v>
      </c>
      <c r="AD32" s="5">
        <v>3.3333333333333333E-2</v>
      </c>
      <c r="AE32" s="10"/>
      <c r="AF32" s="2">
        <v>2</v>
      </c>
      <c r="AG32" s="5">
        <v>3.3333333333333333E-2</v>
      </c>
      <c r="AH32" s="10"/>
      <c r="AI32" s="2">
        <v>51</v>
      </c>
      <c r="AJ32" s="5">
        <v>0.85</v>
      </c>
      <c r="AK32" s="10"/>
      <c r="AL32" s="2">
        <v>31</v>
      </c>
      <c r="AM32" s="2"/>
      <c r="AN32" s="2">
        <v>2</v>
      </c>
      <c r="AO32" s="6">
        <v>6.4516129032258063E-2</v>
      </c>
      <c r="AP32" s="10"/>
      <c r="AQ32" s="2">
        <v>0</v>
      </c>
      <c r="AR32" s="6">
        <v>0</v>
      </c>
      <c r="AS32" s="10"/>
      <c r="AT32" s="2">
        <v>24</v>
      </c>
      <c r="AU32" s="6">
        <v>0.77419354838709675</v>
      </c>
    </row>
    <row r="33" spans="1:47" ht="16">
      <c r="A33" s="2" t="s">
        <v>76</v>
      </c>
      <c r="B33" s="2">
        <v>1500</v>
      </c>
      <c r="C33" s="8">
        <v>131</v>
      </c>
      <c r="D33" s="12">
        <f t="shared" si="0"/>
        <v>8.7333333333333332E-2</v>
      </c>
      <c r="E33" s="2">
        <v>373</v>
      </c>
      <c r="F33" s="2"/>
      <c r="G33" s="2">
        <v>17</v>
      </c>
      <c r="H33" s="3">
        <v>4.5576407506702422E-2</v>
      </c>
      <c r="I33" s="3"/>
      <c r="J33" s="2">
        <v>13</v>
      </c>
      <c r="K33" s="3">
        <v>3.4852546916890083E-2</v>
      </c>
      <c r="L33" s="3"/>
      <c r="M33" s="2">
        <v>340</v>
      </c>
      <c r="N33" s="3">
        <v>0.91152815013404831</v>
      </c>
      <c r="O33" s="3"/>
      <c r="P33" s="2">
        <v>72</v>
      </c>
      <c r="Q33" s="2"/>
      <c r="R33" s="2">
        <v>6</v>
      </c>
      <c r="S33" s="4">
        <v>8.3333333333333329E-2</v>
      </c>
      <c r="T33" s="10"/>
      <c r="U33" s="2">
        <v>6</v>
      </c>
      <c r="V33" s="4">
        <v>8.3333333333333329E-2</v>
      </c>
      <c r="W33" s="4"/>
      <c r="X33" s="2">
        <v>59</v>
      </c>
      <c r="Y33" s="4">
        <v>0.81944444444444442</v>
      </c>
      <c r="Z33" s="10"/>
      <c r="AA33" s="2">
        <v>35</v>
      </c>
      <c r="AB33" s="2"/>
      <c r="AC33" s="2">
        <v>3</v>
      </c>
      <c r="AD33" s="5">
        <v>8.5714285714285715E-2</v>
      </c>
      <c r="AE33" s="10"/>
      <c r="AF33" s="2">
        <v>1</v>
      </c>
      <c r="AG33" s="5">
        <v>2.8571428571428571E-2</v>
      </c>
      <c r="AH33" s="10"/>
      <c r="AI33" s="2">
        <v>30</v>
      </c>
      <c r="AJ33" s="5">
        <v>0.8571428571428571</v>
      </c>
      <c r="AK33" s="10"/>
      <c r="AL33" s="2">
        <v>25</v>
      </c>
      <c r="AM33" s="2"/>
      <c r="AN33" s="2">
        <v>2</v>
      </c>
      <c r="AO33" s="6">
        <v>0.08</v>
      </c>
      <c r="AP33" s="10"/>
      <c r="AQ33" s="2">
        <v>1</v>
      </c>
      <c r="AR33" s="6">
        <v>0.04</v>
      </c>
      <c r="AS33" s="10"/>
      <c r="AT33" s="2">
        <v>21</v>
      </c>
      <c r="AU33" s="6">
        <v>0.84</v>
      </c>
    </row>
    <row r="34" spans="1:47" ht="16">
      <c r="A34" s="2" t="s">
        <v>72</v>
      </c>
      <c r="B34" s="2">
        <v>1500</v>
      </c>
      <c r="C34" s="8">
        <v>151</v>
      </c>
      <c r="D34" s="12">
        <f t="shared" si="0"/>
        <v>0.10066666666666667</v>
      </c>
      <c r="E34" s="2">
        <v>373</v>
      </c>
      <c r="F34" s="2"/>
      <c r="G34" s="2">
        <v>115</v>
      </c>
      <c r="H34" s="3">
        <v>0.30831099195710449</v>
      </c>
      <c r="I34" s="3"/>
      <c r="J34" s="2">
        <v>12</v>
      </c>
      <c r="K34" s="3">
        <v>3.2171581769436998E-2</v>
      </c>
      <c r="L34" s="3"/>
      <c r="M34" s="2">
        <v>242</v>
      </c>
      <c r="N34" s="3">
        <v>0.6487935656836461</v>
      </c>
      <c r="O34" s="3"/>
      <c r="P34" s="2">
        <v>62</v>
      </c>
      <c r="Q34" s="2"/>
      <c r="R34" s="2">
        <v>6</v>
      </c>
      <c r="S34" s="4">
        <v>9.6774193548387094E-2</v>
      </c>
      <c r="T34" s="10"/>
      <c r="U34" s="2">
        <v>3</v>
      </c>
      <c r="V34" s="4">
        <v>4.8387096774193547E-2</v>
      </c>
      <c r="W34" s="4"/>
      <c r="X34" s="2">
        <v>52</v>
      </c>
      <c r="Y34" s="4">
        <v>0.83870967741935487</v>
      </c>
      <c r="Z34" s="10"/>
      <c r="AA34" s="2">
        <v>45</v>
      </c>
      <c r="AB34" s="2"/>
      <c r="AC34" s="2">
        <v>5</v>
      </c>
      <c r="AD34" s="5">
        <v>0.1111111111111111</v>
      </c>
      <c r="AE34" s="10"/>
      <c r="AF34" s="2">
        <v>0</v>
      </c>
      <c r="AG34" s="5">
        <v>0</v>
      </c>
      <c r="AH34" s="10"/>
      <c r="AI34" s="2">
        <v>39</v>
      </c>
      <c r="AJ34" s="5">
        <v>0.8666666666666667</v>
      </c>
      <c r="AK34" s="10"/>
      <c r="AL34" s="2">
        <v>37</v>
      </c>
      <c r="AM34" s="2"/>
      <c r="AN34" s="2">
        <v>4</v>
      </c>
      <c r="AO34" s="6">
        <v>0.1081081081081081</v>
      </c>
      <c r="AP34" s="10"/>
      <c r="AQ34" s="2">
        <v>0</v>
      </c>
      <c r="AR34" s="6">
        <v>0</v>
      </c>
      <c r="AS34" s="10"/>
      <c r="AT34" s="2">
        <v>33</v>
      </c>
      <c r="AU34" s="6">
        <v>0.89189189189189189</v>
      </c>
    </row>
    <row r="35" spans="1:47" ht="16">
      <c r="A35" s="2" t="s">
        <v>99</v>
      </c>
      <c r="B35" s="2">
        <v>1500</v>
      </c>
      <c r="C35" s="8">
        <v>236</v>
      </c>
      <c r="D35" s="12">
        <f t="shared" si="0"/>
        <v>0.15733333333333333</v>
      </c>
      <c r="E35" s="2">
        <v>530</v>
      </c>
      <c r="F35" s="2"/>
      <c r="G35" s="2">
        <v>15</v>
      </c>
      <c r="H35" s="3">
        <v>2.8301886792452831E-2</v>
      </c>
      <c r="I35" s="3"/>
      <c r="J35" s="2">
        <v>3</v>
      </c>
      <c r="K35" s="3">
        <v>5.6603773584905656E-3</v>
      </c>
      <c r="L35" s="3"/>
      <c r="M35" s="2">
        <v>493</v>
      </c>
      <c r="N35" s="3">
        <v>0.93018867924528303</v>
      </c>
      <c r="O35" s="3"/>
      <c r="P35" s="2">
        <v>191</v>
      </c>
      <c r="Q35" s="2"/>
      <c r="R35" s="2">
        <v>11</v>
      </c>
      <c r="S35" s="4">
        <v>5.7591623036649213E-2</v>
      </c>
      <c r="T35" s="10"/>
      <c r="U35" s="2">
        <v>2</v>
      </c>
      <c r="V35" s="4">
        <v>1.0471204188481679E-2</v>
      </c>
      <c r="W35" s="4"/>
      <c r="X35" s="2">
        <v>165</v>
      </c>
      <c r="Y35" s="4">
        <v>0.86387434554973819</v>
      </c>
      <c r="Z35" s="10"/>
      <c r="AA35" s="2">
        <v>138</v>
      </c>
      <c r="AB35" s="2"/>
      <c r="AC35" s="2">
        <v>9</v>
      </c>
      <c r="AD35" s="5">
        <v>6.5217391304347824E-2</v>
      </c>
      <c r="AE35" s="10"/>
      <c r="AF35" s="2">
        <v>1</v>
      </c>
      <c r="AG35" s="5">
        <v>7.246376811594203E-3</v>
      </c>
      <c r="AH35" s="10"/>
      <c r="AI35" s="2">
        <v>116</v>
      </c>
      <c r="AJ35" s="5">
        <v>0.84057971014492749</v>
      </c>
      <c r="AK35" s="10"/>
      <c r="AL35" s="2">
        <v>86</v>
      </c>
      <c r="AM35" s="2"/>
      <c r="AN35" s="2">
        <v>5</v>
      </c>
      <c r="AO35" s="6">
        <v>5.8139534883720929E-2</v>
      </c>
      <c r="AP35" s="10"/>
      <c r="AQ35" s="2">
        <v>0</v>
      </c>
      <c r="AR35" s="6">
        <v>0</v>
      </c>
      <c r="AS35" s="10"/>
      <c r="AT35" s="2">
        <v>70</v>
      </c>
      <c r="AU35" s="6">
        <v>0.81395348837209303</v>
      </c>
    </row>
    <row r="36" spans="1:47" ht="16">
      <c r="A36" s="2" t="s">
        <v>65</v>
      </c>
      <c r="B36" s="2">
        <v>1500</v>
      </c>
      <c r="C36" s="8">
        <v>108</v>
      </c>
      <c r="D36" s="12">
        <f t="shared" si="0"/>
        <v>7.1999999999999995E-2</v>
      </c>
      <c r="E36" s="2">
        <v>310</v>
      </c>
      <c r="F36" s="2"/>
      <c r="G36" s="2">
        <v>11</v>
      </c>
      <c r="H36" s="3">
        <v>3.5483870967741943E-2</v>
      </c>
      <c r="I36" s="3"/>
      <c r="J36" s="2">
        <v>10</v>
      </c>
      <c r="K36" s="3">
        <v>3.2258064516129031E-2</v>
      </c>
      <c r="L36" s="3"/>
      <c r="M36" s="2">
        <v>285</v>
      </c>
      <c r="N36" s="3">
        <v>0.91935483870967738</v>
      </c>
      <c r="O36" s="3"/>
      <c r="P36" s="2">
        <v>60</v>
      </c>
      <c r="Q36" s="2"/>
      <c r="R36" s="2">
        <v>7</v>
      </c>
      <c r="S36" s="4">
        <v>0.1166666666666667</v>
      </c>
      <c r="T36" s="10"/>
      <c r="U36" s="2">
        <v>6</v>
      </c>
      <c r="V36" s="4">
        <v>0.1</v>
      </c>
      <c r="W36" s="4"/>
      <c r="X36" s="2">
        <v>43</v>
      </c>
      <c r="Y36" s="4">
        <v>0.71666666666666667</v>
      </c>
      <c r="Z36" s="10"/>
      <c r="AA36" s="2">
        <v>37</v>
      </c>
      <c r="AB36" s="2"/>
      <c r="AC36" s="2">
        <v>3</v>
      </c>
      <c r="AD36" s="5">
        <v>8.1081081081081086E-2</v>
      </c>
      <c r="AE36" s="10"/>
      <c r="AF36" s="2">
        <v>4</v>
      </c>
      <c r="AG36" s="5">
        <v>0.1081081081081081</v>
      </c>
      <c r="AH36" s="10"/>
      <c r="AI36" s="2">
        <v>28</v>
      </c>
      <c r="AJ36" s="5">
        <v>0.7567567567567568</v>
      </c>
      <c r="AK36" s="10"/>
      <c r="AL36" s="2">
        <v>27</v>
      </c>
      <c r="AM36" s="2"/>
      <c r="AN36" s="2">
        <v>2</v>
      </c>
      <c r="AO36" s="6">
        <v>7.407407407407407E-2</v>
      </c>
      <c r="AP36" s="10"/>
      <c r="AQ36" s="2">
        <v>1</v>
      </c>
      <c r="AR36" s="6">
        <v>3.7037037037037028E-2</v>
      </c>
      <c r="AS36" s="10"/>
      <c r="AT36" s="2">
        <v>22</v>
      </c>
      <c r="AU36" s="6">
        <v>0.81481481481481477</v>
      </c>
    </row>
    <row r="37" spans="1:47" ht="16">
      <c r="A37" s="2" t="s">
        <v>92</v>
      </c>
      <c r="B37" s="2">
        <v>1500</v>
      </c>
      <c r="C37" s="8">
        <v>113</v>
      </c>
      <c r="D37" s="12">
        <f t="shared" si="0"/>
        <v>7.5333333333333335E-2</v>
      </c>
      <c r="E37" s="2">
        <v>205</v>
      </c>
      <c r="F37" s="2"/>
      <c r="G37" s="2">
        <v>12</v>
      </c>
      <c r="H37" s="3">
        <v>5.8536585365853662E-2</v>
      </c>
      <c r="I37" s="3"/>
      <c r="J37" s="2">
        <v>10</v>
      </c>
      <c r="K37" s="3">
        <v>4.878048780487805E-2</v>
      </c>
      <c r="L37" s="3"/>
      <c r="M37" s="2">
        <v>181</v>
      </c>
      <c r="N37" s="3">
        <v>0.88292682926829269</v>
      </c>
      <c r="O37" s="3"/>
      <c r="P37" s="2">
        <v>64</v>
      </c>
      <c r="Q37" s="2"/>
      <c r="R37" s="2">
        <v>4</v>
      </c>
      <c r="S37" s="4">
        <v>6.25E-2</v>
      </c>
      <c r="T37" s="10"/>
      <c r="U37" s="2">
        <v>6</v>
      </c>
      <c r="V37" s="4">
        <v>9.375E-2</v>
      </c>
      <c r="W37" s="4"/>
      <c r="X37" s="2">
        <v>52</v>
      </c>
      <c r="Y37" s="4">
        <v>0.8125</v>
      </c>
      <c r="Z37" s="10"/>
      <c r="AA37" s="2">
        <v>39</v>
      </c>
      <c r="AB37" s="2"/>
      <c r="AC37" s="2">
        <v>3</v>
      </c>
      <c r="AD37" s="5">
        <v>7.6923076923076927E-2</v>
      </c>
      <c r="AE37" s="10"/>
      <c r="AF37" s="2">
        <v>2</v>
      </c>
      <c r="AG37" s="5">
        <v>5.128205128205128E-2</v>
      </c>
      <c r="AH37" s="10"/>
      <c r="AI37" s="2">
        <v>32</v>
      </c>
      <c r="AJ37" s="5">
        <v>0.82051282051282048</v>
      </c>
      <c r="AK37" s="10"/>
      <c r="AL37" s="2">
        <v>28</v>
      </c>
      <c r="AM37" s="2"/>
      <c r="AN37" s="2">
        <v>3</v>
      </c>
      <c r="AO37" s="6">
        <v>0.1071428571428571</v>
      </c>
      <c r="AP37" s="10"/>
      <c r="AQ37" s="2">
        <v>1</v>
      </c>
      <c r="AR37" s="6">
        <v>3.5714285714285712E-2</v>
      </c>
      <c r="AS37" s="10"/>
      <c r="AT37" s="2">
        <v>23</v>
      </c>
      <c r="AU37" s="6">
        <v>0.8214285714285714</v>
      </c>
    </row>
    <row r="38" spans="1:47" ht="16">
      <c r="A38" s="2" t="s">
        <v>86</v>
      </c>
      <c r="B38" s="2">
        <v>1500</v>
      </c>
      <c r="C38" s="8">
        <v>138</v>
      </c>
      <c r="D38" s="12">
        <f t="shared" si="0"/>
        <v>9.1999999999999998E-2</v>
      </c>
      <c r="E38" s="2">
        <v>298</v>
      </c>
      <c r="F38" s="2"/>
      <c r="G38" s="2">
        <v>9</v>
      </c>
      <c r="H38" s="3">
        <v>3.02013422818792E-2</v>
      </c>
      <c r="I38" s="3"/>
      <c r="J38" s="2">
        <v>4</v>
      </c>
      <c r="K38" s="3">
        <v>1.342281879194631E-2</v>
      </c>
      <c r="L38" s="3"/>
      <c r="M38" s="2">
        <v>281</v>
      </c>
      <c r="N38" s="3">
        <v>0.94295302013422821</v>
      </c>
      <c r="O38" s="3"/>
      <c r="P38" s="2">
        <v>104</v>
      </c>
      <c r="Q38" s="2"/>
      <c r="R38" s="2">
        <v>7</v>
      </c>
      <c r="S38" s="4">
        <v>6.7307692307692304E-2</v>
      </c>
      <c r="T38" s="10"/>
      <c r="U38" s="2">
        <v>2</v>
      </c>
      <c r="V38" s="4">
        <v>1.9230769230769228E-2</v>
      </c>
      <c r="W38" s="4"/>
      <c r="X38" s="2">
        <v>92</v>
      </c>
      <c r="Y38" s="4">
        <v>0.88461538461538458</v>
      </c>
      <c r="Z38" s="10"/>
      <c r="AA38" s="2">
        <v>85</v>
      </c>
      <c r="AB38" s="2"/>
      <c r="AC38" s="2">
        <v>7</v>
      </c>
      <c r="AD38" s="5">
        <v>8.2352941176470587E-2</v>
      </c>
      <c r="AE38" s="10"/>
      <c r="AF38" s="2">
        <v>0</v>
      </c>
      <c r="AG38" s="5">
        <v>0</v>
      </c>
      <c r="AH38" s="10"/>
      <c r="AI38" s="2">
        <v>75</v>
      </c>
      <c r="AJ38" s="5">
        <v>0.88235294117647056</v>
      </c>
      <c r="AK38" s="10"/>
      <c r="AL38" s="2">
        <v>49</v>
      </c>
      <c r="AM38" s="2"/>
      <c r="AN38" s="2">
        <v>5</v>
      </c>
      <c r="AO38" s="6">
        <v>0.1020408163265306</v>
      </c>
      <c r="AP38" s="10"/>
      <c r="AQ38" s="2">
        <v>0</v>
      </c>
      <c r="AR38" s="6">
        <v>0</v>
      </c>
      <c r="AS38" s="10"/>
      <c r="AT38" s="2">
        <v>41</v>
      </c>
      <c r="AU38" s="6">
        <v>0.83673469387755106</v>
      </c>
    </row>
    <row r="39" spans="1:47" ht="16">
      <c r="A39" s="2" t="s">
        <v>112</v>
      </c>
      <c r="B39" s="2">
        <v>1500</v>
      </c>
      <c r="C39" s="8">
        <v>200</v>
      </c>
      <c r="D39" s="12">
        <f t="shared" si="0"/>
        <v>0.13333333333333333</v>
      </c>
      <c r="E39" s="2">
        <v>344</v>
      </c>
      <c r="F39" s="2"/>
      <c r="G39" s="2">
        <v>13</v>
      </c>
      <c r="H39" s="3">
        <v>3.7790697674418602E-2</v>
      </c>
      <c r="I39" s="3"/>
      <c r="J39" s="2">
        <v>6</v>
      </c>
      <c r="K39" s="3">
        <v>1.7441860465116279E-2</v>
      </c>
      <c r="L39" s="3"/>
      <c r="M39" s="2">
        <v>315</v>
      </c>
      <c r="N39" s="3">
        <v>0.91569767441860461</v>
      </c>
      <c r="O39" s="3"/>
      <c r="P39" s="2">
        <v>125</v>
      </c>
      <c r="Q39" s="2"/>
      <c r="R39" s="2">
        <v>3</v>
      </c>
      <c r="S39" s="4">
        <v>2.4E-2</v>
      </c>
      <c r="T39" s="10"/>
      <c r="U39" s="2">
        <v>1</v>
      </c>
      <c r="V39" s="4">
        <v>8.0000000000000002E-3</v>
      </c>
      <c r="W39" s="4"/>
      <c r="X39" s="2">
        <v>116</v>
      </c>
      <c r="Y39" s="4">
        <v>0.92800000000000005</v>
      </c>
      <c r="Z39" s="10"/>
      <c r="AA39" s="2">
        <v>93</v>
      </c>
      <c r="AB39" s="2"/>
      <c r="AC39" s="2">
        <v>2</v>
      </c>
      <c r="AD39" s="5">
        <v>2.150537634408602E-2</v>
      </c>
      <c r="AE39" s="10"/>
      <c r="AF39" s="2">
        <v>0</v>
      </c>
      <c r="AG39" s="5">
        <v>0</v>
      </c>
      <c r="AH39" s="10"/>
      <c r="AI39" s="2">
        <v>86</v>
      </c>
      <c r="AJ39" s="5">
        <v>0.92473118279569888</v>
      </c>
      <c r="AK39" s="10"/>
      <c r="AL39" s="2">
        <v>53</v>
      </c>
      <c r="AM39" s="2"/>
      <c r="AN39" s="2">
        <v>1</v>
      </c>
      <c r="AO39" s="6">
        <v>1.886792452830189E-2</v>
      </c>
      <c r="AP39" s="10"/>
      <c r="AQ39" s="2">
        <v>0</v>
      </c>
      <c r="AR39" s="6">
        <v>0</v>
      </c>
      <c r="AS39" s="10"/>
      <c r="AT39" s="2">
        <v>48</v>
      </c>
      <c r="AU39" s="6">
        <v>0.90566037735849059</v>
      </c>
    </row>
    <row r="40" spans="1:47" ht="16">
      <c r="A40" s="2" t="s">
        <v>90</v>
      </c>
      <c r="B40" s="2">
        <v>1500</v>
      </c>
      <c r="C40" s="8">
        <v>131</v>
      </c>
      <c r="D40" s="12">
        <f t="shared" si="0"/>
        <v>8.7333333333333332E-2</v>
      </c>
      <c r="E40" s="2">
        <v>188</v>
      </c>
      <c r="F40" s="2"/>
      <c r="G40" s="2">
        <v>19</v>
      </c>
      <c r="H40" s="3">
        <v>0.10106382978723399</v>
      </c>
      <c r="I40" s="3"/>
      <c r="J40" s="2">
        <v>5</v>
      </c>
      <c r="K40" s="3">
        <v>2.6595744680851061E-2</v>
      </c>
      <c r="L40" s="3"/>
      <c r="M40" s="2">
        <v>159</v>
      </c>
      <c r="N40" s="3">
        <v>0.8457446808510638</v>
      </c>
      <c r="O40" s="3"/>
      <c r="P40" s="2">
        <v>91</v>
      </c>
      <c r="Q40" s="2"/>
      <c r="R40" s="2">
        <v>6</v>
      </c>
      <c r="S40" s="4">
        <v>6.5934065934065936E-2</v>
      </c>
      <c r="T40" s="10"/>
      <c r="U40" s="2">
        <v>1</v>
      </c>
      <c r="V40" s="4">
        <v>1.098901098901099E-2</v>
      </c>
      <c r="W40" s="4"/>
      <c r="X40" s="2">
        <v>80</v>
      </c>
      <c r="Y40" s="4">
        <v>0.87912087912087911</v>
      </c>
      <c r="Z40" s="10"/>
      <c r="AA40" s="2">
        <v>59</v>
      </c>
      <c r="AB40" s="2"/>
      <c r="AC40" s="2">
        <v>4</v>
      </c>
      <c r="AD40" s="5">
        <v>6.7796610169491525E-2</v>
      </c>
      <c r="AE40" s="10"/>
      <c r="AF40" s="2">
        <v>0</v>
      </c>
      <c r="AG40" s="5">
        <v>0</v>
      </c>
      <c r="AH40" s="10"/>
      <c r="AI40" s="2">
        <v>52</v>
      </c>
      <c r="AJ40" s="5">
        <v>0.88135593220338981</v>
      </c>
      <c r="AK40" s="10"/>
      <c r="AL40" s="2">
        <v>31</v>
      </c>
      <c r="AM40" s="2"/>
      <c r="AN40" s="2">
        <v>1</v>
      </c>
      <c r="AO40" s="6">
        <v>3.2258064516129031E-2</v>
      </c>
      <c r="AP40" s="10"/>
      <c r="AQ40" s="2">
        <v>0</v>
      </c>
      <c r="AR40" s="6">
        <v>0</v>
      </c>
      <c r="AS40" s="10"/>
      <c r="AT40" s="2">
        <v>28</v>
      </c>
      <c r="AU40" s="6">
        <v>0.90322580645161288</v>
      </c>
    </row>
    <row r="41" spans="1:47" ht="16">
      <c r="A41" s="2" t="s">
        <v>116</v>
      </c>
      <c r="B41" s="2">
        <v>1500</v>
      </c>
      <c r="C41" s="8">
        <v>168</v>
      </c>
      <c r="D41" s="12">
        <f t="shared" si="0"/>
        <v>0.112</v>
      </c>
      <c r="E41" s="2">
        <v>252</v>
      </c>
      <c r="F41" s="2"/>
      <c r="G41" s="2">
        <v>15</v>
      </c>
      <c r="H41" s="3">
        <v>5.9523809523809521E-2</v>
      </c>
      <c r="I41" s="3"/>
      <c r="J41" s="2">
        <v>26</v>
      </c>
      <c r="K41" s="3">
        <v>0.1031746031746032</v>
      </c>
      <c r="L41" s="3"/>
      <c r="M41" s="2">
        <v>199</v>
      </c>
      <c r="N41" s="3">
        <v>0.78968253968253965</v>
      </c>
      <c r="O41" s="3"/>
      <c r="P41" s="2">
        <v>93</v>
      </c>
      <c r="Q41" s="2"/>
      <c r="R41" s="2">
        <v>7</v>
      </c>
      <c r="S41" s="4">
        <v>7.5268817204301078E-2</v>
      </c>
      <c r="T41" s="10"/>
      <c r="U41" s="2">
        <v>10</v>
      </c>
      <c r="V41" s="4">
        <v>0.1075268817204301</v>
      </c>
      <c r="W41" s="4"/>
      <c r="X41" s="2">
        <v>66</v>
      </c>
      <c r="Y41" s="4">
        <v>0.70967741935483875</v>
      </c>
      <c r="Z41" s="10"/>
      <c r="AA41" s="2">
        <v>62</v>
      </c>
      <c r="AB41" s="2"/>
      <c r="AC41" s="2">
        <v>4</v>
      </c>
      <c r="AD41" s="5">
        <v>6.4516129032258063E-2</v>
      </c>
      <c r="AE41" s="10"/>
      <c r="AF41" s="2">
        <v>3</v>
      </c>
      <c r="AG41" s="5">
        <v>4.8387096774193547E-2</v>
      </c>
      <c r="AH41" s="10"/>
      <c r="AI41" s="2">
        <v>45</v>
      </c>
      <c r="AJ41" s="5">
        <v>0.72580645161290325</v>
      </c>
      <c r="AK41" s="10"/>
      <c r="AL41" s="2">
        <v>46</v>
      </c>
      <c r="AM41" s="2"/>
      <c r="AN41" s="2">
        <v>1</v>
      </c>
      <c r="AO41" s="6">
        <v>2.1739130434782612E-2</v>
      </c>
      <c r="AP41" s="10"/>
      <c r="AQ41" s="2">
        <v>0</v>
      </c>
      <c r="AR41" s="6">
        <v>0</v>
      </c>
      <c r="AS41" s="10"/>
      <c r="AT41" s="2">
        <v>35</v>
      </c>
      <c r="AU41" s="6">
        <v>0.76086956521739135</v>
      </c>
    </row>
    <row r="42" spans="1:47" ht="16">
      <c r="A42" s="2" t="s">
        <v>58</v>
      </c>
      <c r="B42" s="2">
        <v>1500</v>
      </c>
      <c r="C42" s="8">
        <v>121</v>
      </c>
      <c r="D42" s="12">
        <f t="shared" si="0"/>
        <v>8.0666666666666664E-2</v>
      </c>
      <c r="E42" s="2">
        <v>172</v>
      </c>
      <c r="F42" s="2"/>
      <c r="G42" s="2">
        <v>17</v>
      </c>
      <c r="H42" s="3">
        <v>9.8837209302325577E-2</v>
      </c>
      <c r="I42" s="3"/>
      <c r="J42" s="2">
        <v>1</v>
      </c>
      <c r="K42" s="3">
        <v>5.8139534883720929E-3</v>
      </c>
      <c r="L42" s="3"/>
      <c r="M42" s="2">
        <v>150</v>
      </c>
      <c r="N42" s="3">
        <v>0.87209302325581395</v>
      </c>
      <c r="O42" s="3"/>
      <c r="P42" s="2">
        <v>57</v>
      </c>
      <c r="Q42" s="2"/>
      <c r="R42" s="2">
        <v>9</v>
      </c>
      <c r="S42" s="4">
        <v>0.15789473684210531</v>
      </c>
      <c r="T42" s="10"/>
      <c r="U42" s="2">
        <v>0</v>
      </c>
      <c r="V42" s="4">
        <v>0</v>
      </c>
      <c r="W42" s="4"/>
      <c r="X42" s="2">
        <v>46</v>
      </c>
      <c r="Y42" s="4">
        <v>0.80701754385964908</v>
      </c>
      <c r="Z42" s="10"/>
      <c r="AA42" s="2">
        <v>45</v>
      </c>
      <c r="AB42" s="2"/>
      <c r="AC42" s="2">
        <v>6</v>
      </c>
      <c r="AD42" s="5">
        <v>0.1333333333333333</v>
      </c>
      <c r="AE42" s="10"/>
      <c r="AF42" s="2">
        <v>0</v>
      </c>
      <c r="AG42" s="5">
        <v>0</v>
      </c>
      <c r="AH42" s="10"/>
      <c r="AI42" s="2">
        <v>37</v>
      </c>
      <c r="AJ42" s="5">
        <v>0.82222222222222219</v>
      </c>
      <c r="AK42" s="10"/>
      <c r="AL42" s="2">
        <v>41</v>
      </c>
      <c r="AM42" s="2"/>
      <c r="AN42" s="2">
        <v>5</v>
      </c>
      <c r="AO42" s="6">
        <v>0.12195121951219511</v>
      </c>
      <c r="AP42" s="10"/>
      <c r="AQ42" s="2">
        <v>0</v>
      </c>
      <c r="AR42" s="6">
        <v>0</v>
      </c>
      <c r="AS42" s="10"/>
      <c r="AT42" s="2">
        <v>35</v>
      </c>
      <c r="AU42" s="6">
        <v>0.85365853658536583</v>
      </c>
    </row>
    <row r="43" spans="1:47" ht="16">
      <c r="A43" s="2" t="s">
        <v>34</v>
      </c>
      <c r="B43" s="2">
        <v>1500</v>
      </c>
      <c r="C43" s="8">
        <v>123</v>
      </c>
      <c r="D43" s="12">
        <f t="shared" si="0"/>
        <v>8.2000000000000003E-2</v>
      </c>
      <c r="E43" s="2">
        <v>174</v>
      </c>
      <c r="F43" s="2"/>
      <c r="G43" s="2">
        <v>17</v>
      </c>
      <c r="H43" s="3">
        <v>9.7701149425287362E-2</v>
      </c>
      <c r="I43" s="3"/>
      <c r="J43" s="2">
        <v>2</v>
      </c>
      <c r="K43" s="3">
        <v>1.149425287356322E-2</v>
      </c>
      <c r="L43" s="3"/>
      <c r="M43" s="2">
        <v>150</v>
      </c>
      <c r="N43" s="3">
        <v>0.86206896551724133</v>
      </c>
      <c r="O43" s="3"/>
      <c r="P43" s="2">
        <v>89</v>
      </c>
      <c r="Q43" s="2"/>
      <c r="R43" s="2">
        <v>10</v>
      </c>
      <c r="S43" s="4">
        <v>0.11235955056179769</v>
      </c>
      <c r="T43" s="10"/>
      <c r="U43" s="2">
        <v>1</v>
      </c>
      <c r="V43" s="4">
        <v>1.123595505617977E-2</v>
      </c>
      <c r="W43" s="4"/>
      <c r="X43" s="2">
        <v>75</v>
      </c>
      <c r="Y43" s="4">
        <v>0.84269662921348309</v>
      </c>
      <c r="Z43" s="10"/>
      <c r="AA43" s="2">
        <v>62</v>
      </c>
      <c r="AB43" s="2"/>
      <c r="AC43" s="2">
        <v>7</v>
      </c>
      <c r="AD43" s="5">
        <v>0.1129032258064516</v>
      </c>
      <c r="AE43" s="10"/>
      <c r="AF43" s="2">
        <v>0</v>
      </c>
      <c r="AG43" s="5">
        <v>0</v>
      </c>
      <c r="AH43" s="10"/>
      <c r="AI43" s="2">
        <v>52</v>
      </c>
      <c r="AJ43" s="5">
        <v>0.83870967741935487</v>
      </c>
      <c r="AK43" s="10"/>
      <c r="AL43" s="2">
        <v>47</v>
      </c>
      <c r="AM43" s="2"/>
      <c r="AN43" s="2">
        <v>6</v>
      </c>
      <c r="AO43" s="6">
        <v>0.1276595744680851</v>
      </c>
      <c r="AP43" s="10"/>
      <c r="AQ43" s="2">
        <v>0</v>
      </c>
      <c r="AR43" s="6">
        <v>0</v>
      </c>
      <c r="AS43" s="10"/>
      <c r="AT43" s="2">
        <v>39</v>
      </c>
      <c r="AU43" s="6">
        <v>0.82978723404255317</v>
      </c>
    </row>
    <row r="44" spans="1:47" ht="16">
      <c r="A44" s="2" t="s">
        <v>125</v>
      </c>
      <c r="B44" s="2">
        <v>1500</v>
      </c>
      <c r="C44" s="8">
        <v>288</v>
      </c>
      <c r="D44" s="12">
        <f t="shared" si="0"/>
        <v>0.192</v>
      </c>
      <c r="E44" s="2">
        <v>781</v>
      </c>
      <c r="F44" s="2"/>
      <c r="G44" s="2">
        <v>26</v>
      </c>
      <c r="H44" s="3">
        <v>3.3290653008962869E-2</v>
      </c>
      <c r="I44" s="3"/>
      <c r="J44" s="2">
        <v>2</v>
      </c>
      <c r="K44" s="3">
        <v>2.5608194622279128E-3</v>
      </c>
      <c r="L44" s="3"/>
      <c r="M44" s="2">
        <v>739</v>
      </c>
      <c r="N44" s="3">
        <v>0.94622279129321385</v>
      </c>
      <c r="O44" s="3"/>
      <c r="P44" s="2">
        <v>66</v>
      </c>
      <c r="Q44" s="2"/>
      <c r="R44" s="2">
        <v>5</v>
      </c>
      <c r="S44" s="4">
        <v>7.575757575757576E-2</v>
      </c>
      <c r="T44" s="10"/>
      <c r="U44" s="2">
        <v>0</v>
      </c>
      <c r="V44" s="4">
        <v>0</v>
      </c>
      <c r="W44" s="4"/>
      <c r="X44" s="2">
        <v>61</v>
      </c>
      <c r="Y44" s="4">
        <v>0.9242424242424242</v>
      </c>
      <c r="Z44" s="10"/>
      <c r="AA44" s="2">
        <v>54</v>
      </c>
      <c r="AB44" s="2"/>
      <c r="AC44" s="2">
        <v>3</v>
      </c>
      <c r="AD44" s="5">
        <v>5.5555555555555552E-2</v>
      </c>
      <c r="AE44" s="10"/>
      <c r="AF44" s="2">
        <v>0</v>
      </c>
      <c r="AG44" s="5">
        <v>0</v>
      </c>
      <c r="AH44" s="10"/>
      <c r="AI44" s="2">
        <v>51</v>
      </c>
      <c r="AJ44" s="5">
        <v>0.94444444444444442</v>
      </c>
      <c r="AK44" s="10"/>
      <c r="AL44" s="2">
        <v>44</v>
      </c>
      <c r="AM44" s="2"/>
      <c r="AN44" s="2">
        <v>0</v>
      </c>
      <c r="AO44" s="6">
        <v>0</v>
      </c>
      <c r="AP44" s="10"/>
      <c r="AQ44" s="2">
        <v>0</v>
      </c>
      <c r="AR44" s="6">
        <v>0</v>
      </c>
      <c r="AS44" s="10"/>
      <c r="AT44" s="2">
        <v>44</v>
      </c>
      <c r="AU44" s="6">
        <v>1</v>
      </c>
    </row>
    <row r="45" spans="1:47" ht="16">
      <c r="A45" s="2" t="s">
        <v>46</v>
      </c>
      <c r="B45" s="2">
        <v>1500</v>
      </c>
      <c r="C45" s="8">
        <v>275</v>
      </c>
      <c r="D45" s="12">
        <f t="shared" si="0"/>
        <v>0.18333333333333332</v>
      </c>
      <c r="E45" s="2">
        <v>483</v>
      </c>
      <c r="F45" s="2"/>
      <c r="G45" s="2">
        <v>29</v>
      </c>
      <c r="H45" s="3">
        <v>6.0041407867494817E-2</v>
      </c>
      <c r="I45" s="3"/>
      <c r="J45" s="2">
        <v>2</v>
      </c>
      <c r="K45" s="3">
        <v>4.140786749482402E-3</v>
      </c>
      <c r="L45" s="3"/>
      <c r="M45" s="2">
        <v>444</v>
      </c>
      <c r="N45" s="3">
        <v>0.91925465838509313</v>
      </c>
      <c r="O45" s="3"/>
      <c r="P45" s="2">
        <v>263</v>
      </c>
      <c r="Q45" s="2"/>
      <c r="R45" s="2">
        <v>14</v>
      </c>
      <c r="S45" s="4">
        <v>5.3231939163498103E-2</v>
      </c>
      <c r="T45" s="10"/>
      <c r="U45" s="2">
        <v>2</v>
      </c>
      <c r="V45" s="4">
        <v>7.6045627376425864E-3</v>
      </c>
      <c r="W45" s="4"/>
      <c r="X45" s="2">
        <v>244</v>
      </c>
      <c r="Y45" s="4">
        <v>0.92775665399239549</v>
      </c>
      <c r="Z45" s="10"/>
      <c r="AA45" s="2">
        <v>176</v>
      </c>
      <c r="AB45" s="2"/>
      <c r="AC45" s="2">
        <v>10</v>
      </c>
      <c r="AD45" s="5">
        <v>5.6818181818181823E-2</v>
      </c>
      <c r="AE45" s="10"/>
      <c r="AF45" s="2">
        <v>1</v>
      </c>
      <c r="AG45" s="5">
        <v>5.681818181818182E-3</v>
      </c>
      <c r="AH45" s="10"/>
      <c r="AI45" s="2">
        <v>164</v>
      </c>
      <c r="AJ45" s="5">
        <v>0.93181818181818177</v>
      </c>
      <c r="AK45" s="10"/>
      <c r="AL45" s="2">
        <v>88</v>
      </c>
      <c r="AM45" s="2"/>
      <c r="AN45" s="2">
        <v>5</v>
      </c>
      <c r="AO45" s="6">
        <v>5.6818181818181823E-2</v>
      </c>
      <c r="AP45" s="10"/>
      <c r="AQ45" s="2">
        <v>0</v>
      </c>
      <c r="AR45" s="6">
        <v>0</v>
      </c>
      <c r="AS45" s="10"/>
      <c r="AT45" s="2">
        <v>83</v>
      </c>
      <c r="AU45" s="6">
        <v>0.94318181818181823</v>
      </c>
    </row>
    <row r="46" spans="1:47" ht="16">
      <c r="A46" s="2" t="s">
        <v>54</v>
      </c>
      <c r="B46" s="2">
        <v>1500</v>
      </c>
      <c r="C46" s="8">
        <v>364</v>
      </c>
      <c r="D46" s="12">
        <f t="shared" si="0"/>
        <v>0.24266666666666667</v>
      </c>
      <c r="E46" s="2">
        <v>576</v>
      </c>
      <c r="F46" s="2"/>
      <c r="G46" s="2">
        <v>237</v>
      </c>
      <c r="H46" s="3">
        <v>0.41145833333333331</v>
      </c>
      <c r="I46" s="3"/>
      <c r="J46" s="2">
        <v>10</v>
      </c>
      <c r="K46" s="3">
        <v>1.7361111111111108E-2</v>
      </c>
      <c r="L46" s="3"/>
      <c r="M46" s="2">
        <v>313</v>
      </c>
      <c r="N46" s="3">
        <v>0.54340277777777779</v>
      </c>
      <c r="O46" s="3"/>
      <c r="P46" s="2">
        <v>208</v>
      </c>
      <c r="Q46" s="2"/>
      <c r="R46" s="2">
        <v>107</v>
      </c>
      <c r="S46" s="4">
        <v>0.51442307692307687</v>
      </c>
      <c r="T46" s="10"/>
      <c r="U46" s="2">
        <v>1</v>
      </c>
      <c r="V46" s="4">
        <v>4.807692307692308E-3</v>
      </c>
      <c r="W46" s="4"/>
      <c r="X46" s="2">
        <v>95</v>
      </c>
      <c r="Y46" s="4">
        <v>0.45673076923076922</v>
      </c>
      <c r="Z46" s="10"/>
      <c r="AA46" s="2">
        <v>138</v>
      </c>
      <c r="AB46" s="2"/>
      <c r="AC46" s="2">
        <v>72</v>
      </c>
      <c r="AD46" s="5">
        <v>0.52173913043478259</v>
      </c>
      <c r="AE46" s="10"/>
      <c r="AF46" s="2">
        <v>1</v>
      </c>
      <c r="AG46" s="5">
        <v>7.246376811594203E-3</v>
      </c>
      <c r="AH46" s="10"/>
      <c r="AI46" s="2">
        <v>62</v>
      </c>
      <c r="AJ46" s="5">
        <v>0.44927536231884058</v>
      </c>
      <c r="AK46" s="10"/>
      <c r="AL46" s="2">
        <v>73</v>
      </c>
      <c r="AM46" s="2"/>
      <c r="AN46" s="2">
        <v>22</v>
      </c>
      <c r="AO46" s="6">
        <v>0.30136986301369861</v>
      </c>
      <c r="AP46" s="10"/>
      <c r="AQ46" s="2">
        <v>0</v>
      </c>
      <c r="AR46" s="6">
        <v>0</v>
      </c>
      <c r="AS46" s="10"/>
      <c r="AT46" s="2">
        <v>48</v>
      </c>
      <c r="AU46" s="6">
        <v>0.65753424657534243</v>
      </c>
    </row>
    <row r="47" spans="1:47" ht="16">
      <c r="A47" s="2" t="s">
        <v>31</v>
      </c>
      <c r="B47" s="2">
        <v>1500</v>
      </c>
      <c r="C47" s="8">
        <v>356</v>
      </c>
      <c r="D47" s="12">
        <f t="shared" si="0"/>
        <v>0.23733333333333334</v>
      </c>
      <c r="E47" s="2">
        <v>479</v>
      </c>
      <c r="F47" s="2"/>
      <c r="G47" s="2">
        <v>175</v>
      </c>
      <c r="H47" s="3">
        <v>0.3653444676409186</v>
      </c>
      <c r="I47" s="3"/>
      <c r="J47" s="2">
        <v>8</v>
      </c>
      <c r="K47" s="3">
        <v>1.6701461377870559E-2</v>
      </c>
      <c r="L47" s="3"/>
      <c r="M47" s="2">
        <v>282</v>
      </c>
      <c r="N47" s="3">
        <v>0.58872651356993733</v>
      </c>
      <c r="O47" s="3"/>
      <c r="P47" s="2">
        <v>343</v>
      </c>
      <c r="Q47" s="2"/>
      <c r="R47" s="2">
        <v>120</v>
      </c>
      <c r="S47" s="4">
        <v>0.3498542274052478</v>
      </c>
      <c r="T47" s="10"/>
      <c r="U47" s="2">
        <v>5</v>
      </c>
      <c r="V47" s="4">
        <v>1.457725947521866E-2</v>
      </c>
      <c r="W47" s="4"/>
      <c r="X47" s="2">
        <v>209</v>
      </c>
      <c r="Y47" s="4">
        <v>0.60932944606413997</v>
      </c>
      <c r="Z47" s="10"/>
      <c r="AA47" s="2">
        <v>272</v>
      </c>
      <c r="AB47" s="2"/>
      <c r="AC47" s="2">
        <v>113</v>
      </c>
      <c r="AD47" s="5">
        <v>0.41544117647058831</v>
      </c>
      <c r="AE47" s="10"/>
      <c r="AF47" s="2">
        <v>3</v>
      </c>
      <c r="AG47" s="5">
        <v>1.102941176470588E-2</v>
      </c>
      <c r="AH47" s="10"/>
      <c r="AI47" s="2">
        <v>150</v>
      </c>
      <c r="AJ47" s="5">
        <v>0.55147058823529416</v>
      </c>
      <c r="AK47" s="10"/>
      <c r="AL47" s="2">
        <v>176</v>
      </c>
      <c r="AM47" s="2"/>
      <c r="AN47" s="2">
        <v>88</v>
      </c>
      <c r="AO47" s="6">
        <v>0.5</v>
      </c>
      <c r="AP47" s="10"/>
      <c r="AQ47" s="2">
        <v>2</v>
      </c>
      <c r="AR47" s="6">
        <v>1.136363636363636E-2</v>
      </c>
      <c r="AS47" s="10"/>
      <c r="AT47" s="2">
        <v>83</v>
      </c>
      <c r="AU47" s="6">
        <v>0.47159090909090912</v>
      </c>
    </row>
    <row r="48" spans="1:47" ht="16">
      <c r="A48" s="2" t="s">
        <v>40</v>
      </c>
      <c r="B48" s="2">
        <v>1500</v>
      </c>
      <c r="C48" s="8">
        <v>1473</v>
      </c>
      <c r="D48" s="12">
        <f t="shared" si="0"/>
        <v>0.98199999999999998</v>
      </c>
      <c r="E48" s="2">
        <v>32</v>
      </c>
      <c r="F48" s="2"/>
      <c r="G48" s="2">
        <v>10</v>
      </c>
      <c r="H48" s="3">
        <v>0.3125</v>
      </c>
      <c r="I48" s="3"/>
      <c r="J48" s="2">
        <v>0</v>
      </c>
      <c r="K48" s="3">
        <v>0</v>
      </c>
      <c r="L48" s="3"/>
      <c r="M48" s="2">
        <v>20</v>
      </c>
      <c r="N48" s="3">
        <v>0.625</v>
      </c>
      <c r="O48" s="3"/>
      <c r="P48" s="2">
        <v>18</v>
      </c>
      <c r="Q48" s="2"/>
      <c r="R48" s="2">
        <v>4</v>
      </c>
      <c r="S48" s="4">
        <v>0.22222222222222221</v>
      </c>
      <c r="T48" s="10"/>
      <c r="U48" s="2">
        <v>0</v>
      </c>
      <c r="V48" s="4">
        <v>0</v>
      </c>
      <c r="W48" s="4"/>
      <c r="X48" s="2">
        <v>12</v>
      </c>
      <c r="Y48" s="4">
        <v>0.66666666666666663</v>
      </c>
      <c r="Z48" s="10"/>
      <c r="AA48" s="2">
        <v>12</v>
      </c>
      <c r="AB48" s="2"/>
      <c r="AC48" s="2">
        <v>3</v>
      </c>
      <c r="AD48" s="5">
        <v>0.25</v>
      </c>
      <c r="AE48" s="10"/>
      <c r="AF48" s="2">
        <v>0</v>
      </c>
      <c r="AG48" s="5">
        <v>0</v>
      </c>
      <c r="AH48" s="10"/>
      <c r="AI48" s="2">
        <v>8</v>
      </c>
      <c r="AJ48" s="5">
        <v>0.66666666666666663</v>
      </c>
      <c r="AK48" s="10"/>
      <c r="AL48" s="2">
        <v>7</v>
      </c>
      <c r="AM48" s="2"/>
      <c r="AN48" s="2">
        <v>1</v>
      </c>
      <c r="AO48" s="6">
        <v>0.14285714285714279</v>
      </c>
      <c r="AP48" s="10"/>
      <c r="AQ48" s="2">
        <v>0</v>
      </c>
      <c r="AR48" s="6">
        <v>0</v>
      </c>
      <c r="AS48" s="10"/>
      <c r="AT48" s="2">
        <v>6</v>
      </c>
      <c r="AU48" s="6">
        <v>0.8571428571428571</v>
      </c>
    </row>
    <row r="49" spans="1:47" ht="16">
      <c r="A49" s="2" t="s">
        <v>32</v>
      </c>
      <c r="B49" s="2">
        <v>1500</v>
      </c>
      <c r="C49" s="8">
        <v>967</v>
      </c>
      <c r="D49" s="12">
        <f t="shared" si="0"/>
        <v>0.64466666666666672</v>
      </c>
      <c r="E49" s="2">
        <v>23</v>
      </c>
      <c r="F49" s="2"/>
      <c r="G49" s="2">
        <v>8</v>
      </c>
      <c r="H49" s="3">
        <v>0.34782608695652167</v>
      </c>
      <c r="I49" s="3"/>
      <c r="J49" s="2">
        <v>0</v>
      </c>
      <c r="K49" s="3">
        <v>0</v>
      </c>
      <c r="L49" s="3"/>
      <c r="M49" s="2">
        <v>13</v>
      </c>
      <c r="N49" s="3">
        <v>0.56521739130434778</v>
      </c>
      <c r="O49" s="3"/>
      <c r="P49" s="2">
        <v>22</v>
      </c>
      <c r="Q49" s="2"/>
      <c r="R49" s="2">
        <v>8</v>
      </c>
      <c r="S49" s="4">
        <v>0.36363636363636359</v>
      </c>
      <c r="T49" s="10"/>
      <c r="U49" s="2">
        <v>0</v>
      </c>
      <c r="V49" s="4">
        <v>0</v>
      </c>
      <c r="W49" s="4"/>
      <c r="X49" s="2">
        <v>12</v>
      </c>
      <c r="Y49" s="4">
        <v>0.54545454545454541</v>
      </c>
      <c r="Z49" s="10"/>
      <c r="AA49" s="2">
        <v>20</v>
      </c>
      <c r="AB49" s="2"/>
      <c r="AC49" s="2">
        <v>7</v>
      </c>
      <c r="AD49" s="5">
        <v>0.35</v>
      </c>
      <c r="AE49" s="10"/>
      <c r="AF49" s="2">
        <v>0</v>
      </c>
      <c r="AG49" s="5">
        <v>0</v>
      </c>
      <c r="AH49" s="10"/>
      <c r="AI49" s="2">
        <v>12</v>
      </c>
      <c r="AJ49" s="5">
        <v>0.6</v>
      </c>
      <c r="AK49" s="10"/>
      <c r="AL49" s="2">
        <v>15</v>
      </c>
      <c r="AM49" s="2"/>
      <c r="AN49" s="2">
        <v>7</v>
      </c>
      <c r="AO49" s="6">
        <v>0.46666666666666667</v>
      </c>
      <c r="AP49" s="10"/>
      <c r="AQ49" s="2">
        <v>0</v>
      </c>
      <c r="AR49" s="6">
        <v>0</v>
      </c>
      <c r="AS49" s="10"/>
      <c r="AT49" s="2">
        <v>7</v>
      </c>
      <c r="AU49" s="6">
        <v>0.46666666666666667</v>
      </c>
    </row>
    <row r="50" spans="1:47" ht="16">
      <c r="A50" s="2" t="s">
        <v>56</v>
      </c>
      <c r="B50" s="2">
        <v>1500</v>
      </c>
      <c r="C50" s="8">
        <v>160</v>
      </c>
      <c r="D50" s="12">
        <f t="shared" si="0"/>
        <v>0.10666666666666667</v>
      </c>
      <c r="E50" s="2">
        <v>301</v>
      </c>
      <c r="F50" s="2"/>
      <c r="G50" s="2">
        <v>17</v>
      </c>
      <c r="H50" s="3">
        <v>5.647840531561462E-2</v>
      </c>
      <c r="I50" s="3"/>
      <c r="J50" s="2">
        <v>2</v>
      </c>
      <c r="K50" s="3">
        <v>6.6445182724252493E-3</v>
      </c>
      <c r="L50" s="3"/>
      <c r="M50" s="2">
        <v>269</v>
      </c>
      <c r="N50" s="3">
        <v>0.89368770764119598</v>
      </c>
      <c r="O50" s="3"/>
      <c r="P50" s="2">
        <v>80</v>
      </c>
      <c r="Q50" s="2"/>
      <c r="R50" s="2">
        <v>10</v>
      </c>
      <c r="S50" s="4">
        <v>0.125</v>
      </c>
      <c r="T50" s="10"/>
      <c r="U50" s="2">
        <v>0</v>
      </c>
      <c r="V50" s="4">
        <v>0</v>
      </c>
      <c r="W50" s="4"/>
      <c r="X50" s="2">
        <v>66</v>
      </c>
      <c r="Y50" s="4">
        <v>0.82499999999999996</v>
      </c>
      <c r="Z50" s="10"/>
      <c r="AA50" s="2">
        <v>48</v>
      </c>
      <c r="AB50" s="2"/>
      <c r="AC50" s="2">
        <v>7</v>
      </c>
      <c r="AD50" s="5">
        <v>0.14583333333333329</v>
      </c>
      <c r="AE50" s="10"/>
      <c r="AF50" s="2">
        <v>0</v>
      </c>
      <c r="AG50" s="5">
        <v>0</v>
      </c>
      <c r="AH50" s="10"/>
      <c r="AI50" s="2">
        <v>39</v>
      </c>
      <c r="AJ50" s="5">
        <v>0.8125</v>
      </c>
      <c r="AK50" s="10"/>
      <c r="AL50" s="2">
        <v>38</v>
      </c>
      <c r="AM50" s="2"/>
      <c r="AN50" s="2">
        <v>6</v>
      </c>
      <c r="AO50" s="6">
        <v>0.15789473684210531</v>
      </c>
      <c r="AP50" s="10"/>
      <c r="AQ50" s="2">
        <v>0</v>
      </c>
      <c r="AR50" s="6">
        <v>0</v>
      </c>
      <c r="AS50" s="10"/>
      <c r="AT50" s="2">
        <v>32</v>
      </c>
      <c r="AU50" s="6">
        <v>0.84210526315789469</v>
      </c>
    </row>
    <row r="51" spans="1:47" ht="16">
      <c r="A51" s="2" t="s">
        <v>36</v>
      </c>
      <c r="B51" s="2">
        <v>1500</v>
      </c>
      <c r="C51" s="8">
        <v>149</v>
      </c>
      <c r="D51" s="12">
        <f t="shared" si="0"/>
        <v>9.9333333333333329E-2</v>
      </c>
      <c r="E51" s="2">
        <v>212</v>
      </c>
      <c r="F51" s="2"/>
      <c r="G51" s="2">
        <v>18</v>
      </c>
      <c r="H51" s="3">
        <v>8.4905660377358486E-2</v>
      </c>
      <c r="I51" s="3"/>
      <c r="J51" s="2">
        <v>1</v>
      </c>
      <c r="K51" s="3">
        <v>4.7169811320754724E-3</v>
      </c>
      <c r="L51" s="3"/>
      <c r="M51" s="2">
        <v>181</v>
      </c>
      <c r="N51" s="3">
        <v>0.85377358490566035</v>
      </c>
      <c r="O51" s="3"/>
      <c r="P51" s="2">
        <v>168</v>
      </c>
      <c r="Q51" s="2"/>
      <c r="R51" s="2">
        <v>13</v>
      </c>
      <c r="S51" s="4">
        <v>7.7380952380952384E-2</v>
      </c>
      <c r="T51" s="10"/>
      <c r="U51" s="2">
        <v>1</v>
      </c>
      <c r="V51" s="4">
        <v>5.9523809523809521E-3</v>
      </c>
      <c r="W51" s="4"/>
      <c r="X51" s="2">
        <v>143</v>
      </c>
      <c r="Y51" s="4">
        <v>0.85119047619047616</v>
      </c>
      <c r="Z51" s="10"/>
      <c r="AA51" s="2">
        <v>144</v>
      </c>
      <c r="AB51" s="2"/>
      <c r="AC51" s="2">
        <v>10</v>
      </c>
      <c r="AD51" s="5">
        <v>6.9444444444444448E-2</v>
      </c>
      <c r="AE51" s="10"/>
      <c r="AF51" s="2">
        <v>1</v>
      </c>
      <c r="AG51" s="5">
        <v>6.9444444444444441E-3</v>
      </c>
      <c r="AH51" s="10"/>
      <c r="AI51" s="2">
        <v>122</v>
      </c>
      <c r="AJ51" s="5">
        <v>0.84722222222222221</v>
      </c>
      <c r="AK51" s="10"/>
      <c r="AL51" s="2">
        <v>94</v>
      </c>
      <c r="AM51" s="2"/>
      <c r="AN51" s="2">
        <v>8</v>
      </c>
      <c r="AO51" s="6">
        <v>8.5106382978723402E-2</v>
      </c>
      <c r="AP51" s="10"/>
      <c r="AQ51" s="2">
        <v>1</v>
      </c>
      <c r="AR51" s="6">
        <v>1.063829787234043E-2</v>
      </c>
      <c r="AS51" s="10"/>
      <c r="AT51" s="2">
        <v>79</v>
      </c>
      <c r="AU51" s="6">
        <v>0.84042553191489366</v>
      </c>
    </row>
    <row r="52" spans="1:47" ht="16">
      <c r="A52" s="2" t="s">
        <v>42</v>
      </c>
      <c r="B52" s="2">
        <v>1500</v>
      </c>
      <c r="C52" s="8">
        <v>149</v>
      </c>
      <c r="D52" s="12">
        <f t="shared" si="0"/>
        <v>9.9333333333333329E-2</v>
      </c>
      <c r="E52" s="2">
        <v>199</v>
      </c>
      <c r="F52" s="2"/>
      <c r="G52" s="2">
        <v>14</v>
      </c>
      <c r="H52" s="3">
        <v>7.0351758793969849E-2</v>
      </c>
      <c r="I52" s="3"/>
      <c r="J52" s="2">
        <v>1</v>
      </c>
      <c r="K52" s="3">
        <v>5.0251256281407036E-3</v>
      </c>
      <c r="L52" s="3"/>
      <c r="M52" s="2">
        <v>176</v>
      </c>
      <c r="N52" s="3">
        <v>0.88442211055276387</v>
      </c>
      <c r="O52" s="3"/>
      <c r="P52" s="2">
        <v>96</v>
      </c>
      <c r="Q52" s="2"/>
      <c r="R52" s="2">
        <v>4</v>
      </c>
      <c r="S52" s="4">
        <v>4.1666666666666657E-2</v>
      </c>
      <c r="T52" s="10"/>
      <c r="U52" s="2">
        <v>1</v>
      </c>
      <c r="V52" s="4">
        <v>1.041666666666667E-2</v>
      </c>
      <c r="W52" s="4"/>
      <c r="X52" s="2">
        <v>89</v>
      </c>
      <c r="Y52" s="4">
        <v>0.92708333333333337</v>
      </c>
      <c r="Z52" s="10"/>
      <c r="AA52" s="2">
        <v>63</v>
      </c>
      <c r="AB52" s="2"/>
      <c r="AC52" s="2">
        <v>3</v>
      </c>
      <c r="AD52" s="5">
        <v>4.7619047619047623E-2</v>
      </c>
      <c r="AE52" s="10"/>
      <c r="AF52" s="2">
        <v>0</v>
      </c>
      <c r="AG52" s="5">
        <v>0</v>
      </c>
      <c r="AH52" s="10"/>
      <c r="AI52" s="2">
        <v>58</v>
      </c>
      <c r="AJ52" s="5">
        <v>0.92063492063492058</v>
      </c>
      <c r="AK52" s="10"/>
      <c r="AL52" s="2">
        <v>49</v>
      </c>
      <c r="AM52" s="2"/>
      <c r="AN52" s="2">
        <v>2</v>
      </c>
      <c r="AO52" s="6">
        <v>4.0816326530612242E-2</v>
      </c>
      <c r="AP52" s="10"/>
      <c r="AQ52" s="2">
        <v>0</v>
      </c>
      <c r="AR52" s="6">
        <v>0</v>
      </c>
      <c r="AS52" s="10"/>
      <c r="AT52" s="2">
        <v>45</v>
      </c>
      <c r="AU52" s="6">
        <v>0.91836734693877553</v>
      </c>
    </row>
    <row r="53" spans="1:47" ht="16">
      <c r="A53" s="2" t="s">
        <v>123</v>
      </c>
      <c r="B53" s="2">
        <v>1500</v>
      </c>
      <c r="C53" s="8">
        <v>142</v>
      </c>
      <c r="D53" s="12">
        <f t="shared" si="0"/>
        <v>9.4666666666666663E-2</v>
      </c>
      <c r="E53" s="2">
        <v>181</v>
      </c>
      <c r="F53" s="2"/>
      <c r="G53" s="2">
        <v>13</v>
      </c>
      <c r="H53" s="3">
        <v>7.18232044198895E-2</v>
      </c>
      <c r="I53" s="3"/>
      <c r="J53" s="2">
        <v>1</v>
      </c>
      <c r="K53" s="3">
        <v>5.5248618784530376E-3</v>
      </c>
      <c r="L53" s="3"/>
      <c r="M53" s="2">
        <v>159</v>
      </c>
      <c r="N53" s="3">
        <v>0.87845303867403313</v>
      </c>
      <c r="O53" s="3"/>
      <c r="P53" s="2">
        <v>152</v>
      </c>
      <c r="Q53" s="2"/>
      <c r="R53" s="2">
        <v>8</v>
      </c>
      <c r="S53" s="4">
        <v>5.2631578947368418E-2</v>
      </c>
      <c r="T53" s="10"/>
      <c r="U53" s="2">
        <v>1</v>
      </c>
      <c r="V53" s="4">
        <v>6.5789473684210523E-3</v>
      </c>
      <c r="W53" s="4"/>
      <c r="X53" s="2">
        <v>135</v>
      </c>
      <c r="Y53" s="4">
        <v>0.88815789473684215</v>
      </c>
      <c r="Z53" s="10"/>
      <c r="AA53" s="2">
        <v>121</v>
      </c>
      <c r="AB53" s="2"/>
      <c r="AC53" s="2">
        <v>5</v>
      </c>
      <c r="AD53" s="5">
        <v>4.1322314049586778E-2</v>
      </c>
      <c r="AE53" s="10"/>
      <c r="AF53" s="2">
        <v>1</v>
      </c>
      <c r="AG53" s="5">
        <v>8.2644628099173556E-3</v>
      </c>
      <c r="AH53" s="10"/>
      <c r="AI53" s="2">
        <v>109</v>
      </c>
      <c r="AJ53" s="5">
        <v>0.90082644628099173</v>
      </c>
      <c r="AK53" s="10"/>
      <c r="AL53" s="2">
        <v>99</v>
      </c>
      <c r="AM53" s="2"/>
      <c r="AN53" s="2">
        <v>4</v>
      </c>
      <c r="AO53" s="6">
        <v>4.0404040404040407E-2</v>
      </c>
      <c r="AP53" s="10"/>
      <c r="AQ53" s="2">
        <v>1</v>
      </c>
      <c r="AR53" s="6">
        <v>1.01010101010101E-2</v>
      </c>
      <c r="AS53" s="10"/>
      <c r="AT53" s="2">
        <v>90</v>
      </c>
      <c r="AU53" s="6">
        <v>0.90909090909090906</v>
      </c>
    </row>
    <row r="54" spans="1:47" ht="16">
      <c r="A54" s="2" t="s">
        <v>129</v>
      </c>
      <c r="B54" s="2">
        <v>1500</v>
      </c>
      <c r="C54" s="8">
        <v>191</v>
      </c>
      <c r="D54" s="12">
        <f t="shared" si="0"/>
        <v>0.12733333333333333</v>
      </c>
      <c r="E54" s="2">
        <v>407</v>
      </c>
      <c r="F54" s="2"/>
      <c r="G54" s="2">
        <v>23</v>
      </c>
      <c r="H54" s="3">
        <v>5.6511056511056507E-2</v>
      </c>
      <c r="I54" s="3"/>
      <c r="J54" s="2">
        <v>1</v>
      </c>
      <c r="K54" s="3">
        <v>2.4570024570024569E-3</v>
      </c>
      <c r="L54" s="3"/>
      <c r="M54" s="2">
        <v>368</v>
      </c>
      <c r="N54" s="3">
        <v>0.90417690417690422</v>
      </c>
      <c r="O54" s="3"/>
      <c r="P54" s="2">
        <v>91</v>
      </c>
      <c r="Q54" s="2"/>
      <c r="R54" s="2">
        <v>3</v>
      </c>
      <c r="S54" s="4">
        <v>3.2967032967032968E-2</v>
      </c>
      <c r="T54" s="10"/>
      <c r="U54" s="2">
        <v>0</v>
      </c>
      <c r="V54" s="4">
        <v>0</v>
      </c>
      <c r="W54" s="4"/>
      <c r="X54" s="2">
        <v>80</v>
      </c>
      <c r="Y54" s="4">
        <v>0.87912087912087911</v>
      </c>
      <c r="Z54" s="10"/>
      <c r="AA54" s="2">
        <v>64</v>
      </c>
      <c r="AB54" s="2"/>
      <c r="AC54" s="2">
        <v>2</v>
      </c>
      <c r="AD54" s="5">
        <v>3.125E-2</v>
      </c>
      <c r="AE54" s="10"/>
      <c r="AF54" s="2">
        <v>0</v>
      </c>
      <c r="AG54" s="5">
        <v>0</v>
      </c>
      <c r="AH54" s="10"/>
      <c r="AI54" s="2">
        <v>56</v>
      </c>
      <c r="AJ54" s="5">
        <v>0.875</v>
      </c>
      <c r="AK54" s="10"/>
      <c r="AL54" s="2">
        <v>46</v>
      </c>
      <c r="AM54" s="2"/>
      <c r="AN54" s="2">
        <v>2</v>
      </c>
      <c r="AO54" s="6">
        <v>4.3478260869565223E-2</v>
      </c>
      <c r="AP54" s="10"/>
      <c r="AQ54" s="2">
        <v>0</v>
      </c>
      <c r="AR54" s="6">
        <v>0</v>
      </c>
      <c r="AS54" s="10"/>
      <c r="AT54" s="2">
        <v>39</v>
      </c>
      <c r="AU54" s="6">
        <v>0.84782608695652173</v>
      </c>
    </row>
    <row r="55" spans="1:47" ht="16">
      <c r="A55" s="2" t="s">
        <v>48</v>
      </c>
      <c r="B55" s="2">
        <v>1500</v>
      </c>
      <c r="C55" s="8">
        <v>181</v>
      </c>
      <c r="D55" s="12">
        <f t="shared" si="0"/>
        <v>0.12066666666666667</v>
      </c>
      <c r="E55" s="2">
        <v>354</v>
      </c>
      <c r="F55" s="2"/>
      <c r="G55" s="2">
        <v>20</v>
      </c>
      <c r="H55" s="3">
        <v>5.6497175141242938E-2</v>
      </c>
      <c r="I55" s="3"/>
      <c r="J55" s="2">
        <v>0</v>
      </c>
      <c r="K55" s="3">
        <v>0</v>
      </c>
      <c r="L55" s="3"/>
      <c r="M55" s="2">
        <v>322</v>
      </c>
      <c r="N55" s="3">
        <v>0.90960451977401124</v>
      </c>
      <c r="O55" s="3"/>
      <c r="P55" s="2">
        <v>182</v>
      </c>
      <c r="Q55" s="2"/>
      <c r="R55" s="2">
        <v>10</v>
      </c>
      <c r="S55" s="4">
        <v>5.4945054945054937E-2</v>
      </c>
      <c r="T55" s="10"/>
      <c r="U55" s="2">
        <v>0</v>
      </c>
      <c r="V55" s="4">
        <v>0</v>
      </c>
      <c r="W55" s="4"/>
      <c r="X55" s="2">
        <v>163</v>
      </c>
      <c r="Y55" s="4">
        <v>0.89560439560439564</v>
      </c>
      <c r="Z55" s="10"/>
      <c r="AA55" s="2">
        <v>145</v>
      </c>
      <c r="AB55" s="2"/>
      <c r="AC55" s="2">
        <v>5</v>
      </c>
      <c r="AD55" s="5">
        <v>3.4482758620689648E-2</v>
      </c>
      <c r="AE55" s="10"/>
      <c r="AF55" s="2">
        <v>0</v>
      </c>
      <c r="AG55" s="5">
        <v>0</v>
      </c>
      <c r="AH55" s="10"/>
      <c r="AI55" s="2">
        <v>131</v>
      </c>
      <c r="AJ55" s="5">
        <v>0.90344827586206899</v>
      </c>
      <c r="AK55" s="10"/>
      <c r="AL55" s="2">
        <v>102</v>
      </c>
      <c r="AM55" s="2"/>
      <c r="AN55" s="2">
        <v>3</v>
      </c>
      <c r="AO55" s="6">
        <v>2.9411764705882349E-2</v>
      </c>
      <c r="AP55" s="10"/>
      <c r="AQ55" s="2">
        <v>0</v>
      </c>
      <c r="AR55" s="6">
        <v>0</v>
      </c>
      <c r="AS55" s="10"/>
      <c r="AT55" s="2">
        <v>91</v>
      </c>
      <c r="AU55" s="6">
        <v>0.89215686274509809</v>
      </c>
    </row>
    <row r="56" spans="1:47" ht="16">
      <c r="A56" s="2" t="s">
        <v>52</v>
      </c>
      <c r="B56" s="2">
        <v>1500</v>
      </c>
      <c r="C56" s="8">
        <v>167</v>
      </c>
      <c r="D56" s="12">
        <f t="shared" si="0"/>
        <v>0.11133333333333334</v>
      </c>
      <c r="E56" s="2">
        <v>233</v>
      </c>
      <c r="F56" s="2"/>
      <c r="G56" s="2">
        <v>82</v>
      </c>
      <c r="H56" s="3">
        <v>0.35193133047210301</v>
      </c>
      <c r="I56" s="3"/>
      <c r="J56" s="2">
        <v>2</v>
      </c>
      <c r="K56" s="3">
        <v>8.5836909871244635E-3</v>
      </c>
      <c r="L56" s="3"/>
      <c r="M56" s="2">
        <v>141</v>
      </c>
      <c r="N56" s="3">
        <v>0.60515021459227469</v>
      </c>
      <c r="O56" s="3"/>
      <c r="P56" s="2">
        <v>85</v>
      </c>
      <c r="Q56" s="2"/>
      <c r="R56" s="2">
        <v>49</v>
      </c>
      <c r="S56" s="4">
        <v>0.57647058823529407</v>
      </c>
      <c r="T56" s="10"/>
      <c r="U56" s="2">
        <v>0</v>
      </c>
      <c r="V56" s="4">
        <v>0</v>
      </c>
      <c r="W56" s="4"/>
      <c r="X56" s="2">
        <v>33</v>
      </c>
      <c r="Y56" s="4">
        <v>0.38823529411764712</v>
      </c>
      <c r="Z56" s="10"/>
      <c r="AA56" s="2">
        <v>49</v>
      </c>
      <c r="AB56" s="2"/>
      <c r="AC56" s="2">
        <v>23</v>
      </c>
      <c r="AD56" s="5">
        <v>0.46938775510204078</v>
      </c>
      <c r="AE56" s="10"/>
      <c r="AF56" s="2">
        <v>0</v>
      </c>
      <c r="AG56" s="5">
        <v>0</v>
      </c>
      <c r="AH56" s="10"/>
      <c r="AI56" s="2">
        <v>24</v>
      </c>
      <c r="AJ56" s="5">
        <v>0.48979591836734693</v>
      </c>
      <c r="AK56" s="10"/>
      <c r="AL56" s="2">
        <v>26</v>
      </c>
      <c r="AM56" s="2"/>
      <c r="AN56" s="2">
        <v>8</v>
      </c>
      <c r="AO56" s="6">
        <v>0.30769230769230771</v>
      </c>
      <c r="AP56" s="10"/>
      <c r="AQ56" s="2">
        <v>0</v>
      </c>
      <c r="AR56" s="6">
        <v>0</v>
      </c>
      <c r="AS56" s="10"/>
      <c r="AT56" s="2">
        <v>17</v>
      </c>
      <c r="AU56" s="6">
        <v>0.65384615384615385</v>
      </c>
    </row>
    <row r="57" spans="1:47" ht="16">
      <c r="A57" s="2" t="s">
        <v>28</v>
      </c>
      <c r="B57" s="2">
        <v>1500</v>
      </c>
      <c r="C57" s="8">
        <v>165</v>
      </c>
      <c r="D57" s="12">
        <f t="shared" si="0"/>
        <v>0.11</v>
      </c>
      <c r="E57" s="2">
        <v>190</v>
      </c>
      <c r="F57" s="2"/>
      <c r="G57" s="2">
        <v>73</v>
      </c>
      <c r="H57" s="3">
        <v>0.38421052631578939</v>
      </c>
      <c r="I57" s="3"/>
      <c r="J57" s="2">
        <v>2</v>
      </c>
      <c r="K57" s="3">
        <v>1.0526315789473681E-2</v>
      </c>
      <c r="L57" s="3"/>
      <c r="M57" s="2">
        <v>108</v>
      </c>
      <c r="N57" s="3">
        <v>0.56842105263157894</v>
      </c>
      <c r="O57" s="3"/>
      <c r="P57" s="2">
        <v>150</v>
      </c>
      <c r="Q57" s="2"/>
      <c r="R57" s="2">
        <v>53</v>
      </c>
      <c r="S57" s="4">
        <v>0.35333333333333328</v>
      </c>
      <c r="T57" s="10"/>
      <c r="U57" s="2">
        <v>2</v>
      </c>
      <c r="V57" s="4">
        <v>1.3333333333333331E-2</v>
      </c>
      <c r="W57" s="4"/>
      <c r="X57" s="2">
        <v>88</v>
      </c>
      <c r="Y57" s="4">
        <v>0.58666666666666667</v>
      </c>
      <c r="Z57" s="10"/>
      <c r="AA57" s="2">
        <v>126</v>
      </c>
      <c r="AB57" s="2"/>
      <c r="AC57" s="2">
        <v>53</v>
      </c>
      <c r="AD57" s="5">
        <v>0.42063492063492058</v>
      </c>
      <c r="AE57" s="10"/>
      <c r="AF57" s="2">
        <v>1</v>
      </c>
      <c r="AG57" s="5">
        <v>7.9365079365079361E-3</v>
      </c>
      <c r="AH57" s="10"/>
      <c r="AI57" s="2">
        <v>66</v>
      </c>
      <c r="AJ57" s="5">
        <v>0.52380952380952384</v>
      </c>
      <c r="AK57" s="10"/>
      <c r="AL57" s="2">
        <v>85</v>
      </c>
      <c r="AM57" s="2"/>
      <c r="AN57" s="2">
        <v>49</v>
      </c>
      <c r="AO57" s="6">
        <v>0.57647058823529407</v>
      </c>
      <c r="AP57" s="10"/>
      <c r="AQ57" s="2">
        <v>1</v>
      </c>
      <c r="AR57" s="6">
        <v>1.1764705882352939E-2</v>
      </c>
      <c r="AS57" s="10"/>
      <c r="AT57" s="2">
        <v>33</v>
      </c>
      <c r="AU57" s="6">
        <v>0.38823529411764712</v>
      </c>
    </row>
    <row r="58" spans="1:47" ht="16">
      <c r="A58" s="2" t="s">
        <v>30</v>
      </c>
      <c r="B58" s="2">
        <v>2000</v>
      </c>
      <c r="C58" s="8">
        <v>2218</v>
      </c>
      <c r="D58" s="12">
        <f t="shared" si="0"/>
        <v>1.109</v>
      </c>
      <c r="E58" s="2">
        <v>54</v>
      </c>
      <c r="F58" s="2"/>
      <c r="G58" s="2">
        <v>27</v>
      </c>
      <c r="H58" s="3">
        <v>0.5</v>
      </c>
      <c r="I58" s="3"/>
      <c r="J58" s="2">
        <v>0</v>
      </c>
      <c r="K58" s="3">
        <v>0</v>
      </c>
      <c r="L58" s="3"/>
      <c r="M58" s="2">
        <v>25</v>
      </c>
      <c r="N58" s="3">
        <v>0.46296296296296302</v>
      </c>
      <c r="O58" s="3"/>
      <c r="P58" s="2">
        <v>21</v>
      </c>
      <c r="Q58" s="2"/>
      <c r="R58" s="2">
        <v>6</v>
      </c>
      <c r="S58" s="4">
        <v>0.2857142857142857</v>
      </c>
      <c r="T58" s="10"/>
      <c r="U58" s="2">
        <v>0</v>
      </c>
      <c r="V58" s="4">
        <v>0</v>
      </c>
      <c r="W58" s="4"/>
      <c r="X58" s="2">
        <v>14</v>
      </c>
      <c r="Y58" s="4">
        <v>0.66666666666666663</v>
      </c>
      <c r="Z58" s="10"/>
      <c r="AA58" s="2">
        <v>14</v>
      </c>
      <c r="AB58" s="2"/>
      <c r="AC58" s="2">
        <v>1</v>
      </c>
      <c r="AD58" s="5">
        <v>7.1428571428571425E-2</v>
      </c>
      <c r="AE58" s="10"/>
      <c r="AF58" s="2">
        <v>0</v>
      </c>
      <c r="AG58" s="5">
        <v>0</v>
      </c>
      <c r="AH58" s="10"/>
      <c r="AI58" s="2">
        <v>13</v>
      </c>
      <c r="AJ58" s="5">
        <v>0.9285714285714286</v>
      </c>
      <c r="AK58" s="10"/>
      <c r="AL58" s="2">
        <v>13</v>
      </c>
      <c r="AM58" s="2"/>
      <c r="AN58" s="2">
        <v>1</v>
      </c>
      <c r="AO58" s="6">
        <v>7.6923076923076927E-2</v>
      </c>
      <c r="AP58" s="10"/>
      <c r="AQ58" s="2">
        <v>0</v>
      </c>
      <c r="AR58" s="6">
        <v>0</v>
      </c>
      <c r="AS58" s="10"/>
      <c r="AT58" s="2">
        <v>12</v>
      </c>
      <c r="AU58" s="6">
        <v>0.92307692307692313</v>
      </c>
    </row>
    <row r="59" spans="1:47" ht="16">
      <c r="A59" s="2" t="s">
        <v>33</v>
      </c>
      <c r="B59" s="2">
        <v>2000</v>
      </c>
      <c r="C59" s="8">
        <v>1939</v>
      </c>
      <c r="D59" s="12">
        <f t="shared" si="0"/>
        <v>0.96950000000000003</v>
      </c>
      <c r="E59" s="2">
        <v>49</v>
      </c>
      <c r="F59" s="2"/>
      <c r="G59" s="2">
        <v>23</v>
      </c>
      <c r="H59" s="3">
        <v>0.46938775510204078</v>
      </c>
      <c r="I59" s="3"/>
      <c r="J59" s="2">
        <v>0</v>
      </c>
      <c r="K59" s="3">
        <v>0</v>
      </c>
      <c r="L59" s="3"/>
      <c r="M59" s="2">
        <v>24</v>
      </c>
      <c r="N59" s="3">
        <v>0.48979591836734693</v>
      </c>
      <c r="O59" s="3"/>
      <c r="P59" s="2">
        <v>47</v>
      </c>
      <c r="Q59" s="2"/>
      <c r="R59" s="2">
        <v>22</v>
      </c>
      <c r="S59" s="4">
        <v>0.46808510638297868</v>
      </c>
      <c r="T59" s="10"/>
      <c r="U59" s="2">
        <v>0</v>
      </c>
      <c r="V59" s="4">
        <v>0</v>
      </c>
      <c r="W59" s="4"/>
      <c r="X59" s="2">
        <v>23</v>
      </c>
      <c r="Y59" s="4">
        <v>0.48936170212765961</v>
      </c>
      <c r="Z59" s="10"/>
      <c r="AA59" s="2">
        <v>43</v>
      </c>
      <c r="AB59" s="2"/>
      <c r="AC59" s="2">
        <v>20</v>
      </c>
      <c r="AD59" s="5">
        <v>0.46511627906976738</v>
      </c>
      <c r="AE59" s="10"/>
      <c r="AF59" s="2">
        <v>0</v>
      </c>
      <c r="AG59" s="5">
        <v>0</v>
      </c>
      <c r="AH59" s="10"/>
      <c r="AI59" s="2">
        <v>21</v>
      </c>
      <c r="AJ59" s="5">
        <v>0.48837209302325579</v>
      </c>
      <c r="AK59" s="10"/>
      <c r="AL59" s="2">
        <v>37</v>
      </c>
      <c r="AM59" s="2"/>
      <c r="AN59" s="2">
        <v>17</v>
      </c>
      <c r="AO59" s="6">
        <v>0.45945945945945948</v>
      </c>
      <c r="AP59" s="10"/>
      <c r="AQ59" s="2">
        <v>0</v>
      </c>
      <c r="AR59" s="6">
        <v>0</v>
      </c>
      <c r="AS59" s="10"/>
      <c r="AT59" s="2">
        <v>18</v>
      </c>
      <c r="AU59" s="6">
        <v>0.48648648648648651</v>
      </c>
    </row>
    <row r="60" spans="1:47" ht="16">
      <c r="A60" s="2" t="s">
        <v>127</v>
      </c>
      <c r="B60" s="2">
        <v>1500</v>
      </c>
      <c r="C60" s="8">
        <v>120</v>
      </c>
      <c r="D60" s="12">
        <f t="shared" si="0"/>
        <v>0.08</v>
      </c>
      <c r="E60" s="2">
        <v>151</v>
      </c>
      <c r="F60" s="2"/>
      <c r="G60" s="2">
        <v>9</v>
      </c>
      <c r="H60" s="3">
        <v>5.9602649006622523E-2</v>
      </c>
      <c r="I60" s="3"/>
      <c r="J60" s="2">
        <v>0</v>
      </c>
      <c r="K60" s="3">
        <v>0</v>
      </c>
      <c r="L60" s="3"/>
      <c r="M60" s="2">
        <v>133</v>
      </c>
      <c r="N60" s="3">
        <v>0.88079470198675491</v>
      </c>
      <c r="O60" s="3"/>
      <c r="P60" s="2">
        <v>61</v>
      </c>
      <c r="Q60" s="2"/>
      <c r="R60" s="2">
        <v>4</v>
      </c>
      <c r="S60" s="4">
        <v>6.5573770491803282E-2</v>
      </c>
      <c r="T60" s="10"/>
      <c r="U60" s="2">
        <v>0</v>
      </c>
      <c r="V60" s="4">
        <v>0</v>
      </c>
      <c r="W60" s="4"/>
      <c r="X60" s="2">
        <v>55</v>
      </c>
      <c r="Y60" s="4">
        <v>0.90163934426229508</v>
      </c>
      <c r="Z60" s="10"/>
      <c r="AA60" s="2">
        <v>44</v>
      </c>
      <c r="AB60" s="2"/>
      <c r="AC60" s="2">
        <v>3</v>
      </c>
      <c r="AD60" s="5">
        <v>6.8181818181818177E-2</v>
      </c>
      <c r="AE60" s="10"/>
      <c r="AF60" s="2">
        <v>0</v>
      </c>
      <c r="AG60" s="5">
        <v>0</v>
      </c>
      <c r="AH60" s="10"/>
      <c r="AI60" s="2">
        <v>40</v>
      </c>
      <c r="AJ60" s="5">
        <v>0.90909090909090906</v>
      </c>
      <c r="AK60" s="10"/>
      <c r="AL60" s="2">
        <v>37</v>
      </c>
      <c r="AM60" s="2"/>
      <c r="AN60" s="2">
        <v>2</v>
      </c>
      <c r="AO60" s="6">
        <v>5.4054054054054057E-2</v>
      </c>
      <c r="AP60" s="10"/>
      <c r="AQ60" s="2">
        <v>0</v>
      </c>
      <c r="AR60" s="6">
        <v>0</v>
      </c>
      <c r="AS60" s="10"/>
      <c r="AT60" s="2">
        <v>35</v>
      </c>
      <c r="AU60" s="6">
        <v>0.94594594594594594</v>
      </c>
    </row>
    <row r="61" spans="1:47" ht="16">
      <c r="A61" s="2" t="s">
        <v>43</v>
      </c>
      <c r="B61" s="2">
        <v>1500</v>
      </c>
      <c r="C61" s="8">
        <v>123</v>
      </c>
      <c r="D61" s="12">
        <f t="shared" si="0"/>
        <v>8.2000000000000003E-2</v>
      </c>
      <c r="E61" s="2">
        <v>145</v>
      </c>
      <c r="F61" s="2"/>
      <c r="G61" s="2">
        <v>11</v>
      </c>
      <c r="H61" s="3">
        <v>7.586206896551724E-2</v>
      </c>
      <c r="I61" s="3"/>
      <c r="J61" s="2">
        <v>0</v>
      </c>
      <c r="K61" s="3">
        <v>0</v>
      </c>
      <c r="L61" s="3"/>
      <c r="M61" s="2">
        <v>124</v>
      </c>
      <c r="N61" s="3">
        <v>0.85517241379310349</v>
      </c>
      <c r="O61" s="3"/>
      <c r="P61" s="2">
        <v>121</v>
      </c>
      <c r="Q61" s="2"/>
      <c r="R61" s="2">
        <v>9</v>
      </c>
      <c r="S61" s="4">
        <v>7.43801652892562E-2</v>
      </c>
      <c r="T61" s="10"/>
      <c r="U61" s="2">
        <v>0</v>
      </c>
      <c r="V61" s="4">
        <v>0</v>
      </c>
      <c r="W61" s="4"/>
      <c r="X61" s="2">
        <v>105</v>
      </c>
      <c r="Y61" s="4">
        <v>0.86776859504132231</v>
      </c>
      <c r="Z61" s="10"/>
      <c r="AA61" s="2">
        <v>102</v>
      </c>
      <c r="AB61" s="2"/>
      <c r="AC61" s="2">
        <v>7</v>
      </c>
      <c r="AD61" s="5">
        <v>6.8627450980392163E-2</v>
      </c>
      <c r="AE61" s="10"/>
      <c r="AF61" s="2">
        <v>0</v>
      </c>
      <c r="AG61" s="5">
        <v>0</v>
      </c>
      <c r="AH61" s="10"/>
      <c r="AI61" s="2">
        <v>88</v>
      </c>
      <c r="AJ61" s="5">
        <v>0.86274509803921573</v>
      </c>
      <c r="AK61" s="10"/>
      <c r="AL61" s="2">
        <v>74</v>
      </c>
      <c r="AM61" s="2"/>
      <c r="AN61" s="2">
        <v>3</v>
      </c>
      <c r="AO61" s="6">
        <v>4.0540540540540543E-2</v>
      </c>
      <c r="AP61" s="10"/>
      <c r="AQ61" s="2">
        <v>0</v>
      </c>
      <c r="AR61" s="6">
        <v>0</v>
      </c>
      <c r="AS61" s="10"/>
      <c r="AT61" s="2">
        <v>68</v>
      </c>
      <c r="AU61" s="6">
        <v>0.91891891891891897</v>
      </c>
    </row>
    <row r="62" spans="1:47" ht="16">
      <c r="A62" s="2" t="s">
        <v>44</v>
      </c>
      <c r="B62" s="2">
        <v>1500</v>
      </c>
      <c r="C62" s="8">
        <v>127</v>
      </c>
      <c r="D62" s="12">
        <f t="shared" si="0"/>
        <v>8.4666666666666668E-2</v>
      </c>
      <c r="E62" s="2">
        <v>225</v>
      </c>
      <c r="F62" s="2"/>
      <c r="G62" s="2">
        <v>8</v>
      </c>
      <c r="H62" s="3">
        <v>3.5555555555555562E-2</v>
      </c>
      <c r="I62" s="3"/>
      <c r="J62" s="2">
        <v>2</v>
      </c>
      <c r="K62" s="3">
        <v>8.8888888888888889E-3</v>
      </c>
      <c r="L62" s="3"/>
      <c r="M62" s="2">
        <v>206</v>
      </c>
      <c r="N62" s="3">
        <v>0.91555555555555557</v>
      </c>
      <c r="O62" s="3"/>
      <c r="P62" s="2">
        <v>90</v>
      </c>
      <c r="Q62" s="2"/>
      <c r="R62" s="2">
        <v>3</v>
      </c>
      <c r="S62" s="4">
        <v>3.3333333333333333E-2</v>
      </c>
      <c r="T62" s="10"/>
      <c r="U62" s="2">
        <v>1</v>
      </c>
      <c r="V62" s="4">
        <v>1.111111111111111E-2</v>
      </c>
      <c r="W62" s="4"/>
      <c r="X62" s="2">
        <v>81</v>
      </c>
      <c r="Y62" s="4">
        <v>0.9</v>
      </c>
      <c r="Z62" s="10"/>
      <c r="AA62" s="2">
        <v>67</v>
      </c>
      <c r="AB62" s="2"/>
      <c r="AC62" s="2">
        <v>1</v>
      </c>
      <c r="AD62" s="5">
        <v>1.492537313432836E-2</v>
      </c>
      <c r="AE62" s="10"/>
      <c r="AF62" s="2">
        <v>1</v>
      </c>
      <c r="AG62" s="5">
        <v>1.492537313432836E-2</v>
      </c>
      <c r="AH62" s="10"/>
      <c r="AI62" s="2">
        <v>63</v>
      </c>
      <c r="AJ62" s="5">
        <v>0.94029850746268662</v>
      </c>
      <c r="AK62" s="10"/>
      <c r="AL62" s="2">
        <v>48</v>
      </c>
      <c r="AM62" s="2"/>
      <c r="AN62" s="2">
        <v>1</v>
      </c>
      <c r="AO62" s="6">
        <v>2.0833333333333329E-2</v>
      </c>
      <c r="AP62" s="10"/>
      <c r="AQ62" s="2">
        <v>0</v>
      </c>
      <c r="AR62" s="6">
        <v>0</v>
      </c>
      <c r="AS62" s="10"/>
      <c r="AT62" s="2">
        <v>45</v>
      </c>
      <c r="AU62" s="6">
        <v>0.9375</v>
      </c>
    </row>
    <row r="63" spans="1:47" ht="16">
      <c r="A63" s="2" t="s">
        <v>128</v>
      </c>
      <c r="B63" s="2">
        <v>1500</v>
      </c>
      <c r="C63" s="8">
        <v>124</v>
      </c>
      <c r="D63" s="12">
        <f t="shared" si="0"/>
        <v>8.2666666666666666E-2</v>
      </c>
      <c r="E63" s="2">
        <v>170</v>
      </c>
      <c r="F63" s="2"/>
      <c r="G63" s="2">
        <v>8</v>
      </c>
      <c r="H63" s="3">
        <v>4.7058823529411757E-2</v>
      </c>
      <c r="I63" s="3"/>
      <c r="J63" s="2">
        <v>1</v>
      </c>
      <c r="K63" s="3">
        <v>5.8823529411764714E-3</v>
      </c>
      <c r="L63" s="3"/>
      <c r="M63" s="2">
        <v>152</v>
      </c>
      <c r="N63" s="3">
        <v>0.89411764705882357</v>
      </c>
      <c r="O63" s="3"/>
      <c r="P63" s="2">
        <v>132</v>
      </c>
      <c r="Q63" s="2"/>
      <c r="R63" s="2">
        <v>4</v>
      </c>
      <c r="S63" s="4">
        <v>3.03030303030303E-2</v>
      </c>
      <c r="T63" s="10"/>
      <c r="U63" s="2">
        <v>1</v>
      </c>
      <c r="V63" s="4">
        <v>7.575757575757576E-3</v>
      </c>
      <c r="W63" s="4"/>
      <c r="X63" s="2">
        <v>122</v>
      </c>
      <c r="Y63" s="4">
        <v>0.9242424242424242</v>
      </c>
      <c r="Z63" s="10"/>
      <c r="AA63" s="2">
        <v>106</v>
      </c>
      <c r="AB63" s="2"/>
      <c r="AC63" s="2">
        <v>3</v>
      </c>
      <c r="AD63" s="5">
        <v>2.8301886792452831E-2</v>
      </c>
      <c r="AE63" s="10"/>
      <c r="AF63" s="2">
        <v>1</v>
      </c>
      <c r="AG63" s="5">
        <v>9.433962264150943E-3</v>
      </c>
      <c r="AH63" s="10"/>
      <c r="AI63" s="2">
        <v>99</v>
      </c>
      <c r="AJ63" s="5">
        <v>0.93396226415094341</v>
      </c>
      <c r="AK63" s="10"/>
      <c r="AL63" s="2">
        <v>86</v>
      </c>
      <c r="AM63" s="2"/>
      <c r="AN63" s="2">
        <v>2</v>
      </c>
      <c r="AO63" s="6">
        <v>2.3255813953488368E-2</v>
      </c>
      <c r="AP63" s="10"/>
      <c r="AQ63" s="2">
        <v>1</v>
      </c>
      <c r="AR63" s="6">
        <v>1.1627906976744189E-2</v>
      </c>
      <c r="AS63" s="10"/>
      <c r="AT63" s="2">
        <v>80</v>
      </c>
      <c r="AU63" s="6">
        <v>0.93023255813953487</v>
      </c>
    </row>
    <row r="64" spans="1:47" ht="16">
      <c r="A64" s="2" t="s">
        <v>131</v>
      </c>
      <c r="B64" s="2">
        <v>1500</v>
      </c>
      <c r="C64" s="8">
        <v>154</v>
      </c>
      <c r="D64" s="12">
        <f t="shared" si="0"/>
        <v>0.10266666666666667</v>
      </c>
      <c r="E64" s="2">
        <v>243</v>
      </c>
      <c r="F64" s="2"/>
      <c r="G64" s="2">
        <v>25</v>
      </c>
      <c r="H64" s="3">
        <v>0.102880658436214</v>
      </c>
      <c r="I64" s="3"/>
      <c r="J64" s="2">
        <v>2</v>
      </c>
      <c r="K64" s="3">
        <v>8.23045267489712E-3</v>
      </c>
      <c r="L64" s="3"/>
      <c r="M64" s="2">
        <v>208</v>
      </c>
      <c r="N64" s="3">
        <v>0.8559670781893004</v>
      </c>
      <c r="O64" s="3"/>
      <c r="P64" s="2">
        <v>64</v>
      </c>
      <c r="Q64" s="2"/>
      <c r="R64" s="2">
        <v>10</v>
      </c>
      <c r="S64" s="4">
        <v>0.15625</v>
      </c>
      <c r="T64" s="10"/>
      <c r="U64" s="2">
        <v>1</v>
      </c>
      <c r="V64" s="4">
        <v>1.5625E-2</v>
      </c>
      <c r="W64" s="4"/>
      <c r="X64" s="2">
        <v>51</v>
      </c>
      <c r="Y64" s="4">
        <v>0.796875</v>
      </c>
      <c r="Z64" s="10"/>
      <c r="AA64" s="2">
        <v>38</v>
      </c>
      <c r="AB64" s="2"/>
      <c r="AC64" s="2">
        <v>6</v>
      </c>
      <c r="AD64" s="5">
        <v>0.15789473684210531</v>
      </c>
      <c r="AE64" s="10"/>
      <c r="AF64" s="2">
        <v>0</v>
      </c>
      <c r="AG64" s="5">
        <v>0</v>
      </c>
      <c r="AH64" s="10"/>
      <c r="AI64" s="2">
        <v>31</v>
      </c>
      <c r="AJ64" s="5">
        <v>0.81578947368421051</v>
      </c>
      <c r="AK64" s="10"/>
      <c r="AL64" s="2">
        <v>29</v>
      </c>
      <c r="AM64" s="2"/>
      <c r="AN64" s="2">
        <v>3</v>
      </c>
      <c r="AO64" s="6">
        <v>0.10344827586206901</v>
      </c>
      <c r="AP64" s="10"/>
      <c r="AQ64" s="2">
        <v>0</v>
      </c>
      <c r="AR64" s="6">
        <v>0</v>
      </c>
      <c r="AS64" s="10"/>
      <c r="AT64" s="2">
        <v>25</v>
      </c>
      <c r="AU64" s="6">
        <v>0.86206896551724133</v>
      </c>
    </row>
    <row r="65" spans="1:48" ht="16">
      <c r="A65" s="2" t="s">
        <v>47</v>
      </c>
      <c r="B65" s="2">
        <v>1500</v>
      </c>
      <c r="C65" s="8">
        <v>157</v>
      </c>
      <c r="D65" s="12">
        <f t="shared" si="0"/>
        <v>0.10466666666666667</v>
      </c>
      <c r="E65" s="2">
        <v>207</v>
      </c>
      <c r="F65" s="2"/>
      <c r="G65" s="2">
        <v>30</v>
      </c>
      <c r="H65" s="3">
        <v>0.14492753623188409</v>
      </c>
      <c r="I65" s="3"/>
      <c r="J65" s="2">
        <v>1</v>
      </c>
      <c r="K65" s="3">
        <v>4.830917874396135E-3</v>
      </c>
      <c r="L65" s="3"/>
      <c r="M65" s="2">
        <v>166</v>
      </c>
      <c r="N65" s="3">
        <v>0.80193236714975846</v>
      </c>
      <c r="O65" s="3"/>
      <c r="P65" s="2">
        <v>155</v>
      </c>
      <c r="Q65" s="2"/>
      <c r="R65" s="2">
        <v>15</v>
      </c>
      <c r="S65" s="4">
        <v>9.6774193548387094E-2</v>
      </c>
      <c r="T65" s="10"/>
      <c r="U65" s="2">
        <v>1</v>
      </c>
      <c r="V65" s="4">
        <v>6.4516129032258056E-3</v>
      </c>
      <c r="W65" s="4"/>
      <c r="X65" s="2">
        <v>134</v>
      </c>
      <c r="Y65" s="4">
        <v>0.86451612903225805</v>
      </c>
      <c r="Z65" s="10"/>
      <c r="AA65" s="2">
        <v>132</v>
      </c>
      <c r="AB65" s="2"/>
      <c r="AC65" s="2">
        <v>11</v>
      </c>
      <c r="AD65" s="5">
        <v>8.3333333333333329E-2</v>
      </c>
      <c r="AE65" s="10"/>
      <c r="AF65" s="2">
        <v>1</v>
      </c>
      <c r="AG65" s="5">
        <v>7.575757575757576E-3</v>
      </c>
      <c r="AH65" s="10"/>
      <c r="AI65" s="2">
        <v>117</v>
      </c>
      <c r="AJ65" s="5">
        <v>0.88636363636363635</v>
      </c>
      <c r="AK65" s="10"/>
      <c r="AL65" s="2">
        <v>74</v>
      </c>
      <c r="AM65" s="2"/>
      <c r="AN65" s="2">
        <v>6</v>
      </c>
      <c r="AO65" s="6">
        <v>8.1081081081081086E-2</v>
      </c>
      <c r="AP65" s="10"/>
      <c r="AQ65" s="2">
        <v>1</v>
      </c>
      <c r="AR65" s="6">
        <v>1.3513513513513511E-2</v>
      </c>
      <c r="AS65" s="10"/>
      <c r="AT65" s="2">
        <v>65</v>
      </c>
      <c r="AU65" s="6">
        <v>0.8783783783783784</v>
      </c>
    </row>
    <row r="66" spans="1:48" ht="16">
      <c r="A66" s="2" t="s">
        <v>51</v>
      </c>
      <c r="B66" s="2">
        <v>1500</v>
      </c>
      <c r="C66" s="8">
        <v>242</v>
      </c>
      <c r="D66" s="12">
        <f t="shared" si="0"/>
        <v>0.16133333333333333</v>
      </c>
      <c r="E66" s="2">
        <v>333</v>
      </c>
      <c r="F66" s="2"/>
      <c r="G66" s="2">
        <v>119</v>
      </c>
      <c r="H66" s="3">
        <v>0.35735735735735741</v>
      </c>
      <c r="I66" s="3"/>
      <c r="J66" s="2">
        <v>6</v>
      </c>
      <c r="K66" s="3">
        <v>1.8018018018018021E-2</v>
      </c>
      <c r="L66" s="3"/>
      <c r="M66" s="2">
        <v>200</v>
      </c>
      <c r="N66" s="3">
        <v>0.60060060060060061</v>
      </c>
      <c r="O66" s="3"/>
      <c r="P66" s="2">
        <v>110</v>
      </c>
      <c r="Q66" s="2"/>
      <c r="R66" s="2">
        <v>65</v>
      </c>
      <c r="S66" s="4">
        <v>0.59090909090909094</v>
      </c>
      <c r="T66" s="10"/>
      <c r="U66" s="2">
        <v>1</v>
      </c>
      <c r="V66" s="4">
        <v>9.0909090909090905E-3</v>
      </c>
      <c r="W66" s="4"/>
      <c r="X66" s="2">
        <v>42</v>
      </c>
      <c r="Y66" s="4">
        <v>0.38181818181818178</v>
      </c>
      <c r="Z66" s="10"/>
      <c r="AA66" s="2">
        <v>45</v>
      </c>
      <c r="AB66" s="2"/>
      <c r="AC66" s="2">
        <v>19</v>
      </c>
      <c r="AD66" s="5">
        <v>0.42222222222222222</v>
      </c>
      <c r="AE66" s="10"/>
      <c r="AF66" s="2">
        <v>0</v>
      </c>
      <c r="AG66" s="5">
        <v>0</v>
      </c>
      <c r="AH66" s="10"/>
      <c r="AI66" s="2">
        <v>26</v>
      </c>
      <c r="AJ66" s="5">
        <v>0.57777777777777772</v>
      </c>
      <c r="AK66" s="10"/>
      <c r="AL66" s="2">
        <v>22</v>
      </c>
      <c r="AM66" s="2"/>
      <c r="AN66" s="2">
        <v>4</v>
      </c>
      <c r="AO66" s="6">
        <v>0.1818181818181818</v>
      </c>
      <c r="AP66" s="10"/>
      <c r="AQ66" s="2">
        <v>0</v>
      </c>
      <c r="AR66" s="6">
        <v>0</v>
      </c>
      <c r="AS66" s="10"/>
      <c r="AT66" s="2">
        <v>18</v>
      </c>
      <c r="AU66" s="6">
        <v>0.81818181818181823</v>
      </c>
    </row>
    <row r="67" spans="1:48" ht="16">
      <c r="A67" s="2" t="s">
        <v>29</v>
      </c>
      <c r="B67" s="2">
        <v>1500</v>
      </c>
      <c r="C67" s="8">
        <v>247</v>
      </c>
      <c r="D67" s="12">
        <f t="shared" ref="D67:D106" si="1">C67/B67</f>
        <v>0.16466666666666666</v>
      </c>
      <c r="E67" s="2">
        <v>284</v>
      </c>
      <c r="F67" s="2"/>
      <c r="G67" s="2">
        <v>112</v>
      </c>
      <c r="H67" s="3">
        <v>0.39436619718309862</v>
      </c>
      <c r="I67" s="3"/>
      <c r="J67" s="2">
        <v>7</v>
      </c>
      <c r="K67" s="3">
        <v>2.464788732394366E-2</v>
      </c>
      <c r="L67" s="3"/>
      <c r="M67" s="2">
        <v>156</v>
      </c>
      <c r="N67" s="3">
        <v>0.54929577464788737</v>
      </c>
      <c r="O67" s="3"/>
      <c r="P67" s="2">
        <v>213</v>
      </c>
      <c r="Q67" s="2"/>
      <c r="R67" s="2">
        <v>84</v>
      </c>
      <c r="S67" s="4">
        <v>0.39436619718309862</v>
      </c>
      <c r="T67" s="10"/>
      <c r="U67" s="2">
        <v>6</v>
      </c>
      <c r="V67" s="4">
        <v>2.8169014084507039E-2</v>
      </c>
      <c r="W67" s="4"/>
      <c r="X67" s="2">
        <v>120</v>
      </c>
      <c r="Y67" s="4">
        <v>0.56338028169014087</v>
      </c>
      <c r="Z67" s="10"/>
      <c r="AA67" s="2">
        <v>150</v>
      </c>
      <c r="AB67" s="2"/>
      <c r="AC67" s="2">
        <v>71</v>
      </c>
      <c r="AD67" s="5">
        <v>0.47333333333333327</v>
      </c>
      <c r="AE67" s="10"/>
      <c r="AF67" s="2">
        <v>4</v>
      </c>
      <c r="AG67" s="5">
        <v>2.6666666666666668E-2</v>
      </c>
      <c r="AH67" s="10"/>
      <c r="AI67" s="2">
        <v>74</v>
      </c>
      <c r="AJ67" s="5">
        <v>0.49333333333333329</v>
      </c>
      <c r="AK67" s="10"/>
      <c r="AL67" s="2">
        <v>68</v>
      </c>
      <c r="AM67" s="2"/>
      <c r="AN67" s="2">
        <v>41</v>
      </c>
      <c r="AO67" s="6">
        <v>0.6029411764705882</v>
      </c>
      <c r="AP67" s="10"/>
      <c r="AQ67" s="2">
        <v>0</v>
      </c>
      <c r="AR67" s="6">
        <v>0</v>
      </c>
      <c r="AS67" s="10"/>
      <c r="AT67" s="2">
        <v>26</v>
      </c>
      <c r="AU67" s="6">
        <v>0.38235294117647062</v>
      </c>
    </row>
    <row r="68" spans="1:48" ht="16">
      <c r="A68" s="2" t="s">
        <v>41</v>
      </c>
      <c r="B68" s="2">
        <v>2000</v>
      </c>
      <c r="C68" s="8">
        <v>1943</v>
      </c>
      <c r="D68" s="12">
        <f t="shared" si="1"/>
        <v>0.97150000000000003</v>
      </c>
      <c r="E68" s="2">
        <v>38</v>
      </c>
      <c r="F68" s="2"/>
      <c r="G68" s="2">
        <v>17</v>
      </c>
      <c r="H68" s="3">
        <v>0.44736842105263158</v>
      </c>
      <c r="I68" s="3"/>
      <c r="J68" s="2">
        <v>0</v>
      </c>
      <c r="K68" s="3">
        <v>0</v>
      </c>
      <c r="L68" s="3"/>
      <c r="M68" s="2">
        <v>19</v>
      </c>
      <c r="N68" s="3">
        <v>0.5</v>
      </c>
      <c r="O68" s="3"/>
      <c r="P68" s="2">
        <v>31</v>
      </c>
      <c r="Q68" s="2"/>
      <c r="R68" s="2">
        <v>15</v>
      </c>
      <c r="S68" s="4">
        <v>0.4838709677419355</v>
      </c>
      <c r="T68" s="10"/>
      <c r="U68" s="2">
        <v>0</v>
      </c>
      <c r="V68" s="4">
        <v>0</v>
      </c>
      <c r="W68" s="4"/>
      <c r="X68" s="2">
        <v>14</v>
      </c>
      <c r="Y68" s="4">
        <v>0.45161290322580638</v>
      </c>
      <c r="Z68" s="10"/>
      <c r="AA68" s="2">
        <v>28</v>
      </c>
      <c r="AB68" s="2"/>
      <c r="AC68" s="2">
        <v>14</v>
      </c>
      <c r="AD68" s="5">
        <v>0.5</v>
      </c>
      <c r="AE68" s="10"/>
      <c r="AF68" s="2">
        <v>0</v>
      </c>
      <c r="AG68" s="5">
        <v>0</v>
      </c>
      <c r="AH68" s="10"/>
      <c r="AI68" s="2">
        <v>13</v>
      </c>
      <c r="AJ68" s="5">
        <v>0.4642857142857143</v>
      </c>
      <c r="AK68" s="10"/>
      <c r="AL68" s="2">
        <v>18</v>
      </c>
      <c r="AM68" s="2"/>
      <c r="AN68" s="2">
        <v>6</v>
      </c>
      <c r="AO68" s="6">
        <v>0.33333333333333331</v>
      </c>
      <c r="AP68" s="10"/>
      <c r="AQ68" s="2">
        <v>0</v>
      </c>
      <c r="AR68" s="6">
        <v>0</v>
      </c>
      <c r="AS68" s="10"/>
      <c r="AT68" s="2">
        <v>11</v>
      </c>
      <c r="AU68" s="6">
        <v>0.61111111111111116</v>
      </c>
    </row>
    <row r="69" spans="1:48" ht="16">
      <c r="A69" s="2" t="s">
        <v>120</v>
      </c>
      <c r="B69" s="2">
        <v>2000</v>
      </c>
      <c r="C69" s="8">
        <v>1955</v>
      </c>
      <c r="D69" s="12">
        <f t="shared" si="1"/>
        <v>0.97750000000000004</v>
      </c>
      <c r="E69" s="2">
        <v>44</v>
      </c>
      <c r="F69" s="2"/>
      <c r="G69" s="2">
        <v>18</v>
      </c>
      <c r="H69" s="3">
        <v>0.40909090909090912</v>
      </c>
      <c r="I69" s="3"/>
      <c r="J69" s="2">
        <v>0</v>
      </c>
      <c r="K69" s="3">
        <v>0</v>
      </c>
      <c r="L69" s="3"/>
      <c r="M69" s="2">
        <v>24</v>
      </c>
      <c r="N69" s="3">
        <v>0.54545454545454541</v>
      </c>
      <c r="O69" s="3"/>
      <c r="P69" s="2">
        <v>38</v>
      </c>
      <c r="Q69" s="2"/>
      <c r="R69" s="2">
        <v>16</v>
      </c>
      <c r="S69" s="4">
        <v>0.42105263157894729</v>
      </c>
      <c r="T69" s="10"/>
      <c r="U69" s="2">
        <v>0</v>
      </c>
      <c r="V69" s="4">
        <v>0</v>
      </c>
      <c r="W69" s="4"/>
      <c r="X69" s="2">
        <v>20</v>
      </c>
      <c r="Y69" s="4">
        <v>0.52631578947368418</v>
      </c>
      <c r="Z69" s="10"/>
      <c r="AA69" s="2">
        <v>36</v>
      </c>
      <c r="AB69" s="2"/>
      <c r="AC69" s="2">
        <v>16</v>
      </c>
      <c r="AD69" s="5">
        <v>0.44444444444444442</v>
      </c>
      <c r="AE69" s="10"/>
      <c r="AF69" s="2">
        <v>0</v>
      </c>
      <c r="AG69" s="5">
        <v>0</v>
      </c>
      <c r="AH69" s="10"/>
      <c r="AI69" s="2">
        <v>18</v>
      </c>
      <c r="AJ69" s="5">
        <v>0.5</v>
      </c>
      <c r="AK69" s="10"/>
      <c r="AL69" s="2">
        <v>28</v>
      </c>
      <c r="AM69" s="2"/>
      <c r="AN69" s="2">
        <v>12</v>
      </c>
      <c r="AO69" s="6">
        <v>0.42857142857142849</v>
      </c>
      <c r="AP69" s="10"/>
      <c r="AQ69" s="2">
        <v>0</v>
      </c>
      <c r="AR69" s="6">
        <v>0</v>
      </c>
      <c r="AS69" s="10"/>
      <c r="AT69" s="2">
        <v>14</v>
      </c>
      <c r="AU69" s="6">
        <v>0.5</v>
      </c>
    </row>
    <row r="70" spans="1:48" ht="16">
      <c r="A70" s="2" t="s">
        <v>37</v>
      </c>
      <c r="B70" s="2">
        <v>1500</v>
      </c>
      <c r="C70" s="8">
        <v>157</v>
      </c>
      <c r="D70" s="12">
        <f t="shared" si="1"/>
        <v>0.10466666666666667</v>
      </c>
      <c r="E70" s="2">
        <v>208</v>
      </c>
      <c r="F70" s="2"/>
      <c r="G70" s="2">
        <v>34</v>
      </c>
      <c r="H70" s="3">
        <v>0.16346153846153849</v>
      </c>
      <c r="I70" s="3"/>
      <c r="J70" s="2">
        <v>4</v>
      </c>
      <c r="K70" s="3">
        <v>1.9230769230769228E-2</v>
      </c>
      <c r="L70" s="3"/>
      <c r="M70" s="2">
        <v>155</v>
      </c>
      <c r="N70" s="3">
        <v>0.74519230769230771</v>
      </c>
      <c r="O70" s="3"/>
      <c r="P70" s="2">
        <v>84</v>
      </c>
      <c r="Q70" s="2"/>
      <c r="R70" s="2">
        <v>16</v>
      </c>
      <c r="S70" s="4">
        <v>0.19047619047619049</v>
      </c>
      <c r="T70" s="10"/>
      <c r="U70" s="2">
        <v>4</v>
      </c>
      <c r="V70" s="4">
        <v>4.7619047619047623E-2</v>
      </c>
      <c r="W70" s="4"/>
      <c r="X70" s="2">
        <v>62</v>
      </c>
      <c r="Y70" s="4">
        <v>0.73809523809523814</v>
      </c>
      <c r="Z70" s="10"/>
      <c r="AA70" s="2">
        <v>50</v>
      </c>
      <c r="AB70" s="2"/>
      <c r="AC70" s="2">
        <v>12</v>
      </c>
      <c r="AD70" s="5">
        <v>0.24</v>
      </c>
      <c r="AE70" s="10"/>
      <c r="AF70" s="2">
        <v>0</v>
      </c>
      <c r="AG70" s="5">
        <v>0</v>
      </c>
      <c r="AH70" s="10"/>
      <c r="AI70" s="2">
        <v>37</v>
      </c>
      <c r="AJ70" s="5">
        <v>0.74</v>
      </c>
      <c r="AK70" s="10"/>
      <c r="AL70" s="2">
        <v>37</v>
      </c>
      <c r="AM70" s="2"/>
      <c r="AN70" s="2">
        <v>7</v>
      </c>
      <c r="AO70" s="6">
        <v>0.1891891891891892</v>
      </c>
      <c r="AP70" s="10"/>
      <c r="AQ70" s="2">
        <v>0</v>
      </c>
      <c r="AR70" s="6">
        <v>0</v>
      </c>
      <c r="AS70" s="10"/>
      <c r="AT70" s="2">
        <v>29</v>
      </c>
      <c r="AU70" s="6">
        <v>0.78378378378378377</v>
      </c>
    </row>
    <row r="71" spans="1:48" ht="16">
      <c r="A71" s="2" t="s">
        <v>57</v>
      </c>
      <c r="B71" s="2">
        <v>1500</v>
      </c>
      <c r="C71" s="8">
        <v>155</v>
      </c>
      <c r="D71" s="12">
        <f t="shared" si="1"/>
        <v>0.10333333333333333</v>
      </c>
      <c r="E71" s="2">
        <v>174</v>
      </c>
      <c r="F71" s="2"/>
      <c r="G71" s="2">
        <v>25</v>
      </c>
      <c r="H71" s="3">
        <v>0.14367816091954019</v>
      </c>
      <c r="I71" s="3"/>
      <c r="J71" s="2">
        <v>4</v>
      </c>
      <c r="K71" s="3">
        <v>2.298850574712644E-2</v>
      </c>
      <c r="L71" s="3"/>
      <c r="M71" s="2">
        <v>136</v>
      </c>
      <c r="N71" s="3">
        <v>0.7816091954022989</v>
      </c>
      <c r="O71" s="3"/>
      <c r="P71" s="2">
        <v>147</v>
      </c>
      <c r="Q71" s="2"/>
      <c r="R71" s="2">
        <v>22</v>
      </c>
      <c r="S71" s="4">
        <v>0.1496598639455782</v>
      </c>
      <c r="T71" s="10"/>
      <c r="U71" s="2">
        <v>4</v>
      </c>
      <c r="V71" s="4">
        <v>2.7210884353741499E-2</v>
      </c>
      <c r="W71" s="4"/>
      <c r="X71" s="2">
        <v>115</v>
      </c>
      <c r="Y71" s="4">
        <v>0.78231292517006801</v>
      </c>
      <c r="Z71" s="10"/>
      <c r="AA71" s="2">
        <v>126</v>
      </c>
      <c r="AB71" s="2"/>
      <c r="AC71" s="2">
        <v>19</v>
      </c>
      <c r="AD71" s="5">
        <v>0.15079365079365081</v>
      </c>
      <c r="AE71" s="10"/>
      <c r="AF71" s="2">
        <v>4</v>
      </c>
      <c r="AG71" s="5">
        <v>3.1746031746031737E-2</v>
      </c>
      <c r="AH71" s="10"/>
      <c r="AI71" s="2">
        <v>98</v>
      </c>
      <c r="AJ71" s="5">
        <v>0.77777777777777779</v>
      </c>
      <c r="AK71" s="10"/>
      <c r="AL71" s="2">
        <v>80</v>
      </c>
      <c r="AM71" s="2"/>
      <c r="AN71" s="2">
        <v>12</v>
      </c>
      <c r="AO71" s="6">
        <v>0.15</v>
      </c>
      <c r="AP71" s="10"/>
      <c r="AQ71" s="2">
        <v>3</v>
      </c>
      <c r="AR71" s="6">
        <v>3.7499999999999999E-2</v>
      </c>
      <c r="AS71" s="10"/>
      <c r="AT71" s="2">
        <v>61</v>
      </c>
      <c r="AU71" s="6">
        <v>0.76249999999999996</v>
      </c>
    </row>
    <row r="72" spans="1:48" ht="16">
      <c r="A72" s="2" t="s">
        <v>94</v>
      </c>
      <c r="B72" s="2">
        <v>10000</v>
      </c>
      <c r="C72" s="8">
        <v>9175</v>
      </c>
      <c r="D72" s="12">
        <f t="shared" si="1"/>
        <v>0.91749999999999998</v>
      </c>
      <c r="E72" s="2">
        <v>81</v>
      </c>
      <c r="F72" s="13">
        <f>E72/C72</f>
        <v>8.8283378746594008E-3</v>
      </c>
      <c r="G72" s="2">
        <v>4</v>
      </c>
      <c r="H72" s="3">
        <v>4.9382716049382713E-2</v>
      </c>
      <c r="I72" s="14">
        <f>F72*H72</f>
        <v>4.3596730245231606E-4</v>
      </c>
      <c r="J72" s="2">
        <v>1</v>
      </c>
      <c r="K72" s="3">
        <v>1.234567901234568E-2</v>
      </c>
      <c r="L72" s="14">
        <f>F72*K72</f>
        <v>1.0899182561307903E-4</v>
      </c>
      <c r="M72" s="2">
        <v>75</v>
      </c>
      <c r="N72" s="3">
        <v>0.92592592592592593</v>
      </c>
      <c r="O72" s="14">
        <f>F72*N72</f>
        <v>8.1743869209809274E-3</v>
      </c>
      <c r="P72" s="2">
        <v>29</v>
      </c>
      <c r="Q72" s="13">
        <f>P72/C72</f>
        <v>3.1607629427792914E-3</v>
      </c>
      <c r="R72" s="2">
        <v>3</v>
      </c>
      <c r="S72" s="4">
        <v>0.10344827586206901</v>
      </c>
      <c r="T72" s="15">
        <f>Q72*S72</f>
        <v>3.2697547683923717E-4</v>
      </c>
      <c r="U72" s="2">
        <v>0</v>
      </c>
      <c r="V72" s="4">
        <v>0</v>
      </c>
      <c r="W72" s="16">
        <f>Q72*V72</f>
        <v>0</v>
      </c>
      <c r="X72" s="2">
        <v>25</v>
      </c>
      <c r="Y72" s="4">
        <v>0.86206896551724133</v>
      </c>
      <c r="Z72" s="10">
        <f>Q72*Y72</f>
        <v>2.7247956403269754E-3</v>
      </c>
      <c r="AA72" s="2">
        <v>22</v>
      </c>
      <c r="AB72" s="13">
        <f>AA72/C72</f>
        <v>2.3978201634877383E-3</v>
      </c>
      <c r="AC72" s="2">
        <v>2</v>
      </c>
      <c r="AD72" s="5">
        <v>9.0909090909090912E-2</v>
      </c>
      <c r="AE72" s="15">
        <f>AB72*AD72</f>
        <v>2.1798365122615803E-4</v>
      </c>
      <c r="AF72" s="2">
        <v>0</v>
      </c>
      <c r="AG72" s="5">
        <v>0</v>
      </c>
      <c r="AH72" s="15">
        <f>AB72*AG72</f>
        <v>0</v>
      </c>
      <c r="AI72" s="2">
        <v>19</v>
      </c>
      <c r="AJ72" s="5">
        <v>0.86363636363636365</v>
      </c>
      <c r="AK72" s="15">
        <f>AB72*AJ72</f>
        <v>2.0708446866485011E-3</v>
      </c>
      <c r="AL72" s="2">
        <v>15</v>
      </c>
      <c r="AM72" s="13">
        <f>AL72/C72</f>
        <v>1.6348773841961854E-3</v>
      </c>
      <c r="AN72" s="2">
        <v>0</v>
      </c>
      <c r="AO72" s="6">
        <v>0</v>
      </c>
      <c r="AP72" s="10">
        <f>AM72*AO72</f>
        <v>0</v>
      </c>
      <c r="AQ72" s="2">
        <v>0</v>
      </c>
      <c r="AR72" s="6">
        <v>0</v>
      </c>
      <c r="AS72" s="10">
        <f>AM72*AR72</f>
        <v>0</v>
      </c>
      <c r="AT72" s="2">
        <v>14</v>
      </c>
      <c r="AU72" s="6">
        <v>0.93333333333333335</v>
      </c>
      <c r="AV72" s="18">
        <f>AM72*AU72</f>
        <v>1.5258855585831065E-3</v>
      </c>
    </row>
    <row r="73" spans="1:48" ht="16">
      <c r="A73" s="2" t="s">
        <v>60</v>
      </c>
      <c r="B73" s="2">
        <v>10000</v>
      </c>
      <c r="C73" s="8">
        <v>8593</v>
      </c>
      <c r="D73" s="12">
        <f t="shared" si="1"/>
        <v>0.85929999999999995</v>
      </c>
      <c r="E73" s="2">
        <v>134</v>
      </c>
      <c r="F73" s="13">
        <f t="shared" ref="F73:F106" si="2">E73/C73</f>
        <v>1.5594088211334808E-2</v>
      </c>
      <c r="G73" s="2">
        <v>6</v>
      </c>
      <c r="H73" s="3">
        <v>4.4776119402985072E-2</v>
      </c>
      <c r="I73" s="14">
        <f t="shared" ref="I73:I106" si="3">F73*H73</f>
        <v>6.9824275573140927E-4</v>
      </c>
      <c r="J73" s="2">
        <v>7</v>
      </c>
      <c r="K73" s="3">
        <v>5.2238805970149252E-2</v>
      </c>
      <c r="L73" s="14">
        <f t="shared" ref="L73:L106" si="4">F73*K73</f>
        <v>8.1461654835331089E-4</v>
      </c>
      <c r="M73" s="2">
        <v>121</v>
      </c>
      <c r="N73" s="3">
        <v>0.90298507462686572</v>
      </c>
      <c r="O73" s="14">
        <f t="shared" ref="O73:O106" si="5">F73*N73</f>
        <v>1.4081228907250089E-2</v>
      </c>
      <c r="P73" s="2">
        <v>38</v>
      </c>
      <c r="Q73" s="13">
        <f t="shared" ref="Q73:Q106" si="6">P73/C73</f>
        <v>4.4222041196322589E-3</v>
      </c>
      <c r="R73" s="2">
        <v>2</v>
      </c>
      <c r="S73" s="4">
        <v>5.2631578947368418E-2</v>
      </c>
      <c r="T73" s="15">
        <f t="shared" ref="T73:T106" si="7">Q73*S73</f>
        <v>2.3274758524380307E-4</v>
      </c>
      <c r="U73" s="2">
        <v>2</v>
      </c>
      <c r="V73" s="4">
        <v>5.2631578947368418E-2</v>
      </c>
      <c r="W73" s="16">
        <f t="shared" ref="W73:W106" si="8">Q73*V73</f>
        <v>2.3274758524380307E-4</v>
      </c>
      <c r="X73" s="2">
        <v>34</v>
      </c>
      <c r="Y73" s="4">
        <v>0.89473684210526316</v>
      </c>
      <c r="Z73" s="10">
        <f t="shared" ref="Z73:Z106" si="9">Q73*Y73</f>
        <v>3.9567089491446524E-3</v>
      </c>
      <c r="AA73" s="2">
        <v>29</v>
      </c>
      <c r="AB73" s="13">
        <f t="shared" ref="AB73:AB106" si="10">AA73/C73</f>
        <v>3.3748399860351447E-3</v>
      </c>
      <c r="AC73" s="2">
        <v>1</v>
      </c>
      <c r="AD73" s="5">
        <v>3.4482758620689648E-2</v>
      </c>
      <c r="AE73" s="15">
        <f t="shared" ref="AE73:AE106" si="11">AB73*AD73</f>
        <v>1.1637379262190152E-4</v>
      </c>
      <c r="AF73" s="2">
        <v>2</v>
      </c>
      <c r="AG73" s="5">
        <v>6.8965517241379309E-2</v>
      </c>
      <c r="AH73" s="15">
        <f t="shared" ref="AH73:AH106" si="12">AB73*AG73</f>
        <v>2.3274758524380307E-4</v>
      </c>
      <c r="AI73" s="2">
        <v>26</v>
      </c>
      <c r="AJ73" s="5">
        <v>0.89655172413793105</v>
      </c>
      <c r="AK73" s="15">
        <f t="shared" ref="AK73:AK106" si="13">AB73*AJ73</f>
        <v>3.0257186081694403E-3</v>
      </c>
      <c r="AL73" s="2">
        <v>20</v>
      </c>
      <c r="AM73" s="13">
        <f t="shared" ref="AM73:AM106" si="14">AL73/C73</f>
        <v>2.327475852438031E-3</v>
      </c>
      <c r="AN73" s="2">
        <v>1</v>
      </c>
      <c r="AO73" s="6">
        <v>0.05</v>
      </c>
      <c r="AP73" s="10">
        <f t="shared" ref="AP73:AP106" si="15">AM73*AO73</f>
        <v>1.1637379262190156E-4</v>
      </c>
      <c r="AQ73" s="2">
        <v>1</v>
      </c>
      <c r="AR73" s="6">
        <v>0.05</v>
      </c>
      <c r="AS73" s="10">
        <f t="shared" ref="AS73:AS106" si="16">AM73*AR73</f>
        <v>1.1637379262190156E-4</v>
      </c>
      <c r="AT73" s="2">
        <v>18</v>
      </c>
      <c r="AU73" s="6">
        <v>0.9</v>
      </c>
      <c r="AV73" s="18">
        <f t="shared" ref="AV73:AV106" si="17">AM73*AU73</f>
        <v>2.0947282671942278E-3</v>
      </c>
    </row>
    <row r="74" spans="1:48" ht="16">
      <c r="A74" s="2" t="s">
        <v>100</v>
      </c>
      <c r="B74" s="2">
        <v>10000</v>
      </c>
      <c r="C74" s="8">
        <v>9235</v>
      </c>
      <c r="D74" s="12">
        <f t="shared" si="1"/>
        <v>0.92349999999999999</v>
      </c>
      <c r="E74" s="2">
        <v>60</v>
      </c>
      <c r="F74" s="13">
        <f t="shared" si="2"/>
        <v>6.4970221981591773E-3</v>
      </c>
      <c r="G74" s="2">
        <v>2</v>
      </c>
      <c r="H74" s="3">
        <v>3.3333333333333333E-2</v>
      </c>
      <c r="I74" s="14">
        <f t="shared" si="3"/>
        <v>2.165674066053059E-4</v>
      </c>
      <c r="J74" s="2">
        <v>2</v>
      </c>
      <c r="K74" s="3">
        <v>3.3333333333333333E-2</v>
      </c>
      <c r="L74" s="14">
        <f t="shared" si="4"/>
        <v>2.165674066053059E-4</v>
      </c>
      <c r="M74" s="2">
        <v>55</v>
      </c>
      <c r="N74" s="3">
        <v>0.91666666666666663</v>
      </c>
      <c r="O74" s="14">
        <f t="shared" si="5"/>
        <v>5.9556036816459119E-3</v>
      </c>
      <c r="P74" s="2">
        <v>28</v>
      </c>
      <c r="Q74" s="13">
        <f t="shared" si="6"/>
        <v>3.0319436924742828E-3</v>
      </c>
      <c r="R74" s="2">
        <v>1</v>
      </c>
      <c r="S74" s="4">
        <v>3.5714285714285712E-2</v>
      </c>
      <c r="T74" s="15">
        <f t="shared" si="7"/>
        <v>1.0828370330265295E-4</v>
      </c>
      <c r="U74" s="2">
        <v>0</v>
      </c>
      <c r="V74" s="4">
        <v>0</v>
      </c>
      <c r="W74" s="16">
        <f t="shared" si="8"/>
        <v>0</v>
      </c>
      <c r="X74" s="2">
        <v>26</v>
      </c>
      <c r="Y74" s="4">
        <v>0.9285714285714286</v>
      </c>
      <c r="Z74" s="10">
        <f t="shared" si="9"/>
        <v>2.815376285868977E-3</v>
      </c>
      <c r="AA74" s="2">
        <v>21</v>
      </c>
      <c r="AB74" s="13">
        <f t="shared" si="10"/>
        <v>2.273957769355712E-3</v>
      </c>
      <c r="AC74" s="2">
        <v>0</v>
      </c>
      <c r="AD74" s="5">
        <v>0</v>
      </c>
      <c r="AE74" s="15">
        <f t="shared" si="11"/>
        <v>0</v>
      </c>
      <c r="AF74" s="2">
        <v>0</v>
      </c>
      <c r="AG74" s="5">
        <v>0</v>
      </c>
      <c r="AH74" s="15">
        <f t="shared" si="12"/>
        <v>0</v>
      </c>
      <c r="AI74" s="2">
        <v>20</v>
      </c>
      <c r="AJ74" s="5">
        <v>0.95238095238095233</v>
      </c>
      <c r="AK74" s="15">
        <f t="shared" si="13"/>
        <v>2.1656740660530591E-3</v>
      </c>
      <c r="AL74" s="2">
        <v>13</v>
      </c>
      <c r="AM74" s="13">
        <f t="shared" si="14"/>
        <v>1.4076881429344883E-3</v>
      </c>
      <c r="AN74" s="2">
        <v>0</v>
      </c>
      <c r="AO74" s="6">
        <v>0</v>
      </c>
      <c r="AP74" s="10">
        <f t="shared" si="15"/>
        <v>0</v>
      </c>
      <c r="AQ74" s="2">
        <v>0</v>
      </c>
      <c r="AR74" s="6">
        <v>0</v>
      </c>
      <c r="AS74" s="10">
        <f t="shared" si="16"/>
        <v>0</v>
      </c>
      <c r="AT74" s="2">
        <v>12</v>
      </c>
      <c r="AU74" s="6">
        <v>0.92307692307692313</v>
      </c>
      <c r="AV74" s="18">
        <f t="shared" si="17"/>
        <v>1.2994044396318354E-3</v>
      </c>
    </row>
    <row r="75" spans="1:48" ht="16">
      <c r="A75" s="2" t="s">
        <v>67</v>
      </c>
      <c r="B75" s="2">
        <v>10000</v>
      </c>
      <c r="C75" s="8">
        <v>9154</v>
      </c>
      <c r="D75" s="12">
        <f t="shared" si="1"/>
        <v>0.91539999999999999</v>
      </c>
      <c r="E75" s="2">
        <v>99</v>
      </c>
      <c r="F75" s="13">
        <f t="shared" si="2"/>
        <v>1.0814944286650644E-2</v>
      </c>
      <c r="G75" s="2">
        <v>6</v>
      </c>
      <c r="H75" s="3">
        <v>6.0606060606060608E-2</v>
      </c>
      <c r="I75" s="14">
        <f t="shared" si="3"/>
        <v>6.5545116888791779E-4</v>
      </c>
      <c r="J75" s="2">
        <v>2</v>
      </c>
      <c r="K75" s="3">
        <v>2.02020202020202E-2</v>
      </c>
      <c r="L75" s="14">
        <f t="shared" si="4"/>
        <v>2.1848372296263925E-4</v>
      </c>
      <c r="M75" s="2">
        <v>89</v>
      </c>
      <c r="N75" s="3">
        <v>0.89898989898989901</v>
      </c>
      <c r="O75" s="14">
        <f t="shared" si="5"/>
        <v>9.7225256718374477E-3</v>
      </c>
      <c r="P75" s="2">
        <v>28</v>
      </c>
      <c r="Q75" s="13">
        <f t="shared" si="6"/>
        <v>3.05877212147695E-3</v>
      </c>
      <c r="R75" s="2">
        <v>3</v>
      </c>
      <c r="S75" s="4">
        <v>0.1071428571428571</v>
      </c>
      <c r="T75" s="15">
        <f t="shared" si="7"/>
        <v>3.2772558444395879E-4</v>
      </c>
      <c r="U75" s="2">
        <v>0</v>
      </c>
      <c r="V75" s="4">
        <v>0</v>
      </c>
      <c r="W75" s="16">
        <f t="shared" si="8"/>
        <v>0</v>
      </c>
      <c r="X75" s="2">
        <v>24</v>
      </c>
      <c r="Y75" s="4">
        <v>0.8571428571428571</v>
      </c>
      <c r="Z75" s="10">
        <f t="shared" si="9"/>
        <v>2.6218046755516712E-3</v>
      </c>
      <c r="AA75" s="2">
        <v>21</v>
      </c>
      <c r="AB75" s="13">
        <f t="shared" si="10"/>
        <v>2.2940790911077126E-3</v>
      </c>
      <c r="AC75" s="2">
        <v>2</v>
      </c>
      <c r="AD75" s="5">
        <v>9.5238095238095233E-2</v>
      </c>
      <c r="AE75" s="15">
        <f t="shared" si="11"/>
        <v>2.1848372296263927E-4</v>
      </c>
      <c r="AF75" s="2">
        <v>0</v>
      </c>
      <c r="AG75" s="5">
        <v>0</v>
      </c>
      <c r="AH75" s="15">
        <f t="shared" si="12"/>
        <v>0</v>
      </c>
      <c r="AI75" s="2">
        <v>18</v>
      </c>
      <c r="AJ75" s="5">
        <v>0.8571428571428571</v>
      </c>
      <c r="AK75" s="15">
        <f t="shared" si="13"/>
        <v>1.9663535066637536E-3</v>
      </c>
      <c r="AL75" s="2">
        <v>19</v>
      </c>
      <c r="AM75" s="13">
        <f t="shared" si="14"/>
        <v>2.075595368145073E-3</v>
      </c>
      <c r="AN75" s="2">
        <v>2</v>
      </c>
      <c r="AO75" s="6">
        <v>0.10526315789473679</v>
      </c>
      <c r="AP75" s="10">
        <f t="shared" si="15"/>
        <v>2.1848372296263917E-4</v>
      </c>
      <c r="AQ75" s="2">
        <v>0</v>
      </c>
      <c r="AR75" s="6">
        <v>0</v>
      </c>
      <c r="AS75" s="10">
        <f t="shared" si="16"/>
        <v>0</v>
      </c>
      <c r="AT75" s="2">
        <v>16</v>
      </c>
      <c r="AU75" s="6">
        <v>0.84210526315789469</v>
      </c>
      <c r="AV75" s="18">
        <f t="shared" si="17"/>
        <v>1.747869783701114E-3</v>
      </c>
    </row>
    <row r="76" spans="1:48" ht="16">
      <c r="A76" s="2" t="s">
        <v>98</v>
      </c>
      <c r="B76" s="2">
        <v>10000</v>
      </c>
      <c r="C76" s="8">
        <v>9483</v>
      </c>
      <c r="D76" s="12">
        <f t="shared" si="1"/>
        <v>0.94830000000000003</v>
      </c>
      <c r="E76" s="2">
        <v>97</v>
      </c>
      <c r="F76" s="13">
        <f t="shared" si="2"/>
        <v>1.0228830538859011E-2</v>
      </c>
      <c r="G76" s="2">
        <v>4</v>
      </c>
      <c r="H76" s="3">
        <v>4.1237113402061848E-2</v>
      </c>
      <c r="I76" s="14">
        <f t="shared" si="3"/>
        <v>4.218074449014024E-4</v>
      </c>
      <c r="J76" s="2">
        <v>3</v>
      </c>
      <c r="K76" s="3">
        <v>3.0927835051546389E-2</v>
      </c>
      <c r="L76" s="14">
        <f t="shared" si="4"/>
        <v>3.1635558367605187E-4</v>
      </c>
      <c r="M76" s="2">
        <v>89</v>
      </c>
      <c r="N76" s="3">
        <v>0.91752577319587625</v>
      </c>
      <c r="O76" s="14">
        <f t="shared" si="5"/>
        <v>9.3852156490562052E-3</v>
      </c>
      <c r="P76" s="2">
        <v>32</v>
      </c>
      <c r="Q76" s="13">
        <f t="shared" si="6"/>
        <v>3.3744595592112201E-3</v>
      </c>
      <c r="R76" s="2">
        <v>2</v>
      </c>
      <c r="S76" s="4">
        <v>6.25E-2</v>
      </c>
      <c r="T76" s="15">
        <f t="shared" si="7"/>
        <v>2.1090372245070126E-4</v>
      </c>
      <c r="U76" s="2">
        <v>2</v>
      </c>
      <c r="V76" s="4">
        <v>6.25E-2</v>
      </c>
      <c r="W76" s="16">
        <f t="shared" si="8"/>
        <v>2.1090372245070126E-4</v>
      </c>
      <c r="X76" s="2">
        <v>27</v>
      </c>
      <c r="Y76" s="4">
        <v>0.84375</v>
      </c>
      <c r="Z76" s="10">
        <f t="shared" si="9"/>
        <v>2.8472002530844668E-3</v>
      </c>
      <c r="AA76" s="2">
        <v>24</v>
      </c>
      <c r="AB76" s="13">
        <f t="shared" si="10"/>
        <v>2.530844669408415E-3</v>
      </c>
      <c r="AC76" s="2">
        <v>1</v>
      </c>
      <c r="AD76" s="5">
        <v>4.1666666666666657E-2</v>
      </c>
      <c r="AE76" s="15">
        <f t="shared" si="11"/>
        <v>1.054518612253506E-4</v>
      </c>
      <c r="AF76" s="2">
        <v>1</v>
      </c>
      <c r="AG76" s="5">
        <v>4.1666666666666657E-2</v>
      </c>
      <c r="AH76" s="15">
        <f t="shared" si="12"/>
        <v>1.054518612253506E-4</v>
      </c>
      <c r="AI76" s="2">
        <v>22</v>
      </c>
      <c r="AJ76" s="5">
        <v>0.91666666666666663</v>
      </c>
      <c r="AK76" s="15">
        <f t="shared" si="13"/>
        <v>2.3199409469577136E-3</v>
      </c>
      <c r="AL76" s="2">
        <v>18</v>
      </c>
      <c r="AM76" s="13">
        <f t="shared" si="14"/>
        <v>1.8981335020563112E-3</v>
      </c>
      <c r="AN76" s="2">
        <v>1</v>
      </c>
      <c r="AO76" s="6">
        <v>5.5555555555555552E-2</v>
      </c>
      <c r="AP76" s="10">
        <f t="shared" si="15"/>
        <v>1.0545186122535061E-4</v>
      </c>
      <c r="AQ76" s="2">
        <v>0</v>
      </c>
      <c r="AR76" s="6">
        <v>0</v>
      </c>
      <c r="AS76" s="10">
        <f t="shared" si="16"/>
        <v>0</v>
      </c>
      <c r="AT76" s="2">
        <v>17</v>
      </c>
      <c r="AU76" s="6">
        <v>0.94444444444444442</v>
      </c>
      <c r="AV76" s="18">
        <f t="shared" si="17"/>
        <v>1.7926816408309605E-3</v>
      </c>
    </row>
    <row r="77" spans="1:48" ht="16">
      <c r="A77" s="2" t="s">
        <v>71</v>
      </c>
      <c r="B77" s="2">
        <v>10000</v>
      </c>
      <c r="C77" s="8">
        <v>8644</v>
      </c>
      <c r="D77" s="12">
        <f t="shared" si="1"/>
        <v>0.86439999999999995</v>
      </c>
      <c r="E77" s="2">
        <v>102</v>
      </c>
      <c r="F77" s="13">
        <f t="shared" si="2"/>
        <v>1.1800092549745489E-2</v>
      </c>
      <c r="G77" s="2">
        <v>2</v>
      </c>
      <c r="H77" s="3">
        <v>1.9607843137254902E-2</v>
      </c>
      <c r="I77" s="14">
        <f t="shared" si="3"/>
        <v>2.3137436372049977E-4</v>
      </c>
      <c r="J77" s="2">
        <v>5</v>
      </c>
      <c r="K77" s="3">
        <v>4.9019607843137247E-2</v>
      </c>
      <c r="L77" s="14">
        <f t="shared" si="4"/>
        <v>5.784359093012494E-4</v>
      </c>
      <c r="M77" s="2">
        <v>94</v>
      </c>
      <c r="N77" s="3">
        <v>0.92156862745098034</v>
      </c>
      <c r="O77" s="14">
        <f t="shared" si="5"/>
        <v>1.0874595094863489E-2</v>
      </c>
      <c r="P77" s="2">
        <v>21</v>
      </c>
      <c r="Q77" s="13">
        <f t="shared" si="6"/>
        <v>2.4294308190652477E-3</v>
      </c>
      <c r="R77" s="2">
        <v>1</v>
      </c>
      <c r="S77" s="4">
        <v>4.7619047619047623E-2</v>
      </c>
      <c r="T77" s="15">
        <f t="shared" si="7"/>
        <v>1.156871818602499E-4</v>
      </c>
      <c r="U77" s="2">
        <v>0</v>
      </c>
      <c r="V77" s="4">
        <v>0</v>
      </c>
      <c r="W77" s="16">
        <f t="shared" si="8"/>
        <v>0</v>
      </c>
      <c r="X77" s="2">
        <v>19</v>
      </c>
      <c r="Y77" s="4">
        <v>0.90476190476190477</v>
      </c>
      <c r="Z77" s="10">
        <f t="shared" si="9"/>
        <v>2.1980564553447479E-3</v>
      </c>
      <c r="AA77" s="2">
        <v>13</v>
      </c>
      <c r="AB77" s="13">
        <f t="shared" si="10"/>
        <v>1.5039333641832485E-3</v>
      </c>
      <c r="AC77" s="2">
        <v>1</v>
      </c>
      <c r="AD77" s="5">
        <v>7.6923076923076927E-2</v>
      </c>
      <c r="AE77" s="15">
        <f t="shared" si="11"/>
        <v>1.1568718186024989E-4</v>
      </c>
      <c r="AF77" s="2">
        <v>0</v>
      </c>
      <c r="AG77" s="5">
        <v>0</v>
      </c>
      <c r="AH77" s="15">
        <f t="shared" si="12"/>
        <v>0</v>
      </c>
      <c r="AI77" s="2">
        <v>11</v>
      </c>
      <c r="AJ77" s="5">
        <v>0.84615384615384615</v>
      </c>
      <c r="AK77" s="15">
        <f t="shared" si="13"/>
        <v>1.2725590004627487E-3</v>
      </c>
      <c r="AL77" s="2">
        <v>7</v>
      </c>
      <c r="AM77" s="13">
        <f t="shared" si="14"/>
        <v>8.098102730217492E-4</v>
      </c>
      <c r="AN77" s="2">
        <v>0</v>
      </c>
      <c r="AO77" s="6">
        <v>0</v>
      </c>
      <c r="AP77" s="10">
        <f t="shared" si="15"/>
        <v>0</v>
      </c>
      <c r="AQ77" s="2">
        <v>0</v>
      </c>
      <c r="AR77" s="6">
        <v>0</v>
      </c>
      <c r="AS77" s="10">
        <f t="shared" si="16"/>
        <v>0</v>
      </c>
      <c r="AT77" s="2">
        <v>7</v>
      </c>
      <c r="AU77" s="6">
        <v>1</v>
      </c>
      <c r="AV77" s="18">
        <f t="shared" si="17"/>
        <v>8.098102730217492E-4</v>
      </c>
    </row>
    <row r="78" spans="1:48" ht="16">
      <c r="A78" s="2" t="s">
        <v>93</v>
      </c>
      <c r="B78" s="2">
        <v>10000</v>
      </c>
      <c r="C78" s="8">
        <v>8687</v>
      </c>
      <c r="D78" s="12">
        <f t="shared" si="1"/>
        <v>0.86870000000000003</v>
      </c>
      <c r="E78" s="2">
        <v>37</v>
      </c>
      <c r="F78" s="13">
        <f t="shared" si="2"/>
        <v>4.2592379417520435E-3</v>
      </c>
      <c r="G78" s="2">
        <v>1</v>
      </c>
      <c r="H78" s="3">
        <v>2.7027027027027029E-2</v>
      </c>
      <c r="I78" s="14">
        <f t="shared" si="3"/>
        <v>1.1511453896627146E-4</v>
      </c>
      <c r="J78" s="2">
        <v>1</v>
      </c>
      <c r="K78" s="3">
        <v>2.7027027027027029E-2</v>
      </c>
      <c r="L78" s="14">
        <f t="shared" si="4"/>
        <v>1.1511453896627146E-4</v>
      </c>
      <c r="M78" s="2">
        <v>35</v>
      </c>
      <c r="N78" s="3">
        <v>0.94594594594594594</v>
      </c>
      <c r="O78" s="14">
        <f t="shared" si="5"/>
        <v>4.0290088638195009E-3</v>
      </c>
      <c r="P78" s="2">
        <v>14</v>
      </c>
      <c r="Q78" s="13">
        <f t="shared" si="6"/>
        <v>1.6116035455278001E-3</v>
      </c>
      <c r="R78" s="2">
        <v>0</v>
      </c>
      <c r="S78" s="4">
        <v>0</v>
      </c>
      <c r="T78" s="15">
        <f t="shared" si="7"/>
        <v>0</v>
      </c>
      <c r="U78" s="2">
        <v>1</v>
      </c>
      <c r="V78" s="4">
        <v>7.1428571428571425E-2</v>
      </c>
      <c r="W78" s="16">
        <f t="shared" si="8"/>
        <v>1.1511453896627143E-4</v>
      </c>
      <c r="X78" s="2">
        <v>13</v>
      </c>
      <c r="Y78" s="4">
        <v>0.9285714285714286</v>
      </c>
      <c r="Z78" s="10">
        <f t="shared" si="9"/>
        <v>1.4964890065615288E-3</v>
      </c>
      <c r="AA78" s="2">
        <v>7</v>
      </c>
      <c r="AB78" s="13">
        <f t="shared" si="10"/>
        <v>8.0580177276390005E-4</v>
      </c>
      <c r="AC78" s="2">
        <v>0</v>
      </c>
      <c r="AD78" s="5">
        <v>0</v>
      </c>
      <c r="AE78" s="15">
        <f t="shared" si="11"/>
        <v>0</v>
      </c>
      <c r="AF78" s="2">
        <v>0</v>
      </c>
      <c r="AG78" s="5">
        <v>0</v>
      </c>
      <c r="AH78" s="15">
        <f t="shared" si="12"/>
        <v>0</v>
      </c>
      <c r="AI78" s="2">
        <v>7</v>
      </c>
      <c r="AJ78" s="5">
        <v>1</v>
      </c>
      <c r="AK78" s="15">
        <f t="shared" si="13"/>
        <v>8.0580177276390005E-4</v>
      </c>
      <c r="AL78" s="2">
        <v>5</v>
      </c>
      <c r="AM78" s="13">
        <f t="shared" si="14"/>
        <v>5.7557269483135716E-4</v>
      </c>
      <c r="AN78" s="2">
        <v>0</v>
      </c>
      <c r="AO78" s="6">
        <v>0</v>
      </c>
      <c r="AP78" s="10">
        <f t="shared" si="15"/>
        <v>0</v>
      </c>
      <c r="AQ78" s="2">
        <v>0</v>
      </c>
      <c r="AR78" s="6">
        <v>0</v>
      </c>
      <c r="AS78" s="10">
        <f t="shared" si="16"/>
        <v>0</v>
      </c>
      <c r="AT78" s="2">
        <v>5</v>
      </c>
      <c r="AU78" s="6">
        <v>1</v>
      </c>
      <c r="AV78" s="18">
        <f t="shared" si="17"/>
        <v>5.7557269483135716E-4</v>
      </c>
    </row>
    <row r="79" spans="1:48" ht="16">
      <c r="A79" s="2" t="s">
        <v>66</v>
      </c>
      <c r="B79" s="2">
        <v>10000</v>
      </c>
      <c r="C79" s="8">
        <v>9072</v>
      </c>
      <c r="D79" s="12">
        <f t="shared" si="1"/>
        <v>0.90720000000000001</v>
      </c>
      <c r="E79" s="2">
        <v>75</v>
      </c>
      <c r="F79" s="13">
        <f t="shared" si="2"/>
        <v>8.2671957671957667E-3</v>
      </c>
      <c r="G79" s="2">
        <v>4</v>
      </c>
      <c r="H79" s="3">
        <v>5.3333333333333337E-2</v>
      </c>
      <c r="I79" s="14">
        <f t="shared" si="3"/>
        <v>4.4091710758377428E-4</v>
      </c>
      <c r="J79" s="2">
        <v>1</v>
      </c>
      <c r="K79" s="3">
        <v>1.3333333333333331E-2</v>
      </c>
      <c r="L79" s="14">
        <f t="shared" si="4"/>
        <v>1.1022927689594353E-4</v>
      </c>
      <c r="M79" s="2">
        <v>67</v>
      </c>
      <c r="N79" s="3">
        <v>0.89333333333333331</v>
      </c>
      <c r="O79" s="14">
        <f t="shared" si="5"/>
        <v>7.3853615520282183E-3</v>
      </c>
      <c r="P79" s="2">
        <v>26</v>
      </c>
      <c r="Q79" s="13">
        <f t="shared" si="6"/>
        <v>2.8659611992945325E-3</v>
      </c>
      <c r="R79" s="2">
        <v>3</v>
      </c>
      <c r="S79" s="4">
        <v>0.1153846153846154</v>
      </c>
      <c r="T79" s="15">
        <f t="shared" si="7"/>
        <v>3.3068783068783072E-4</v>
      </c>
      <c r="U79" s="2">
        <v>1</v>
      </c>
      <c r="V79" s="4">
        <v>3.8461538461538457E-2</v>
      </c>
      <c r="W79" s="16">
        <f t="shared" si="8"/>
        <v>1.1022927689594354E-4</v>
      </c>
      <c r="X79" s="2">
        <v>21</v>
      </c>
      <c r="Y79" s="4">
        <v>0.80769230769230771</v>
      </c>
      <c r="Z79" s="10">
        <f t="shared" si="9"/>
        <v>2.3148148148148147E-3</v>
      </c>
      <c r="AA79" s="2">
        <v>22</v>
      </c>
      <c r="AB79" s="13">
        <f t="shared" si="10"/>
        <v>2.4250440917107582E-3</v>
      </c>
      <c r="AC79" s="2">
        <v>2</v>
      </c>
      <c r="AD79" s="5">
        <v>9.0909090909090912E-2</v>
      </c>
      <c r="AE79" s="15">
        <f t="shared" si="11"/>
        <v>2.2045855379188711E-4</v>
      </c>
      <c r="AF79" s="2">
        <v>1</v>
      </c>
      <c r="AG79" s="5">
        <v>4.5454545454545463E-2</v>
      </c>
      <c r="AH79" s="15">
        <f t="shared" si="12"/>
        <v>1.1022927689594357E-4</v>
      </c>
      <c r="AI79" s="2">
        <v>18</v>
      </c>
      <c r="AJ79" s="5">
        <v>0.81818181818181823</v>
      </c>
      <c r="AK79" s="15">
        <f t="shared" si="13"/>
        <v>1.984126984126984E-3</v>
      </c>
      <c r="AL79" s="2">
        <v>11</v>
      </c>
      <c r="AM79" s="13">
        <f t="shared" si="14"/>
        <v>1.2125220458553791E-3</v>
      </c>
      <c r="AN79" s="2">
        <v>1</v>
      </c>
      <c r="AO79" s="6">
        <v>9.0909090909090912E-2</v>
      </c>
      <c r="AP79" s="10">
        <f t="shared" si="15"/>
        <v>1.1022927689594356E-4</v>
      </c>
      <c r="AQ79" s="2">
        <v>0</v>
      </c>
      <c r="AR79" s="6">
        <v>0</v>
      </c>
      <c r="AS79" s="10">
        <f t="shared" si="16"/>
        <v>0</v>
      </c>
      <c r="AT79" s="2">
        <v>10</v>
      </c>
      <c r="AU79" s="6">
        <v>0.90909090909090906</v>
      </c>
      <c r="AV79" s="18">
        <f t="shared" si="17"/>
        <v>1.1022927689594356E-3</v>
      </c>
    </row>
    <row r="80" spans="1:48" ht="16">
      <c r="A80" s="2" t="s">
        <v>64</v>
      </c>
      <c r="B80" s="2">
        <v>10000</v>
      </c>
      <c r="C80" s="8">
        <v>9403</v>
      </c>
      <c r="D80" s="12">
        <f t="shared" si="1"/>
        <v>0.94030000000000002</v>
      </c>
      <c r="E80" s="2">
        <v>70</v>
      </c>
      <c r="F80" s="13">
        <f t="shared" si="2"/>
        <v>7.4444326278847173E-3</v>
      </c>
      <c r="G80" s="2">
        <v>8</v>
      </c>
      <c r="H80" s="3">
        <v>0.1142857142857143</v>
      </c>
      <c r="I80" s="14">
        <f t="shared" si="3"/>
        <v>8.5079230032968209E-4</v>
      </c>
      <c r="J80" s="2">
        <v>2</v>
      </c>
      <c r="K80" s="3">
        <v>2.8571428571428571E-2</v>
      </c>
      <c r="L80" s="14">
        <f t="shared" si="4"/>
        <v>2.1269807508242049E-4</v>
      </c>
      <c r="M80" s="2">
        <v>59</v>
      </c>
      <c r="N80" s="3">
        <v>0.84285714285714286</v>
      </c>
      <c r="O80" s="14">
        <f t="shared" si="5"/>
        <v>6.2745932149314045E-3</v>
      </c>
      <c r="P80" s="2">
        <v>21</v>
      </c>
      <c r="Q80" s="13">
        <f t="shared" si="6"/>
        <v>2.2333297883654151E-3</v>
      </c>
      <c r="R80" s="2">
        <v>6</v>
      </c>
      <c r="S80" s="4">
        <v>0.2857142857142857</v>
      </c>
      <c r="T80" s="15">
        <f t="shared" si="7"/>
        <v>6.3809422524726146E-4</v>
      </c>
      <c r="U80" s="2">
        <v>0</v>
      </c>
      <c r="V80" s="4">
        <v>0</v>
      </c>
      <c r="W80" s="16">
        <f t="shared" si="8"/>
        <v>0</v>
      </c>
      <c r="X80" s="2">
        <v>15</v>
      </c>
      <c r="Y80" s="4">
        <v>0.7142857142857143</v>
      </c>
      <c r="Z80" s="10">
        <f t="shared" si="9"/>
        <v>1.5952355631181536E-3</v>
      </c>
      <c r="AA80" s="2">
        <v>16</v>
      </c>
      <c r="AB80" s="13">
        <f t="shared" si="10"/>
        <v>1.701584600659364E-3</v>
      </c>
      <c r="AC80" s="2">
        <v>5</v>
      </c>
      <c r="AD80" s="5">
        <v>0.3125</v>
      </c>
      <c r="AE80" s="15">
        <f t="shared" si="11"/>
        <v>5.3174518770605125E-4</v>
      </c>
      <c r="AF80" s="2">
        <v>0</v>
      </c>
      <c r="AG80" s="5">
        <v>0</v>
      </c>
      <c r="AH80" s="15">
        <f t="shared" si="12"/>
        <v>0</v>
      </c>
      <c r="AI80" s="2">
        <v>11</v>
      </c>
      <c r="AJ80" s="5">
        <v>0.6875</v>
      </c>
      <c r="AK80" s="15">
        <f t="shared" si="13"/>
        <v>1.1698394129533128E-3</v>
      </c>
      <c r="AL80" s="2">
        <v>9</v>
      </c>
      <c r="AM80" s="13">
        <f t="shared" si="14"/>
        <v>9.5714133787089229E-4</v>
      </c>
      <c r="AN80" s="2">
        <v>1</v>
      </c>
      <c r="AO80" s="6">
        <v>0.1111111111111111</v>
      </c>
      <c r="AP80" s="10">
        <f t="shared" si="15"/>
        <v>1.0634903754121025E-4</v>
      </c>
      <c r="AQ80" s="2">
        <v>0</v>
      </c>
      <c r="AR80" s="6">
        <v>0</v>
      </c>
      <c r="AS80" s="10">
        <f t="shared" si="16"/>
        <v>0</v>
      </c>
      <c r="AT80" s="2">
        <v>8</v>
      </c>
      <c r="AU80" s="6">
        <v>0.88888888888888884</v>
      </c>
      <c r="AV80" s="18">
        <f t="shared" si="17"/>
        <v>8.5079230032968198E-4</v>
      </c>
    </row>
    <row r="81" spans="1:48" ht="16">
      <c r="A81" s="2" t="s">
        <v>70</v>
      </c>
      <c r="B81" s="2">
        <v>10000</v>
      </c>
      <c r="C81" s="8">
        <v>9124</v>
      </c>
      <c r="D81" s="12">
        <f t="shared" si="1"/>
        <v>0.91239999999999999</v>
      </c>
      <c r="E81" s="2">
        <v>81</v>
      </c>
      <c r="F81" s="13">
        <f t="shared" si="2"/>
        <v>8.8776852257781667E-3</v>
      </c>
      <c r="G81" s="2">
        <v>2</v>
      </c>
      <c r="H81" s="3">
        <v>2.469135802469136E-2</v>
      </c>
      <c r="I81" s="14">
        <f t="shared" si="3"/>
        <v>2.1920210434020167E-4</v>
      </c>
      <c r="J81" s="2">
        <v>0</v>
      </c>
      <c r="K81" s="3">
        <v>0</v>
      </c>
      <c r="L81" s="14">
        <f t="shared" si="4"/>
        <v>0</v>
      </c>
      <c r="M81" s="2">
        <v>78</v>
      </c>
      <c r="N81" s="3">
        <v>0.96296296296296291</v>
      </c>
      <c r="O81" s="14">
        <f t="shared" si="5"/>
        <v>8.548882069267863E-3</v>
      </c>
      <c r="P81" s="2">
        <v>21</v>
      </c>
      <c r="Q81" s="13">
        <f t="shared" si="6"/>
        <v>2.3016220955721176E-3</v>
      </c>
      <c r="R81" s="2">
        <v>1</v>
      </c>
      <c r="S81" s="4">
        <v>4.7619047619047623E-2</v>
      </c>
      <c r="T81" s="15">
        <f t="shared" si="7"/>
        <v>1.0960105217010085E-4</v>
      </c>
      <c r="U81" s="2">
        <v>0</v>
      </c>
      <c r="V81" s="4">
        <v>0</v>
      </c>
      <c r="W81" s="16">
        <f t="shared" si="8"/>
        <v>0</v>
      </c>
      <c r="X81" s="2">
        <v>20</v>
      </c>
      <c r="Y81" s="4">
        <v>0.95238095238095233</v>
      </c>
      <c r="Z81" s="10">
        <f t="shared" si="9"/>
        <v>2.1920210434020165E-3</v>
      </c>
      <c r="AA81" s="2">
        <v>16</v>
      </c>
      <c r="AB81" s="13">
        <f t="shared" si="10"/>
        <v>1.7536168347216134E-3</v>
      </c>
      <c r="AC81" s="2">
        <v>1</v>
      </c>
      <c r="AD81" s="5">
        <v>6.25E-2</v>
      </c>
      <c r="AE81" s="15">
        <f t="shared" si="11"/>
        <v>1.0960105217010084E-4</v>
      </c>
      <c r="AF81" s="2">
        <v>0</v>
      </c>
      <c r="AG81" s="5">
        <v>0</v>
      </c>
      <c r="AH81" s="15">
        <f t="shared" si="12"/>
        <v>0</v>
      </c>
      <c r="AI81" s="2">
        <v>15</v>
      </c>
      <c r="AJ81" s="5">
        <v>0.9375</v>
      </c>
      <c r="AK81" s="15">
        <f t="shared" si="13"/>
        <v>1.6440157825515125E-3</v>
      </c>
      <c r="AL81" s="2">
        <v>14</v>
      </c>
      <c r="AM81" s="13">
        <f t="shared" si="14"/>
        <v>1.5344147303814116E-3</v>
      </c>
      <c r="AN81" s="2">
        <v>1</v>
      </c>
      <c r="AO81" s="6">
        <v>7.1428571428571425E-2</v>
      </c>
      <c r="AP81" s="10">
        <f t="shared" si="15"/>
        <v>1.0960105217010082E-4</v>
      </c>
      <c r="AQ81" s="2">
        <v>0</v>
      </c>
      <c r="AR81" s="6">
        <v>0</v>
      </c>
      <c r="AS81" s="10">
        <f t="shared" si="16"/>
        <v>0</v>
      </c>
      <c r="AT81" s="2">
        <v>13</v>
      </c>
      <c r="AU81" s="6">
        <v>0.9285714285714286</v>
      </c>
      <c r="AV81" s="18">
        <f t="shared" si="17"/>
        <v>1.4248136782113109E-3</v>
      </c>
    </row>
    <row r="82" spans="1:48" ht="16">
      <c r="A82" s="2" t="s">
        <v>97</v>
      </c>
      <c r="B82" s="2">
        <v>10000</v>
      </c>
      <c r="C82" s="8">
        <v>9330</v>
      </c>
      <c r="D82" s="12">
        <f t="shared" si="1"/>
        <v>0.93300000000000005</v>
      </c>
      <c r="E82" s="2">
        <v>79</v>
      </c>
      <c r="F82" s="13">
        <f t="shared" si="2"/>
        <v>8.4673097534833878E-3</v>
      </c>
      <c r="G82" s="2">
        <v>3</v>
      </c>
      <c r="H82" s="3">
        <v>3.7974683544303799E-2</v>
      </c>
      <c r="I82" s="14">
        <f t="shared" si="3"/>
        <v>3.2154340836012868E-4</v>
      </c>
      <c r="J82" s="2">
        <v>1</v>
      </c>
      <c r="K82" s="3">
        <v>1.2658227848101271E-2</v>
      </c>
      <c r="L82" s="14">
        <f t="shared" si="4"/>
        <v>1.0718113612004292E-4</v>
      </c>
      <c r="M82" s="2">
        <v>74</v>
      </c>
      <c r="N82" s="3">
        <v>0.93670886075949367</v>
      </c>
      <c r="O82" s="14">
        <f t="shared" si="5"/>
        <v>7.931404072883173E-3</v>
      </c>
      <c r="P82" s="2">
        <v>22</v>
      </c>
      <c r="Q82" s="13">
        <f t="shared" si="6"/>
        <v>2.357984994640943E-3</v>
      </c>
      <c r="R82" s="2">
        <v>1</v>
      </c>
      <c r="S82" s="4">
        <v>4.5454545454545463E-2</v>
      </c>
      <c r="T82" s="15">
        <f t="shared" si="7"/>
        <v>1.0718113612004288E-4</v>
      </c>
      <c r="U82" s="2">
        <v>1</v>
      </c>
      <c r="V82" s="4">
        <v>4.5454545454545463E-2</v>
      </c>
      <c r="W82" s="16">
        <f t="shared" si="8"/>
        <v>1.0718113612004288E-4</v>
      </c>
      <c r="X82" s="2">
        <v>20</v>
      </c>
      <c r="Y82" s="4">
        <v>0.90909090909090906</v>
      </c>
      <c r="Z82" s="10">
        <f t="shared" si="9"/>
        <v>2.143622722400857E-3</v>
      </c>
      <c r="AA82" s="2">
        <v>18</v>
      </c>
      <c r="AB82" s="13">
        <f t="shared" si="10"/>
        <v>1.9292604501607716E-3</v>
      </c>
      <c r="AC82" s="2">
        <v>1</v>
      </c>
      <c r="AD82" s="5">
        <v>5.5555555555555552E-2</v>
      </c>
      <c r="AE82" s="15">
        <f t="shared" si="11"/>
        <v>1.0718113612004287E-4</v>
      </c>
      <c r="AF82" s="2">
        <v>0</v>
      </c>
      <c r="AG82" s="5">
        <v>0</v>
      </c>
      <c r="AH82" s="15">
        <f t="shared" si="12"/>
        <v>0</v>
      </c>
      <c r="AI82" s="2">
        <v>17</v>
      </c>
      <c r="AJ82" s="5">
        <v>0.94444444444444442</v>
      </c>
      <c r="AK82" s="15">
        <f t="shared" si="13"/>
        <v>1.8220793140407286E-3</v>
      </c>
      <c r="AL82" s="2">
        <v>8</v>
      </c>
      <c r="AM82" s="13">
        <f t="shared" si="14"/>
        <v>8.5744908896034293E-4</v>
      </c>
      <c r="AN82" s="2">
        <v>0</v>
      </c>
      <c r="AO82" s="6">
        <v>0</v>
      </c>
      <c r="AP82" s="10">
        <f t="shared" si="15"/>
        <v>0</v>
      </c>
      <c r="AQ82" s="2">
        <v>0</v>
      </c>
      <c r="AR82" s="6">
        <v>0</v>
      </c>
      <c r="AS82" s="10">
        <f t="shared" si="16"/>
        <v>0</v>
      </c>
      <c r="AT82" s="2">
        <v>8</v>
      </c>
      <c r="AU82" s="6">
        <v>1</v>
      </c>
      <c r="AV82" s="18">
        <f t="shared" si="17"/>
        <v>8.5744908896034293E-4</v>
      </c>
    </row>
    <row r="83" spans="1:48" ht="16">
      <c r="A83" s="2" t="s">
        <v>107</v>
      </c>
      <c r="B83" s="2">
        <v>10000</v>
      </c>
      <c r="C83" s="8">
        <v>9099</v>
      </c>
      <c r="D83" s="12">
        <f t="shared" si="1"/>
        <v>0.90990000000000004</v>
      </c>
      <c r="E83" s="2">
        <v>91</v>
      </c>
      <c r="F83" s="13">
        <f t="shared" si="2"/>
        <v>1.0001099021870536E-2</v>
      </c>
      <c r="G83" s="2">
        <v>2</v>
      </c>
      <c r="H83" s="3">
        <v>2.197802197802198E-2</v>
      </c>
      <c r="I83" s="14">
        <f t="shared" si="3"/>
        <v>2.1980437410704475E-4</v>
      </c>
      <c r="J83" s="2">
        <v>1</v>
      </c>
      <c r="K83" s="3">
        <v>1.098901098901099E-2</v>
      </c>
      <c r="L83" s="14">
        <f t="shared" si="4"/>
        <v>1.0990218705352238E-4</v>
      </c>
      <c r="M83" s="2">
        <v>88</v>
      </c>
      <c r="N83" s="3">
        <v>0.96703296703296704</v>
      </c>
      <c r="O83" s="14">
        <f t="shared" si="5"/>
        <v>9.6713924607099693E-3</v>
      </c>
      <c r="P83" s="2">
        <v>28</v>
      </c>
      <c r="Q83" s="13">
        <f t="shared" si="6"/>
        <v>3.0772612374986262E-3</v>
      </c>
      <c r="R83" s="2">
        <v>0</v>
      </c>
      <c r="S83" s="4">
        <v>0</v>
      </c>
      <c r="T83" s="15">
        <f t="shared" si="7"/>
        <v>0</v>
      </c>
      <c r="U83" s="2">
        <v>1</v>
      </c>
      <c r="V83" s="4">
        <v>3.5714285714285712E-2</v>
      </c>
      <c r="W83" s="16">
        <f t="shared" si="8"/>
        <v>1.0990218705352236E-4</v>
      </c>
      <c r="X83" s="2">
        <v>27</v>
      </c>
      <c r="Y83" s="4">
        <v>0.9642857142857143</v>
      </c>
      <c r="Z83" s="10">
        <f t="shared" si="9"/>
        <v>2.967359050445104E-3</v>
      </c>
      <c r="AA83" s="2">
        <v>24</v>
      </c>
      <c r="AB83" s="13">
        <f t="shared" si="10"/>
        <v>2.6376524892845368E-3</v>
      </c>
      <c r="AC83" s="2">
        <v>0</v>
      </c>
      <c r="AD83" s="5">
        <v>0</v>
      </c>
      <c r="AE83" s="15">
        <f t="shared" si="11"/>
        <v>0</v>
      </c>
      <c r="AF83" s="2">
        <v>0</v>
      </c>
      <c r="AG83" s="5">
        <v>0</v>
      </c>
      <c r="AH83" s="15">
        <f t="shared" si="12"/>
        <v>0</v>
      </c>
      <c r="AI83" s="2">
        <v>24</v>
      </c>
      <c r="AJ83" s="5">
        <v>1</v>
      </c>
      <c r="AK83" s="15">
        <f t="shared" si="13"/>
        <v>2.6376524892845368E-3</v>
      </c>
      <c r="AL83" s="2">
        <v>19</v>
      </c>
      <c r="AM83" s="13">
        <f t="shared" si="14"/>
        <v>2.0881415540169247E-3</v>
      </c>
      <c r="AN83" s="2">
        <v>0</v>
      </c>
      <c r="AO83" s="6">
        <v>0</v>
      </c>
      <c r="AP83" s="10">
        <f t="shared" si="15"/>
        <v>0</v>
      </c>
      <c r="AQ83" s="2">
        <v>0</v>
      </c>
      <c r="AR83" s="6">
        <v>0</v>
      </c>
      <c r="AS83" s="10">
        <f t="shared" si="16"/>
        <v>0</v>
      </c>
      <c r="AT83" s="2">
        <v>19</v>
      </c>
      <c r="AU83" s="6">
        <v>1</v>
      </c>
      <c r="AV83" s="18">
        <f t="shared" si="17"/>
        <v>2.0881415540169247E-3</v>
      </c>
    </row>
    <row r="84" spans="1:48" ht="16">
      <c r="A84" s="2" t="s">
        <v>77</v>
      </c>
      <c r="B84" s="2">
        <v>10000</v>
      </c>
      <c r="C84" s="8">
        <v>8842</v>
      </c>
      <c r="D84" s="12">
        <f t="shared" si="1"/>
        <v>0.88419999999999999</v>
      </c>
      <c r="E84" s="2">
        <v>116</v>
      </c>
      <c r="F84" s="13">
        <f t="shared" si="2"/>
        <v>1.3119203800045238E-2</v>
      </c>
      <c r="G84" s="2">
        <v>6</v>
      </c>
      <c r="H84" s="3">
        <v>5.1724137931034482E-2</v>
      </c>
      <c r="I84" s="14">
        <f t="shared" si="3"/>
        <v>6.7857950689889158E-4</v>
      </c>
      <c r="J84" s="2">
        <v>5</v>
      </c>
      <c r="K84" s="3">
        <v>4.3103448275862072E-2</v>
      </c>
      <c r="L84" s="14">
        <f t="shared" si="4"/>
        <v>5.6548292241574304E-4</v>
      </c>
      <c r="M84" s="2">
        <v>104</v>
      </c>
      <c r="N84" s="3">
        <v>0.89655172413793105</v>
      </c>
      <c r="O84" s="14">
        <f t="shared" si="5"/>
        <v>1.1762044786247455E-2</v>
      </c>
      <c r="P84" s="2">
        <v>26</v>
      </c>
      <c r="Q84" s="13">
        <f t="shared" si="6"/>
        <v>2.9405111965618638E-3</v>
      </c>
      <c r="R84" s="2">
        <v>2</v>
      </c>
      <c r="S84" s="4">
        <v>7.6923076923076927E-2</v>
      </c>
      <c r="T84" s="15">
        <f t="shared" si="7"/>
        <v>2.2619316896629722E-4</v>
      </c>
      <c r="U84" s="2">
        <v>0</v>
      </c>
      <c r="V84" s="4">
        <v>0</v>
      </c>
      <c r="W84" s="16">
        <f t="shared" si="8"/>
        <v>0</v>
      </c>
      <c r="X84" s="2">
        <v>23</v>
      </c>
      <c r="Y84" s="4">
        <v>0.88461538461538458</v>
      </c>
      <c r="Z84" s="10">
        <f t="shared" si="9"/>
        <v>2.6012214431124178E-3</v>
      </c>
      <c r="AA84" s="2">
        <v>18</v>
      </c>
      <c r="AB84" s="13">
        <f t="shared" si="10"/>
        <v>2.0357385206966751E-3</v>
      </c>
      <c r="AC84" s="2">
        <v>2</v>
      </c>
      <c r="AD84" s="5">
        <v>0.1111111111111111</v>
      </c>
      <c r="AE84" s="15">
        <f t="shared" si="11"/>
        <v>2.2619316896629722E-4</v>
      </c>
      <c r="AF84" s="2">
        <v>0</v>
      </c>
      <c r="AG84" s="5">
        <v>0</v>
      </c>
      <c r="AH84" s="15">
        <f t="shared" si="12"/>
        <v>0</v>
      </c>
      <c r="AI84" s="2">
        <v>15</v>
      </c>
      <c r="AJ84" s="5">
        <v>0.83333333333333337</v>
      </c>
      <c r="AK84" s="15">
        <f t="shared" si="13"/>
        <v>1.6964487672472292E-3</v>
      </c>
      <c r="AL84" s="2">
        <v>15</v>
      </c>
      <c r="AM84" s="13">
        <f t="shared" si="14"/>
        <v>1.6964487672472292E-3</v>
      </c>
      <c r="AN84" s="2">
        <v>2</v>
      </c>
      <c r="AO84" s="6">
        <v>0.1333333333333333</v>
      </c>
      <c r="AP84" s="10">
        <f t="shared" si="15"/>
        <v>2.2619316896629717E-4</v>
      </c>
      <c r="AQ84" s="2">
        <v>0</v>
      </c>
      <c r="AR84" s="6">
        <v>0</v>
      </c>
      <c r="AS84" s="10">
        <f t="shared" si="16"/>
        <v>0</v>
      </c>
      <c r="AT84" s="2">
        <v>12</v>
      </c>
      <c r="AU84" s="6">
        <v>0.8</v>
      </c>
      <c r="AV84" s="18">
        <f t="shared" si="17"/>
        <v>1.3571590137977834E-3</v>
      </c>
    </row>
    <row r="85" spans="1:48" ht="16">
      <c r="A85" s="2" t="s">
        <v>104</v>
      </c>
      <c r="B85" s="2">
        <v>10000</v>
      </c>
      <c r="C85" s="8">
        <v>9254</v>
      </c>
      <c r="D85" s="12">
        <f t="shared" si="1"/>
        <v>0.9254</v>
      </c>
      <c r="E85" s="2">
        <v>46</v>
      </c>
      <c r="F85" s="13">
        <f t="shared" si="2"/>
        <v>4.9708234277069377E-3</v>
      </c>
      <c r="G85" s="2">
        <v>0</v>
      </c>
      <c r="H85" s="3">
        <v>0</v>
      </c>
      <c r="I85" s="14">
        <f t="shared" si="3"/>
        <v>0</v>
      </c>
      <c r="J85" s="2">
        <v>0</v>
      </c>
      <c r="K85" s="3">
        <v>0</v>
      </c>
      <c r="L85" s="14">
        <f t="shared" si="4"/>
        <v>0</v>
      </c>
      <c r="M85" s="2">
        <v>45</v>
      </c>
      <c r="N85" s="3">
        <v>0.97826086956521741</v>
      </c>
      <c r="O85" s="14">
        <f t="shared" si="5"/>
        <v>4.8627620488437438E-3</v>
      </c>
      <c r="P85" s="2">
        <v>14</v>
      </c>
      <c r="Q85" s="13">
        <f t="shared" si="6"/>
        <v>1.5128593040847202E-3</v>
      </c>
      <c r="R85" s="2">
        <v>0</v>
      </c>
      <c r="S85" s="4">
        <v>0</v>
      </c>
      <c r="T85" s="15">
        <f t="shared" si="7"/>
        <v>0</v>
      </c>
      <c r="U85" s="2">
        <v>0</v>
      </c>
      <c r="V85" s="4">
        <v>0</v>
      </c>
      <c r="W85" s="16">
        <f t="shared" si="8"/>
        <v>0</v>
      </c>
      <c r="X85" s="2">
        <v>13</v>
      </c>
      <c r="Y85" s="4">
        <v>0.9285714285714286</v>
      </c>
      <c r="Z85" s="10">
        <f t="shared" si="9"/>
        <v>1.4047979252215259E-3</v>
      </c>
      <c r="AA85" s="2">
        <v>11</v>
      </c>
      <c r="AB85" s="13">
        <f t="shared" si="10"/>
        <v>1.1886751674951373E-3</v>
      </c>
      <c r="AC85" s="2">
        <v>0</v>
      </c>
      <c r="AD85" s="5">
        <v>0</v>
      </c>
      <c r="AE85" s="15">
        <f t="shared" si="11"/>
        <v>0</v>
      </c>
      <c r="AF85" s="2">
        <v>0</v>
      </c>
      <c r="AG85" s="5">
        <v>0</v>
      </c>
      <c r="AH85" s="15">
        <f t="shared" si="12"/>
        <v>0</v>
      </c>
      <c r="AI85" s="2">
        <v>11</v>
      </c>
      <c r="AJ85" s="5">
        <v>1</v>
      </c>
      <c r="AK85" s="15">
        <f t="shared" si="13"/>
        <v>1.1886751674951373E-3</v>
      </c>
      <c r="AL85" s="2">
        <v>9</v>
      </c>
      <c r="AM85" s="13">
        <f t="shared" si="14"/>
        <v>9.7255240976874867E-4</v>
      </c>
      <c r="AN85" s="2">
        <v>0</v>
      </c>
      <c r="AO85" s="6">
        <v>0</v>
      </c>
      <c r="AP85" s="10">
        <f t="shared" si="15"/>
        <v>0</v>
      </c>
      <c r="AQ85" s="2">
        <v>0</v>
      </c>
      <c r="AR85" s="6">
        <v>0</v>
      </c>
      <c r="AS85" s="10">
        <f t="shared" si="16"/>
        <v>0</v>
      </c>
      <c r="AT85" s="2">
        <v>9</v>
      </c>
      <c r="AU85" s="6">
        <v>1</v>
      </c>
      <c r="AV85" s="18">
        <f t="shared" si="17"/>
        <v>9.7255240976874867E-4</v>
      </c>
    </row>
    <row r="86" spans="1:48" ht="16">
      <c r="A86" s="2" t="s">
        <v>95</v>
      </c>
      <c r="B86" s="2">
        <v>10000</v>
      </c>
      <c r="C86" s="8">
        <v>9286</v>
      </c>
      <c r="D86" s="12">
        <f t="shared" si="1"/>
        <v>0.92859999999999998</v>
      </c>
      <c r="E86" s="2">
        <v>37</v>
      </c>
      <c r="F86" s="13">
        <f t="shared" si="2"/>
        <v>3.9844927848373896E-3</v>
      </c>
      <c r="G86" s="2">
        <v>3</v>
      </c>
      <c r="H86" s="3">
        <v>8.1081081081081086E-2</v>
      </c>
      <c r="I86" s="14">
        <f t="shared" si="3"/>
        <v>3.2306698255438296E-4</v>
      </c>
      <c r="J86" s="2">
        <v>1</v>
      </c>
      <c r="K86" s="3">
        <v>2.7027027027027029E-2</v>
      </c>
      <c r="L86" s="14">
        <f t="shared" si="4"/>
        <v>1.0768899418479432E-4</v>
      </c>
      <c r="M86" s="2">
        <v>33</v>
      </c>
      <c r="N86" s="3">
        <v>0.89189189189189189</v>
      </c>
      <c r="O86" s="14">
        <f t="shared" si="5"/>
        <v>3.5537368080982125E-3</v>
      </c>
      <c r="P86" s="2">
        <v>22</v>
      </c>
      <c r="Q86" s="13">
        <f t="shared" si="6"/>
        <v>2.3691578720654747E-3</v>
      </c>
      <c r="R86" s="2">
        <v>1</v>
      </c>
      <c r="S86" s="4">
        <v>4.5454545454545463E-2</v>
      </c>
      <c r="T86" s="15">
        <f t="shared" si="7"/>
        <v>1.0768899418479432E-4</v>
      </c>
      <c r="U86" s="2">
        <v>0</v>
      </c>
      <c r="V86" s="4">
        <v>0</v>
      </c>
      <c r="W86" s="16">
        <f t="shared" si="8"/>
        <v>0</v>
      </c>
      <c r="X86" s="2">
        <v>21</v>
      </c>
      <c r="Y86" s="4">
        <v>0.95454545454545459</v>
      </c>
      <c r="Z86" s="10">
        <f t="shared" si="9"/>
        <v>2.2614688778806805E-3</v>
      </c>
      <c r="AA86" s="2">
        <v>18</v>
      </c>
      <c r="AB86" s="13">
        <f t="shared" si="10"/>
        <v>1.9384018953262977E-3</v>
      </c>
      <c r="AC86" s="2">
        <v>1</v>
      </c>
      <c r="AD86" s="5">
        <v>5.5555555555555552E-2</v>
      </c>
      <c r="AE86" s="15">
        <f t="shared" si="11"/>
        <v>1.0768899418479431E-4</v>
      </c>
      <c r="AF86" s="2">
        <v>0</v>
      </c>
      <c r="AG86" s="5">
        <v>0</v>
      </c>
      <c r="AH86" s="15">
        <f t="shared" si="12"/>
        <v>0</v>
      </c>
      <c r="AI86" s="2">
        <v>17</v>
      </c>
      <c r="AJ86" s="5">
        <v>0.94444444444444442</v>
      </c>
      <c r="AK86" s="15">
        <f t="shared" si="13"/>
        <v>1.8307129011415034E-3</v>
      </c>
      <c r="AL86" s="2">
        <v>14</v>
      </c>
      <c r="AM86" s="13">
        <f t="shared" si="14"/>
        <v>1.5076459185871204E-3</v>
      </c>
      <c r="AN86" s="2">
        <v>0</v>
      </c>
      <c r="AO86" s="6">
        <v>0</v>
      </c>
      <c r="AP86" s="10">
        <f t="shared" si="15"/>
        <v>0</v>
      </c>
      <c r="AQ86" s="2">
        <v>0</v>
      </c>
      <c r="AR86" s="6">
        <v>0</v>
      </c>
      <c r="AS86" s="10">
        <f t="shared" si="16"/>
        <v>0</v>
      </c>
      <c r="AT86" s="2">
        <v>14</v>
      </c>
      <c r="AU86" s="6">
        <v>1</v>
      </c>
      <c r="AV86" s="18">
        <f t="shared" si="17"/>
        <v>1.5076459185871204E-3</v>
      </c>
    </row>
    <row r="87" spans="1:48" ht="16">
      <c r="A87" s="2" t="s">
        <v>68</v>
      </c>
      <c r="B87" s="2">
        <v>10000</v>
      </c>
      <c r="C87" s="8">
        <v>9151</v>
      </c>
      <c r="D87" s="12">
        <f t="shared" si="1"/>
        <v>0.91510000000000002</v>
      </c>
      <c r="E87" s="2">
        <v>127</v>
      </c>
      <c r="F87" s="13">
        <f t="shared" si="2"/>
        <v>1.3878264670527812E-2</v>
      </c>
      <c r="G87" s="2">
        <v>3</v>
      </c>
      <c r="H87" s="3">
        <v>2.3622047244094491E-2</v>
      </c>
      <c r="I87" s="14">
        <f t="shared" si="3"/>
        <v>3.2783302371325546E-4</v>
      </c>
      <c r="J87" s="2">
        <v>2</v>
      </c>
      <c r="K87" s="3">
        <v>1.5748031496062988E-2</v>
      </c>
      <c r="L87" s="14">
        <f>F87*K87</f>
        <v>2.1855534914217022E-4</v>
      </c>
      <c r="M87" s="2">
        <v>121</v>
      </c>
      <c r="N87" s="3">
        <v>0.952755905511811</v>
      </c>
      <c r="O87" s="14">
        <f t="shared" si="5"/>
        <v>1.32225986231013E-2</v>
      </c>
      <c r="P87" s="2">
        <v>31</v>
      </c>
      <c r="Q87" s="13">
        <f t="shared" si="6"/>
        <v>3.3876079117036387E-3</v>
      </c>
      <c r="R87" s="2">
        <v>2</v>
      </c>
      <c r="S87" s="4">
        <v>6.4516129032258063E-2</v>
      </c>
      <c r="T87" s="15">
        <f t="shared" si="7"/>
        <v>2.1855534914217022E-4</v>
      </c>
      <c r="U87" s="2">
        <v>0</v>
      </c>
      <c r="V87" s="4">
        <v>0</v>
      </c>
      <c r="W87" s="16">
        <f t="shared" si="8"/>
        <v>0</v>
      </c>
      <c r="X87" s="2">
        <v>29</v>
      </c>
      <c r="Y87" s="4">
        <v>0.93548387096774188</v>
      </c>
      <c r="Z87" s="10">
        <f t="shared" si="9"/>
        <v>3.1690525625614682E-3</v>
      </c>
      <c r="AA87" s="2">
        <v>23</v>
      </c>
      <c r="AB87" s="13">
        <f t="shared" si="10"/>
        <v>2.513386515134958E-3</v>
      </c>
      <c r="AC87" s="2">
        <v>1</v>
      </c>
      <c r="AD87" s="5">
        <v>4.3478260869565223E-2</v>
      </c>
      <c r="AE87" s="15">
        <f t="shared" si="11"/>
        <v>1.0927767457108514E-4</v>
      </c>
      <c r="AF87" s="2">
        <v>0</v>
      </c>
      <c r="AG87" s="5">
        <v>0</v>
      </c>
      <c r="AH87" s="15">
        <f t="shared" si="12"/>
        <v>0</v>
      </c>
      <c r="AI87" s="2">
        <v>22</v>
      </c>
      <c r="AJ87" s="5">
        <v>0.95652173913043481</v>
      </c>
      <c r="AK87" s="15">
        <f t="shared" si="13"/>
        <v>2.4041088405638727E-3</v>
      </c>
      <c r="AL87" s="2">
        <v>14</v>
      </c>
      <c r="AM87" s="13">
        <f t="shared" si="14"/>
        <v>1.5298874439951917E-3</v>
      </c>
      <c r="AN87" s="2">
        <v>0</v>
      </c>
      <c r="AO87" s="6">
        <v>0</v>
      </c>
      <c r="AP87" s="10">
        <f t="shared" si="15"/>
        <v>0</v>
      </c>
      <c r="AQ87" s="2">
        <v>0</v>
      </c>
      <c r="AR87" s="6">
        <v>0</v>
      </c>
      <c r="AS87" s="10">
        <f t="shared" si="16"/>
        <v>0</v>
      </c>
      <c r="AT87" s="2">
        <v>14</v>
      </c>
      <c r="AU87" s="6">
        <v>1</v>
      </c>
      <c r="AV87" s="18">
        <f t="shared" si="17"/>
        <v>1.5298874439951917E-3</v>
      </c>
    </row>
    <row r="88" spans="1:48" ht="16">
      <c r="A88" s="2" t="s">
        <v>91</v>
      </c>
      <c r="B88" s="2">
        <v>10000</v>
      </c>
      <c r="C88" s="8">
        <v>9274</v>
      </c>
      <c r="D88" s="12">
        <f t="shared" si="1"/>
        <v>0.9274</v>
      </c>
      <c r="E88" s="2">
        <v>94</v>
      </c>
      <c r="F88" s="13">
        <f t="shared" si="2"/>
        <v>1.0135863704981669E-2</v>
      </c>
      <c r="G88" s="2">
        <v>3</v>
      </c>
      <c r="H88" s="3">
        <v>3.1914893617021267E-2</v>
      </c>
      <c r="I88" s="14">
        <f t="shared" si="3"/>
        <v>3.23485011861117E-4</v>
      </c>
      <c r="J88" s="2">
        <v>1</v>
      </c>
      <c r="K88" s="3">
        <v>1.063829787234043E-2</v>
      </c>
      <c r="L88" s="14">
        <f t="shared" si="4"/>
        <v>1.0782833728703908E-4</v>
      </c>
      <c r="M88" s="2">
        <v>89</v>
      </c>
      <c r="N88" s="3">
        <v>0.94680851063829785</v>
      </c>
      <c r="O88" s="14">
        <f t="shared" si="5"/>
        <v>9.5967220185464736E-3</v>
      </c>
      <c r="P88" s="2">
        <v>31</v>
      </c>
      <c r="Q88" s="13">
        <f t="shared" si="6"/>
        <v>3.3426784558982102E-3</v>
      </c>
      <c r="R88" s="2">
        <v>3</v>
      </c>
      <c r="S88" s="4">
        <v>9.6774193548387094E-2</v>
      </c>
      <c r="T88" s="15">
        <f t="shared" si="7"/>
        <v>3.2348501186111711E-4</v>
      </c>
      <c r="U88" s="2">
        <v>0</v>
      </c>
      <c r="V88" s="4">
        <v>0</v>
      </c>
      <c r="W88" s="16">
        <f t="shared" si="8"/>
        <v>0</v>
      </c>
      <c r="X88" s="2">
        <v>27</v>
      </c>
      <c r="Y88" s="4">
        <v>0.87096774193548387</v>
      </c>
      <c r="Z88" s="10">
        <f t="shared" si="9"/>
        <v>2.9113651067500541E-3</v>
      </c>
      <c r="AA88" s="2">
        <v>27</v>
      </c>
      <c r="AB88" s="13">
        <f t="shared" si="10"/>
        <v>2.9113651067500541E-3</v>
      </c>
      <c r="AC88" s="2">
        <v>3</v>
      </c>
      <c r="AD88" s="5">
        <v>0.1111111111111111</v>
      </c>
      <c r="AE88" s="15">
        <f t="shared" si="11"/>
        <v>3.2348501186111711E-4</v>
      </c>
      <c r="AF88" s="2">
        <v>0</v>
      </c>
      <c r="AG88" s="5">
        <v>0</v>
      </c>
      <c r="AH88" s="15">
        <f t="shared" si="12"/>
        <v>0</v>
      </c>
      <c r="AI88" s="2">
        <v>23</v>
      </c>
      <c r="AJ88" s="5">
        <v>0.85185185185185186</v>
      </c>
      <c r="AK88" s="15">
        <f t="shared" si="13"/>
        <v>2.4800517576018979E-3</v>
      </c>
      <c r="AL88" s="2">
        <v>20</v>
      </c>
      <c r="AM88" s="13">
        <f t="shared" si="14"/>
        <v>2.1565667457407807E-3</v>
      </c>
      <c r="AN88" s="2">
        <v>2</v>
      </c>
      <c r="AO88" s="6">
        <v>0.1</v>
      </c>
      <c r="AP88" s="10">
        <f t="shared" si="15"/>
        <v>2.1565667457407807E-4</v>
      </c>
      <c r="AQ88" s="2">
        <v>0</v>
      </c>
      <c r="AR88" s="6">
        <v>0</v>
      </c>
      <c r="AS88" s="10">
        <f t="shared" si="16"/>
        <v>0</v>
      </c>
      <c r="AT88" s="2">
        <v>17</v>
      </c>
      <c r="AU88" s="6">
        <v>0.85</v>
      </c>
      <c r="AV88" s="18">
        <f t="shared" si="17"/>
        <v>1.8330817338796635E-3</v>
      </c>
    </row>
    <row r="89" spans="1:48" ht="16">
      <c r="A89" s="2" t="s">
        <v>61</v>
      </c>
      <c r="B89" s="2">
        <v>10000</v>
      </c>
      <c r="C89" s="8">
        <v>8817</v>
      </c>
      <c r="D89" s="12">
        <f t="shared" si="1"/>
        <v>0.88170000000000004</v>
      </c>
      <c r="E89" s="2">
        <v>113</v>
      </c>
      <c r="F89" s="13">
        <f t="shared" si="2"/>
        <v>1.2816150618124078E-2</v>
      </c>
      <c r="G89" s="2">
        <v>5</v>
      </c>
      <c r="H89" s="3">
        <v>4.4247787610619468E-2</v>
      </c>
      <c r="I89" s="14">
        <f t="shared" si="3"/>
        <v>5.6708631053646358E-4</v>
      </c>
      <c r="J89" s="2">
        <v>0</v>
      </c>
      <c r="K89" s="3">
        <v>0</v>
      </c>
      <c r="L89" s="14">
        <f t="shared" si="4"/>
        <v>0</v>
      </c>
      <c r="M89" s="2">
        <v>106</v>
      </c>
      <c r="N89" s="3">
        <v>0.93805309734513276</v>
      </c>
      <c r="O89" s="14">
        <f t="shared" si="5"/>
        <v>1.2022229783373028E-2</v>
      </c>
      <c r="P89" s="2">
        <v>27</v>
      </c>
      <c r="Q89" s="13">
        <f t="shared" si="6"/>
        <v>3.0622660768969039E-3</v>
      </c>
      <c r="R89" s="2">
        <v>1</v>
      </c>
      <c r="S89" s="4">
        <v>3.7037037037037028E-2</v>
      </c>
      <c r="T89" s="15">
        <f t="shared" si="7"/>
        <v>1.1341726210729271E-4</v>
      </c>
      <c r="U89" s="2">
        <v>0</v>
      </c>
      <c r="V89" s="4">
        <v>0</v>
      </c>
      <c r="W89" s="16">
        <f t="shared" si="8"/>
        <v>0</v>
      </c>
      <c r="X89" s="2">
        <v>25</v>
      </c>
      <c r="Y89" s="4">
        <v>0.92592592592592593</v>
      </c>
      <c r="Z89" s="10">
        <f t="shared" si="9"/>
        <v>2.8354315526823185E-3</v>
      </c>
      <c r="AA89" s="2">
        <v>15</v>
      </c>
      <c r="AB89" s="13">
        <f t="shared" si="10"/>
        <v>1.701258931609391E-3</v>
      </c>
      <c r="AC89" s="2">
        <v>1</v>
      </c>
      <c r="AD89" s="5">
        <v>6.6666666666666666E-2</v>
      </c>
      <c r="AE89" s="15">
        <f t="shared" si="11"/>
        <v>1.1341726210729273E-4</v>
      </c>
      <c r="AF89" s="2">
        <v>0</v>
      </c>
      <c r="AG89" s="5">
        <v>0</v>
      </c>
      <c r="AH89" s="15">
        <f t="shared" si="12"/>
        <v>0</v>
      </c>
      <c r="AI89" s="2">
        <v>14</v>
      </c>
      <c r="AJ89" s="5">
        <v>0.93333333333333335</v>
      </c>
      <c r="AK89" s="15">
        <f t="shared" si="13"/>
        <v>1.5878416695020983E-3</v>
      </c>
      <c r="AL89" s="2">
        <v>8</v>
      </c>
      <c r="AM89" s="13">
        <f t="shared" si="14"/>
        <v>9.0733809685834181E-4</v>
      </c>
      <c r="AN89" s="2">
        <v>0</v>
      </c>
      <c r="AO89" s="6">
        <v>0</v>
      </c>
      <c r="AP89" s="10">
        <f t="shared" si="15"/>
        <v>0</v>
      </c>
      <c r="AQ89" s="2">
        <v>0</v>
      </c>
      <c r="AR89" s="6">
        <v>0</v>
      </c>
      <c r="AS89" s="10">
        <f t="shared" si="16"/>
        <v>0</v>
      </c>
      <c r="AT89" s="2">
        <v>8</v>
      </c>
      <c r="AU89" s="6">
        <v>1</v>
      </c>
      <c r="AV89" s="18">
        <f t="shared" si="17"/>
        <v>9.0733809685834181E-4</v>
      </c>
    </row>
    <row r="90" spans="1:48" ht="16">
      <c r="A90" s="2" t="s">
        <v>139</v>
      </c>
      <c r="B90" s="2">
        <v>10000</v>
      </c>
      <c r="C90" s="8">
        <v>9370</v>
      </c>
      <c r="D90" s="12">
        <f t="shared" si="1"/>
        <v>0.93700000000000006</v>
      </c>
      <c r="E90" s="2">
        <v>143</v>
      </c>
      <c r="F90" s="13">
        <f t="shared" si="2"/>
        <v>1.5261472785485593E-2</v>
      </c>
      <c r="G90" s="2">
        <v>8</v>
      </c>
      <c r="H90" s="3">
        <v>5.5944055944055937E-2</v>
      </c>
      <c r="I90" s="14">
        <f t="shared" si="3"/>
        <v>8.5378868729989318E-4</v>
      </c>
      <c r="J90" s="2">
        <v>3</v>
      </c>
      <c r="K90" s="3">
        <v>2.097902097902098E-2</v>
      </c>
      <c r="L90" s="14">
        <f t="shared" si="4"/>
        <v>3.2017075773746001E-4</v>
      </c>
      <c r="M90" s="2">
        <v>129</v>
      </c>
      <c r="N90" s="3">
        <v>0.90209790209790208</v>
      </c>
      <c r="O90" s="14">
        <f t="shared" si="5"/>
        <v>1.3767342582710779E-2</v>
      </c>
      <c r="P90" s="2">
        <v>25</v>
      </c>
      <c r="Q90" s="13">
        <f t="shared" si="6"/>
        <v>2.6680896478121665E-3</v>
      </c>
      <c r="R90" s="2">
        <v>3</v>
      </c>
      <c r="S90" s="4">
        <v>0.12</v>
      </c>
      <c r="T90" s="15">
        <f t="shared" si="7"/>
        <v>3.2017075773745996E-4</v>
      </c>
      <c r="U90" s="2">
        <v>0</v>
      </c>
      <c r="V90" s="4">
        <v>0</v>
      </c>
      <c r="W90" s="16">
        <f t="shared" si="8"/>
        <v>0</v>
      </c>
      <c r="X90" s="2">
        <v>22</v>
      </c>
      <c r="Y90" s="4">
        <v>0.88</v>
      </c>
      <c r="Z90" s="10">
        <f t="shared" si="9"/>
        <v>2.3479188900747067E-3</v>
      </c>
      <c r="AA90" s="2">
        <v>17</v>
      </c>
      <c r="AB90" s="13">
        <f t="shared" si="10"/>
        <v>1.8143009605122733E-3</v>
      </c>
      <c r="AC90" s="2">
        <v>2</v>
      </c>
      <c r="AD90" s="5">
        <v>0.1176470588235294</v>
      </c>
      <c r="AE90" s="15">
        <f t="shared" si="11"/>
        <v>2.1344717182497329E-4</v>
      </c>
      <c r="AF90" s="2">
        <v>0</v>
      </c>
      <c r="AG90" s="5">
        <v>0</v>
      </c>
      <c r="AH90" s="15">
        <f t="shared" si="12"/>
        <v>0</v>
      </c>
      <c r="AI90" s="2">
        <v>15</v>
      </c>
      <c r="AJ90" s="5">
        <v>0.88235294117647056</v>
      </c>
      <c r="AK90" s="15">
        <f t="shared" si="13"/>
        <v>1.6008537886872999E-3</v>
      </c>
      <c r="AL90" s="2">
        <v>13</v>
      </c>
      <c r="AM90" s="13">
        <f t="shared" si="14"/>
        <v>1.3874066168623265E-3</v>
      </c>
      <c r="AN90" s="2">
        <v>1</v>
      </c>
      <c r="AO90" s="6">
        <v>7.6923076923076927E-2</v>
      </c>
      <c r="AP90" s="10">
        <f t="shared" si="15"/>
        <v>1.0672358591248666E-4</v>
      </c>
      <c r="AQ90" s="2">
        <v>0</v>
      </c>
      <c r="AR90" s="6">
        <v>0</v>
      </c>
      <c r="AS90" s="10">
        <f t="shared" si="16"/>
        <v>0</v>
      </c>
      <c r="AT90" s="2">
        <v>12</v>
      </c>
      <c r="AU90" s="6">
        <v>0.92307692307692313</v>
      </c>
      <c r="AV90" s="18">
        <f t="shared" si="17"/>
        <v>1.2806830309498398E-3</v>
      </c>
    </row>
    <row r="91" spans="1:48" ht="16">
      <c r="A91" s="2" t="s">
        <v>63</v>
      </c>
      <c r="B91" s="2">
        <v>10000</v>
      </c>
      <c r="C91" s="8">
        <v>8809</v>
      </c>
      <c r="D91" s="12">
        <f t="shared" si="1"/>
        <v>0.88090000000000002</v>
      </c>
      <c r="E91" s="2">
        <v>94</v>
      </c>
      <c r="F91" s="13">
        <f t="shared" si="2"/>
        <v>1.0670904756499035E-2</v>
      </c>
      <c r="G91" s="2">
        <v>3</v>
      </c>
      <c r="H91" s="3">
        <v>3.1914893617021267E-2</v>
      </c>
      <c r="I91" s="14">
        <f t="shared" si="3"/>
        <v>3.4056079010103294E-4</v>
      </c>
      <c r="J91" s="2">
        <v>0</v>
      </c>
      <c r="K91" s="3">
        <v>0</v>
      </c>
      <c r="L91" s="14">
        <f t="shared" si="4"/>
        <v>0</v>
      </c>
      <c r="M91" s="2">
        <v>90</v>
      </c>
      <c r="N91" s="3">
        <v>0.95744680851063835</v>
      </c>
      <c r="O91" s="14">
        <f t="shared" si="5"/>
        <v>1.0216823703030993E-2</v>
      </c>
      <c r="P91" s="2">
        <v>29</v>
      </c>
      <c r="Q91" s="13">
        <f t="shared" si="6"/>
        <v>3.2920876376433192E-3</v>
      </c>
      <c r="R91" s="2">
        <v>1</v>
      </c>
      <c r="S91" s="4">
        <v>3.4482758620689648E-2</v>
      </c>
      <c r="T91" s="15">
        <f t="shared" si="7"/>
        <v>1.1352026336701098E-4</v>
      </c>
      <c r="U91" s="2">
        <v>0</v>
      </c>
      <c r="V91" s="4">
        <v>0</v>
      </c>
      <c r="W91" s="16">
        <f t="shared" si="8"/>
        <v>0</v>
      </c>
      <c r="X91" s="2">
        <v>27</v>
      </c>
      <c r="Y91" s="4">
        <v>0.93103448275862066</v>
      </c>
      <c r="Z91" s="10">
        <f t="shared" si="9"/>
        <v>3.0650471109092969E-3</v>
      </c>
      <c r="AA91" s="2">
        <v>21</v>
      </c>
      <c r="AB91" s="13">
        <f t="shared" si="10"/>
        <v>2.383925530707231E-3</v>
      </c>
      <c r="AC91" s="2">
        <v>1</v>
      </c>
      <c r="AD91" s="5">
        <v>4.7619047619047623E-2</v>
      </c>
      <c r="AE91" s="15">
        <f t="shared" si="11"/>
        <v>1.1352026336701102E-4</v>
      </c>
      <c r="AF91" s="2">
        <v>0</v>
      </c>
      <c r="AG91" s="5">
        <v>0</v>
      </c>
      <c r="AH91" s="15">
        <f t="shared" si="12"/>
        <v>0</v>
      </c>
      <c r="AI91" s="2">
        <v>19</v>
      </c>
      <c r="AJ91" s="5">
        <v>0.90476190476190477</v>
      </c>
      <c r="AK91" s="15">
        <f t="shared" si="13"/>
        <v>2.1568850039732092E-3</v>
      </c>
      <c r="AL91" s="2">
        <v>11</v>
      </c>
      <c r="AM91" s="13">
        <f t="shared" si="14"/>
        <v>1.2487228970371211E-3</v>
      </c>
      <c r="AN91" s="2">
        <v>0</v>
      </c>
      <c r="AO91" s="6">
        <v>0</v>
      </c>
      <c r="AP91" s="10">
        <f t="shared" si="15"/>
        <v>0</v>
      </c>
      <c r="AQ91" s="2">
        <v>0</v>
      </c>
      <c r="AR91" s="6">
        <v>0</v>
      </c>
      <c r="AS91" s="10">
        <f t="shared" si="16"/>
        <v>0</v>
      </c>
      <c r="AT91" s="2">
        <v>11</v>
      </c>
      <c r="AU91" s="6">
        <v>1</v>
      </c>
      <c r="AV91" s="18">
        <f t="shared" si="17"/>
        <v>1.2487228970371211E-3</v>
      </c>
    </row>
    <row r="92" spans="1:48" ht="16">
      <c r="A92" s="2" t="s">
        <v>121</v>
      </c>
      <c r="B92" s="2">
        <v>10000</v>
      </c>
      <c r="C92" s="8">
        <v>9585</v>
      </c>
      <c r="D92" s="12">
        <f t="shared" si="1"/>
        <v>0.95850000000000002</v>
      </c>
      <c r="E92" s="2">
        <v>88</v>
      </c>
      <c r="F92" s="13">
        <f t="shared" si="2"/>
        <v>9.1810119979134058E-3</v>
      </c>
      <c r="G92" s="2">
        <v>2</v>
      </c>
      <c r="H92" s="3">
        <v>2.2727272727272731E-2</v>
      </c>
      <c r="I92" s="14">
        <f t="shared" si="3"/>
        <v>2.0865936358894108E-4</v>
      </c>
      <c r="J92" s="2">
        <v>0</v>
      </c>
      <c r="K92" s="3">
        <v>0</v>
      </c>
      <c r="L92" s="14">
        <f t="shared" si="4"/>
        <v>0</v>
      </c>
      <c r="M92" s="2">
        <v>86</v>
      </c>
      <c r="N92" s="3">
        <v>0.97727272727272729</v>
      </c>
      <c r="O92" s="14">
        <f t="shared" si="5"/>
        <v>8.9723526343244656E-3</v>
      </c>
      <c r="P92" s="2">
        <v>59</v>
      </c>
      <c r="Q92" s="13">
        <f t="shared" si="6"/>
        <v>6.1554512258737608E-3</v>
      </c>
      <c r="R92" s="2">
        <v>2</v>
      </c>
      <c r="S92" s="4">
        <v>3.3898305084745763E-2</v>
      </c>
      <c r="T92" s="15">
        <f t="shared" si="7"/>
        <v>2.0865936358894105E-4</v>
      </c>
      <c r="U92" s="2">
        <v>0</v>
      </c>
      <c r="V92" s="4">
        <v>0</v>
      </c>
      <c r="W92" s="16">
        <f t="shared" si="8"/>
        <v>0</v>
      </c>
      <c r="X92" s="2">
        <v>57</v>
      </c>
      <c r="Y92" s="4">
        <v>0.96610169491525422</v>
      </c>
      <c r="Z92" s="10">
        <f t="shared" si="9"/>
        <v>5.9467918622848198E-3</v>
      </c>
      <c r="AA92" s="2">
        <v>45</v>
      </c>
      <c r="AB92" s="13">
        <f t="shared" si="10"/>
        <v>4.6948356807511738E-3</v>
      </c>
      <c r="AC92" s="2">
        <v>2</v>
      </c>
      <c r="AD92" s="5">
        <v>4.4444444444444453E-2</v>
      </c>
      <c r="AE92" s="15">
        <f t="shared" si="11"/>
        <v>2.0865936358894111E-4</v>
      </c>
      <c r="AF92" s="2">
        <v>0</v>
      </c>
      <c r="AG92" s="5">
        <v>0</v>
      </c>
      <c r="AH92" s="15">
        <f t="shared" si="12"/>
        <v>0</v>
      </c>
      <c r="AI92" s="2">
        <v>43</v>
      </c>
      <c r="AJ92" s="5">
        <v>0.9555555555555556</v>
      </c>
      <c r="AK92" s="15">
        <f t="shared" si="13"/>
        <v>4.4861763171622328E-3</v>
      </c>
      <c r="AL92" s="2">
        <v>35</v>
      </c>
      <c r="AM92" s="13">
        <f t="shared" si="14"/>
        <v>3.6515388628064684E-3</v>
      </c>
      <c r="AN92" s="2">
        <v>2</v>
      </c>
      <c r="AO92" s="6">
        <v>5.7142857142857141E-2</v>
      </c>
      <c r="AP92" s="10">
        <f t="shared" si="15"/>
        <v>2.0865936358894105E-4</v>
      </c>
      <c r="AQ92" s="2">
        <v>0</v>
      </c>
      <c r="AR92" s="6">
        <v>0</v>
      </c>
      <c r="AS92" s="10">
        <f t="shared" si="16"/>
        <v>0</v>
      </c>
      <c r="AT92" s="2">
        <v>33</v>
      </c>
      <c r="AU92" s="6">
        <v>0.94285714285714284</v>
      </c>
      <c r="AV92" s="18">
        <f t="shared" si="17"/>
        <v>3.4428794992175274E-3</v>
      </c>
    </row>
    <row r="93" spans="1:48" ht="16">
      <c r="A93" s="2" t="s">
        <v>130</v>
      </c>
      <c r="B93" s="2">
        <v>10000</v>
      </c>
      <c r="C93" s="8">
        <v>9414</v>
      </c>
      <c r="D93" s="12">
        <f t="shared" si="1"/>
        <v>0.94140000000000001</v>
      </c>
      <c r="E93" s="2">
        <v>59</v>
      </c>
      <c r="F93" s="13">
        <f t="shared" si="2"/>
        <v>6.2672615253877208E-3</v>
      </c>
      <c r="G93" s="2">
        <v>2</v>
      </c>
      <c r="H93" s="3">
        <v>3.3898305084745763E-2</v>
      </c>
      <c r="I93" s="14">
        <f t="shared" si="3"/>
        <v>2.1244954323348207E-4</v>
      </c>
      <c r="J93" s="2">
        <v>0</v>
      </c>
      <c r="K93" s="3">
        <v>0</v>
      </c>
      <c r="L93" s="14">
        <f t="shared" si="4"/>
        <v>0</v>
      </c>
      <c r="M93" s="2">
        <v>56</v>
      </c>
      <c r="N93" s="3">
        <v>0.94915254237288138</v>
      </c>
      <c r="O93" s="14">
        <f t="shared" si="5"/>
        <v>5.948587210537498E-3</v>
      </c>
      <c r="P93" s="2">
        <v>50</v>
      </c>
      <c r="Q93" s="13">
        <f t="shared" si="6"/>
        <v>5.3112385808370514E-3</v>
      </c>
      <c r="R93" s="2">
        <v>1</v>
      </c>
      <c r="S93" s="4">
        <v>0.02</v>
      </c>
      <c r="T93" s="15">
        <f t="shared" si="7"/>
        <v>1.0622477161674103E-4</v>
      </c>
      <c r="U93" s="2">
        <v>0</v>
      </c>
      <c r="V93" s="4">
        <v>0</v>
      </c>
      <c r="W93" s="16">
        <f t="shared" si="8"/>
        <v>0</v>
      </c>
      <c r="X93" s="2">
        <v>48</v>
      </c>
      <c r="Y93" s="4">
        <v>0.96</v>
      </c>
      <c r="Z93" s="10">
        <f t="shared" si="9"/>
        <v>5.098789037603569E-3</v>
      </c>
      <c r="AA93" s="2">
        <v>43</v>
      </c>
      <c r="AB93" s="13">
        <f t="shared" si="10"/>
        <v>4.5676651795198637E-3</v>
      </c>
      <c r="AC93" s="2">
        <v>1</v>
      </c>
      <c r="AD93" s="5">
        <v>2.3255813953488368E-2</v>
      </c>
      <c r="AE93" s="15">
        <f t="shared" si="11"/>
        <v>1.0622477161674099E-4</v>
      </c>
      <c r="AF93" s="2">
        <v>0</v>
      </c>
      <c r="AG93" s="5">
        <v>0</v>
      </c>
      <c r="AH93" s="15">
        <f t="shared" si="12"/>
        <v>0</v>
      </c>
      <c r="AI93" s="2">
        <v>42</v>
      </c>
      <c r="AJ93" s="5">
        <v>0.97674418604651159</v>
      </c>
      <c r="AK93" s="15">
        <f t="shared" si="13"/>
        <v>4.4614404079031224E-3</v>
      </c>
      <c r="AL93" s="2">
        <v>35</v>
      </c>
      <c r="AM93" s="13">
        <f t="shared" si="14"/>
        <v>3.7178670065859359E-3</v>
      </c>
      <c r="AN93" s="2">
        <v>1</v>
      </c>
      <c r="AO93" s="6">
        <v>2.8571428571428571E-2</v>
      </c>
      <c r="AP93" s="10">
        <f t="shared" si="15"/>
        <v>1.0622477161674102E-4</v>
      </c>
      <c r="AQ93" s="2">
        <v>0</v>
      </c>
      <c r="AR93" s="6">
        <v>0</v>
      </c>
      <c r="AS93" s="10">
        <f t="shared" si="16"/>
        <v>0</v>
      </c>
      <c r="AT93" s="2">
        <v>34</v>
      </c>
      <c r="AU93" s="6">
        <v>0.97142857142857142</v>
      </c>
      <c r="AV93" s="18">
        <f t="shared" si="17"/>
        <v>3.6116422349691947E-3</v>
      </c>
    </row>
    <row r="94" spans="1:48" ht="16">
      <c r="A94" s="2" t="s">
        <v>55</v>
      </c>
      <c r="B94" s="2">
        <v>10000</v>
      </c>
      <c r="C94" s="8">
        <v>9391</v>
      </c>
      <c r="D94" s="12">
        <f t="shared" si="1"/>
        <v>0.93910000000000005</v>
      </c>
      <c r="E94" s="2">
        <v>81</v>
      </c>
      <c r="F94" s="13">
        <f t="shared" si="2"/>
        <v>8.6252795229475026E-3</v>
      </c>
      <c r="G94" s="2">
        <v>1</v>
      </c>
      <c r="H94" s="3">
        <v>1.234567901234568E-2</v>
      </c>
      <c r="I94" s="14">
        <f t="shared" si="3"/>
        <v>1.0648493238206795E-4</v>
      </c>
      <c r="J94" s="2">
        <v>0</v>
      </c>
      <c r="K94" s="3">
        <v>0</v>
      </c>
      <c r="L94" s="14">
        <f t="shared" si="4"/>
        <v>0</v>
      </c>
      <c r="M94" s="2">
        <v>78</v>
      </c>
      <c r="N94" s="3">
        <v>0.96296296296296291</v>
      </c>
      <c r="O94" s="14">
        <f t="shared" si="5"/>
        <v>8.3058247258012991E-3</v>
      </c>
      <c r="P94" s="2">
        <v>65</v>
      </c>
      <c r="Q94" s="13">
        <f t="shared" si="6"/>
        <v>6.9215206048344156E-3</v>
      </c>
      <c r="R94" s="2">
        <v>0</v>
      </c>
      <c r="S94" s="4">
        <v>0</v>
      </c>
      <c r="T94" s="15">
        <f t="shared" si="7"/>
        <v>0</v>
      </c>
      <c r="U94" s="2">
        <v>0</v>
      </c>
      <c r="V94" s="4">
        <v>0</v>
      </c>
      <c r="W94" s="16">
        <f t="shared" si="8"/>
        <v>0</v>
      </c>
      <c r="X94" s="2">
        <v>63</v>
      </c>
      <c r="Y94" s="4">
        <v>0.96923076923076923</v>
      </c>
      <c r="Z94" s="10">
        <f t="shared" si="9"/>
        <v>6.70855074007028E-3</v>
      </c>
      <c r="AA94" s="2">
        <v>51</v>
      </c>
      <c r="AB94" s="13">
        <f t="shared" si="10"/>
        <v>5.4307315514854652E-3</v>
      </c>
      <c r="AC94" s="2">
        <v>0</v>
      </c>
      <c r="AD94" s="5">
        <v>0</v>
      </c>
      <c r="AE94" s="15">
        <f t="shared" si="11"/>
        <v>0</v>
      </c>
      <c r="AF94" s="2">
        <v>0</v>
      </c>
      <c r="AG94" s="5">
        <v>0</v>
      </c>
      <c r="AH94" s="15">
        <f t="shared" si="12"/>
        <v>0</v>
      </c>
      <c r="AI94" s="2">
        <v>50</v>
      </c>
      <c r="AJ94" s="5">
        <v>0.98039215686274506</v>
      </c>
      <c r="AK94" s="15">
        <f t="shared" si="13"/>
        <v>5.3242466191033974E-3</v>
      </c>
      <c r="AL94" s="2">
        <v>35</v>
      </c>
      <c r="AM94" s="13">
        <f t="shared" si="14"/>
        <v>3.7269726333723778E-3</v>
      </c>
      <c r="AN94" s="2">
        <v>0</v>
      </c>
      <c r="AO94" s="6">
        <v>0</v>
      </c>
      <c r="AP94" s="10">
        <f t="shared" si="15"/>
        <v>0</v>
      </c>
      <c r="AQ94" s="2">
        <v>0</v>
      </c>
      <c r="AR94" s="6">
        <v>0</v>
      </c>
      <c r="AS94" s="10">
        <f t="shared" si="16"/>
        <v>0</v>
      </c>
      <c r="AT94" s="2">
        <v>34</v>
      </c>
      <c r="AU94" s="6">
        <v>0.97142857142857142</v>
      </c>
      <c r="AV94" s="18">
        <f t="shared" si="17"/>
        <v>3.62048770099031E-3</v>
      </c>
    </row>
    <row r="95" spans="1:48" ht="16">
      <c r="A95" s="2" t="s">
        <v>45</v>
      </c>
      <c r="B95" s="2">
        <v>10000</v>
      </c>
      <c r="C95" s="8">
        <v>9357</v>
      </c>
      <c r="D95" s="12">
        <f t="shared" si="1"/>
        <v>0.93569999999999998</v>
      </c>
      <c r="E95" s="2">
        <v>109</v>
      </c>
      <c r="F95" s="13">
        <f t="shared" si="2"/>
        <v>1.1649032809661217E-2</v>
      </c>
      <c r="G95" s="2">
        <v>2</v>
      </c>
      <c r="H95" s="3">
        <v>1.834862385321101E-2</v>
      </c>
      <c r="I95" s="14">
        <f t="shared" si="3"/>
        <v>2.1374372127818748E-4</v>
      </c>
      <c r="J95" s="2">
        <v>2</v>
      </c>
      <c r="K95" s="3">
        <v>1.834862385321101E-2</v>
      </c>
      <c r="L95" s="14">
        <f t="shared" si="4"/>
        <v>2.1374372127818748E-4</v>
      </c>
      <c r="M95" s="2">
        <v>105</v>
      </c>
      <c r="N95" s="3">
        <v>0.96330275229357798</v>
      </c>
      <c r="O95" s="14">
        <f t="shared" si="5"/>
        <v>1.1221545367104842E-2</v>
      </c>
      <c r="P95" s="2">
        <v>76</v>
      </c>
      <c r="Q95" s="13">
        <f t="shared" si="6"/>
        <v>8.1222614085711235E-3</v>
      </c>
      <c r="R95" s="2">
        <v>1</v>
      </c>
      <c r="S95" s="4">
        <v>1.3157894736842099E-2</v>
      </c>
      <c r="T95" s="15">
        <f t="shared" si="7"/>
        <v>1.0687186063909368E-4</v>
      </c>
      <c r="U95" s="2">
        <v>2</v>
      </c>
      <c r="V95" s="4">
        <v>2.6315789473684209E-2</v>
      </c>
      <c r="W95" s="16">
        <f t="shared" si="8"/>
        <v>2.1374372127818745E-4</v>
      </c>
      <c r="X95" s="2">
        <v>73</v>
      </c>
      <c r="Y95" s="4">
        <v>0.96052631578947367</v>
      </c>
      <c r="Z95" s="10">
        <f t="shared" si="9"/>
        <v>7.801645826653842E-3</v>
      </c>
      <c r="AA95" s="2">
        <v>49</v>
      </c>
      <c r="AB95" s="13">
        <f t="shared" si="10"/>
        <v>5.2367211713155925E-3</v>
      </c>
      <c r="AC95" s="2">
        <v>1</v>
      </c>
      <c r="AD95" s="5">
        <v>2.0408163265306121E-2</v>
      </c>
      <c r="AE95" s="15">
        <f t="shared" si="11"/>
        <v>1.0687186063909371E-4</v>
      </c>
      <c r="AF95" s="2">
        <v>1</v>
      </c>
      <c r="AG95" s="5">
        <v>2.0408163265306121E-2</v>
      </c>
      <c r="AH95" s="15">
        <f t="shared" si="12"/>
        <v>1.0687186063909371E-4</v>
      </c>
      <c r="AI95" s="2">
        <v>47</v>
      </c>
      <c r="AJ95" s="5">
        <v>0.95918367346938771</v>
      </c>
      <c r="AK95" s="15">
        <f t="shared" si="13"/>
        <v>5.0229774500374046E-3</v>
      </c>
      <c r="AL95" s="2">
        <v>34</v>
      </c>
      <c r="AM95" s="13">
        <f t="shared" si="14"/>
        <v>3.6336432617291867E-3</v>
      </c>
      <c r="AN95" s="2">
        <v>1</v>
      </c>
      <c r="AO95" s="6">
        <v>2.9411764705882349E-2</v>
      </c>
      <c r="AP95" s="10">
        <f t="shared" si="15"/>
        <v>1.0687186063909371E-4</v>
      </c>
      <c r="AQ95" s="2">
        <v>0</v>
      </c>
      <c r="AR95" s="6">
        <v>0</v>
      </c>
      <c r="AS95" s="10">
        <f t="shared" si="16"/>
        <v>0</v>
      </c>
      <c r="AT95" s="2">
        <v>33</v>
      </c>
      <c r="AU95" s="6">
        <v>0.97058823529411764</v>
      </c>
      <c r="AV95" s="18">
        <f t="shared" si="17"/>
        <v>3.5267714010900932E-3</v>
      </c>
    </row>
    <row r="96" spans="1:48" ht="16">
      <c r="A96" s="2" t="s">
        <v>38</v>
      </c>
      <c r="B96" s="2">
        <v>10000</v>
      </c>
      <c r="C96" s="8">
        <v>9414</v>
      </c>
      <c r="D96" s="12">
        <f t="shared" si="1"/>
        <v>0.94140000000000001</v>
      </c>
      <c r="E96" s="2">
        <v>83</v>
      </c>
      <c r="F96" s="13">
        <f t="shared" si="2"/>
        <v>8.8166560441895053E-3</v>
      </c>
      <c r="G96" s="2">
        <v>7</v>
      </c>
      <c r="H96" s="3">
        <v>8.4337349397590355E-2</v>
      </c>
      <c r="I96" s="14">
        <f t="shared" si="3"/>
        <v>7.4357340131718714E-4</v>
      </c>
      <c r="J96" s="2">
        <v>1</v>
      </c>
      <c r="K96" s="3">
        <v>1.204819277108434E-2</v>
      </c>
      <c r="L96" s="14">
        <f t="shared" si="4"/>
        <v>1.0622477161674105E-4</v>
      </c>
      <c r="M96" s="2">
        <v>71</v>
      </c>
      <c r="N96" s="3">
        <v>0.85542168674698793</v>
      </c>
      <c r="O96" s="14">
        <f t="shared" si="5"/>
        <v>7.5419587847886131E-3</v>
      </c>
      <c r="P96" s="2">
        <v>39</v>
      </c>
      <c r="Q96" s="13">
        <f t="shared" si="6"/>
        <v>4.1427660930528996E-3</v>
      </c>
      <c r="R96" s="2">
        <v>4</v>
      </c>
      <c r="S96" s="4">
        <v>0.1025641025641026</v>
      </c>
      <c r="T96" s="15">
        <f t="shared" si="7"/>
        <v>4.2489908646696419E-4</v>
      </c>
      <c r="U96" s="2">
        <v>1</v>
      </c>
      <c r="V96" s="4">
        <v>2.564102564102564E-2</v>
      </c>
      <c r="W96" s="16">
        <f t="shared" si="8"/>
        <v>1.0622477161674101E-4</v>
      </c>
      <c r="X96" s="2">
        <v>32</v>
      </c>
      <c r="Y96" s="4">
        <v>0.82051282051282048</v>
      </c>
      <c r="Z96" s="10">
        <f t="shared" si="9"/>
        <v>3.3991926917357122E-3</v>
      </c>
      <c r="AA96" s="2">
        <v>32</v>
      </c>
      <c r="AB96" s="13">
        <f t="shared" si="10"/>
        <v>3.3991926917357126E-3</v>
      </c>
      <c r="AC96" s="2">
        <v>4</v>
      </c>
      <c r="AD96" s="5">
        <v>0.125</v>
      </c>
      <c r="AE96" s="15">
        <f t="shared" si="11"/>
        <v>4.2489908646696408E-4</v>
      </c>
      <c r="AF96" s="2">
        <v>1</v>
      </c>
      <c r="AG96" s="5">
        <v>3.125E-2</v>
      </c>
      <c r="AH96" s="15">
        <f t="shared" si="12"/>
        <v>1.0622477161674102E-4</v>
      </c>
      <c r="AI96" s="2">
        <v>25</v>
      </c>
      <c r="AJ96" s="5">
        <v>0.78125</v>
      </c>
      <c r="AK96" s="15">
        <f t="shared" si="13"/>
        <v>2.6556192904185257E-3</v>
      </c>
      <c r="AL96" s="2">
        <v>29</v>
      </c>
      <c r="AM96" s="13">
        <f t="shared" si="14"/>
        <v>3.0805183768854898E-3</v>
      </c>
      <c r="AN96" s="2">
        <v>3</v>
      </c>
      <c r="AO96" s="6">
        <v>0.10344827586206901</v>
      </c>
      <c r="AP96" s="10">
        <f t="shared" si="15"/>
        <v>3.1867431485022322E-4</v>
      </c>
      <c r="AQ96" s="2">
        <v>1</v>
      </c>
      <c r="AR96" s="6">
        <v>3.4482758620689648E-2</v>
      </c>
      <c r="AS96" s="10">
        <f t="shared" si="16"/>
        <v>1.0622477161674101E-4</v>
      </c>
      <c r="AT96" s="2">
        <v>23</v>
      </c>
      <c r="AU96" s="6">
        <v>0.7931034482758621</v>
      </c>
      <c r="AV96" s="18">
        <f t="shared" si="17"/>
        <v>2.4431697471850437E-3</v>
      </c>
    </row>
    <row r="97" spans="1:48" ht="16">
      <c r="A97" s="2" t="s">
        <v>49</v>
      </c>
      <c r="B97" s="2">
        <v>10000</v>
      </c>
      <c r="C97" s="8">
        <v>9589</v>
      </c>
      <c r="D97" s="12">
        <f t="shared" si="1"/>
        <v>0.95889999999999997</v>
      </c>
      <c r="E97" s="2">
        <v>93</v>
      </c>
      <c r="F97" s="13">
        <f t="shared" si="2"/>
        <v>9.698612994055689E-3</v>
      </c>
      <c r="G97" s="2">
        <v>6</v>
      </c>
      <c r="H97" s="3">
        <v>6.4516129032258063E-2</v>
      </c>
      <c r="I97" s="14">
        <f t="shared" si="3"/>
        <v>6.2571696735843154E-4</v>
      </c>
      <c r="J97" s="2">
        <v>1</v>
      </c>
      <c r="K97" s="3">
        <v>1.075268817204301E-2</v>
      </c>
      <c r="L97" s="14">
        <f t="shared" si="4"/>
        <v>1.0428616122640524E-4</v>
      </c>
      <c r="M97" s="2">
        <v>81</v>
      </c>
      <c r="N97" s="3">
        <v>0.87096774193548387</v>
      </c>
      <c r="O97" s="14">
        <f t="shared" si="5"/>
        <v>8.4471790593388264E-3</v>
      </c>
      <c r="P97" s="2">
        <v>66</v>
      </c>
      <c r="Q97" s="13">
        <f t="shared" si="6"/>
        <v>6.8828866409427472E-3</v>
      </c>
      <c r="R97" s="2">
        <v>3</v>
      </c>
      <c r="S97" s="4">
        <v>4.5454545454545463E-2</v>
      </c>
      <c r="T97" s="15">
        <f t="shared" si="7"/>
        <v>3.1285848367921583E-4</v>
      </c>
      <c r="U97" s="2">
        <v>1</v>
      </c>
      <c r="V97" s="4">
        <v>1.515151515151515E-2</v>
      </c>
      <c r="W97" s="16">
        <f t="shared" si="8"/>
        <v>1.0428616122640526E-4</v>
      </c>
      <c r="X97" s="2">
        <v>58</v>
      </c>
      <c r="Y97" s="4">
        <v>0.87878787878787878</v>
      </c>
      <c r="Z97" s="10">
        <f t="shared" si="9"/>
        <v>6.0485973511315051E-3</v>
      </c>
      <c r="AA97" s="2">
        <v>37</v>
      </c>
      <c r="AB97" s="13">
        <f t="shared" si="10"/>
        <v>3.8585879653769946E-3</v>
      </c>
      <c r="AC97" s="2">
        <v>2</v>
      </c>
      <c r="AD97" s="5">
        <v>5.4054054054054057E-2</v>
      </c>
      <c r="AE97" s="15">
        <f t="shared" si="11"/>
        <v>2.0857232245281054E-4</v>
      </c>
      <c r="AF97" s="2">
        <v>1</v>
      </c>
      <c r="AG97" s="5">
        <v>2.7027027027027029E-2</v>
      </c>
      <c r="AH97" s="15">
        <f t="shared" si="12"/>
        <v>1.0428616122640527E-4</v>
      </c>
      <c r="AI97" s="2">
        <v>32</v>
      </c>
      <c r="AJ97" s="5">
        <v>0.86486486486486491</v>
      </c>
      <c r="AK97" s="15">
        <f t="shared" si="13"/>
        <v>3.3371571592449687E-3</v>
      </c>
      <c r="AL97" s="2">
        <v>24</v>
      </c>
      <c r="AM97" s="13">
        <f t="shared" si="14"/>
        <v>2.5028678694337262E-3</v>
      </c>
      <c r="AN97" s="2">
        <v>1</v>
      </c>
      <c r="AO97" s="6">
        <v>4.1666666666666657E-2</v>
      </c>
      <c r="AP97" s="10">
        <f t="shared" si="15"/>
        <v>1.0428616122640523E-4</v>
      </c>
      <c r="AQ97" s="2">
        <v>0</v>
      </c>
      <c r="AR97" s="6">
        <v>0</v>
      </c>
      <c r="AS97" s="10">
        <f t="shared" si="16"/>
        <v>0</v>
      </c>
      <c r="AT97" s="2">
        <v>21</v>
      </c>
      <c r="AU97" s="6">
        <v>0.875</v>
      </c>
      <c r="AV97" s="18">
        <f t="shared" si="17"/>
        <v>2.1900093857545105E-3</v>
      </c>
    </row>
    <row r="98" spans="1:48" ht="16">
      <c r="A98" s="2" t="s">
        <v>39</v>
      </c>
      <c r="B98" s="2">
        <v>10000</v>
      </c>
      <c r="C98" s="8">
        <v>9513</v>
      </c>
      <c r="D98" s="12">
        <f t="shared" si="1"/>
        <v>0.95130000000000003</v>
      </c>
      <c r="E98" s="2">
        <v>87</v>
      </c>
      <c r="F98" s="13">
        <f t="shared" si="2"/>
        <v>9.1453800063071595E-3</v>
      </c>
      <c r="G98" s="2">
        <v>12</v>
      </c>
      <c r="H98" s="3">
        <v>0.13793103448275859</v>
      </c>
      <c r="I98" s="14">
        <f t="shared" si="3"/>
        <v>1.2614317250078837E-3</v>
      </c>
      <c r="J98" s="2">
        <v>0</v>
      </c>
      <c r="K98" s="3">
        <v>0</v>
      </c>
      <c r="L98" s="14">
        <f t="shared" si="4"/>
        <v>0</v>
      </c>
      <c r="M98" s="2">
        <v>70</v>
      </c>
      <c r="N98" s="3">
        <v>0.8045977011494253</v>
      </c>
      <c r="O98" s="14">
        <f t="shared" si="5"/>
        <v>7.3583517292126572E-3</v>
      </c>
      <c r="P98" s="2">
        <v>54</v>
      </c>
      <c r="Q98" s="13">
        <f t="shared" si="6"/>
        <v>5.6764427625354778E-3</v>
      </c>
      <c r="R98" s="2">
        <v>8</v>
      </c>
      <c r="S98" s="4">
        <v>0.14814814814814811</v>
      </c>
      <c r="T98" s="15">
        <f t="shared" si="7"/>
        <v>8.4095448333858908E-4</v>
      </c>
      <c r="U98" s="2">
        <v>0</v>
      </c>
      <c r="V98" s="4">
        <v>0</v>
      </c>
      <c r="W98" s="16">
        <f t="shared" si="8"/>
        <v>0</v>
      </c>
      <c r="X98" s="2">
        <v>44</v>
      </c>
      <c r="Y98" s="4">
        <v>0.81481481481481477</v>
      </c>
      <c r="Z98" s="10">
        <f t="shared" si="9"/>
        <v>4.6252496583622411E-3</v>
      </c>
      <c r="AA98" s="2">
        <v>28</v>
      </c>
      <c r="AB98" s="13">
        <f t="shared" si="10"/>
        <v>2.9433406916850625E-3</v>
      </c>
      <c r="AC98" s="2">
        <v>4</v>
      </c>
      <c r="AD98" s="5">
        <v>0.14285714285714279</v>
      </c>
      <c r="AE98" s="15">
        <f t="shared" si="11"/>
        <v>4.2047724166929449E-4</v>
      </c>
      <c r="AF98" s="2">
        <v>0</v>
      </c>
      <c r="AG98" s="5">
        <v>0</v>
      </c>
      <c r="AH98" s="15">
        <f t="shared" si="12"/>
        <v>0</v>
      </c>
      <c r="AI98" s="2">
        <v>24</v>
      </c>
      <c r="AJ98" s="5">
        <v>0.8571428571428571</v>
      </c>
      <c r="AK98" s="15">
        <f t="shared" si="13"/>
        <v>2.5228634500157679E-3</v>
      </c>
      <c r="AL98" s="2">
        <v>19</v>
      </c>
      <c r="AM98" s="13">
        <f t="shared" si="14"/>
        <v>1.9972668979291496E-3</v>
      </c>
      <c r="AN98" s="2">
        <v>3</v>
      </c>
      <c r="AO98" s="6">
        <v>0.15789473684210531</v>
      </c>
      <c r="AP98" s="10">
        <f t="shared" si="15"/>
        <v>3.153579312519711E-4</v>
      </c>
      <c r="AQ98" s="2">
        <v>0</v>
      </c>
      <c r="AR98" s="6">
        <v>0</v>
      </c>
      <c r="AS98" s="10">
        <f t="shared" si="16"/>
        <v>0</v>
      </c>
      <c r="AT98" s="2">
        <v>16</v>
      </c>
      <c r="AU98" s="6">
        <v>0.84210526315789469</v>
      </c>
      <c r="AV98" s="18">
        <f t="shared" si="17"/>
        <v>1.6819089666771786E-3</v>
      </c>
    </row>
    <row r="99" spans="1:48" ht="16">
      <c r="A99" s="2" t="s">
        <v>50</v>
      </c>
      <c r="B99" s="2">
        <v>10000</v>
      </c>
      <c r="C99" s="8">
        <v>9396</v>
      </c>
      <c r="D99" s="12">
        <f t="shared" si="1"/>
        <v>0.93959999999999999</v>
      </c>
      <c r="E99" s="2">
        <v>65</v>
      </c>
      <c r="F99" s="13">
        <f t="shared" si="2"/>
        <v>6.9178373776074926E-3</v>
      </c>
      <c r="G99" s="2">
        <v>9</v>
      </c>
      <c r="H99" s="3">
        <v>0.1384615384615385</v>
      </c>
      <c r="I99" s="14">
        <f t="shared" si="3"/>
        <v>9.5785440613026848E-4</v>
      </c>
      <c r="J99" s="2">
        <v>0</v>
      </c>
      <c r="K99" s="3">
        <v>0</v>
      </c>
      <c r="L99" s="14">
        <f t="shared" si="4"/>
        <v>0</v>
      </c>
      <c r="M99" s="2">
        <v>54</v>
      </c>
      <c r="N99" s="3">
        <v>0.83076923076923082</v>
      </c>
      <c r="O99" s="14">
        <f t="shared" si="5"/>
        <v>5.74712643678161E-3</v>
      </c>
      <c r="P99" s="2">
        <v>43</v>
      </c>
      <c r="Q99" s="13">
        <f t="shared" si="6"/>
        <v>4.5764154959557256E-3</v>
      </c>
      <c r="R99" s="2">
        <v>6</v>
      </c>
      <c r="S99" s="4">
        <v>0.1395348837209302</v>
      </c>
      <c r="T99" s="15">
        <f t="shared" si="7"/>
        <v>6.3856960408684529E-4</v>
      </c>
      <c r="U99" s="2">
        <v>0</v>
      </c>
      <c r="V99" s="4">
        <v>0</v>
      </c>
      <c r="W99" s="16">
        <f t="shared" si="8"/>
        <v>0</v>
      </c>
      <c r="X99" s="2">
        <v>36</v>
      </c>
      <c r="Y99" s="4">
        <v>0.83720930232558144</v>
      </c>
      <c r="Z99" s="10">
        <f t="shared" si="9"/>
        <v>3.8314176245210726E-3</v>
      </c>
      <c r="AA99" s="2">
        <v>33</v>
      </c>
      <c r="AB99" s="13">
        <f t="shared" si="10"/>
        <v>3.5121328224776501E-3</v>
      </c>
      <c r="AC99" s="2">
        <v>4</v>
      </c>
      <c r="AD99" s="5">
        <v>0.1212121212121212</v>
      </c>
      <c r="AE99" s="15">
        <f t="shared" si="11"/>
        <v>4.2571306939123026E-4</v>
      </c>
      <c r="AF99" s="2">
        <v>0</v>
      </c>
      <c r="AG99" s="5">
        <v>0</v>
      </c>
      <c r="AH99" s="15">
        <f t="shared" si="12"/>
        <v>0</v>
      </c>
      <c r="AI99" s="2">
        <v>28</v>
      </c>
      <c r="AJ99" s="5">
        <v>0.84848484848484851</v>
      </c>
      <c r="AK99" s="15">
        <f t="shared" si="13"/>
        <v>2.9799914857386121E-3</v>
      </c>
      <c r="AL99" s="2">
        <v>23</v>
      </c>
      <c r="AM99" s="13">
        <f t="shared" si="14"/>
        <v>2.4478501489995741E-3</v>
      </c>
      <c r="AN99" s="2">
        <v>2</v>
      </c>
      <c r="AO99" s="6">
        <v>8.6956521739130432E-2</v>
      </c>
      <c r="AP99" s="10">
        <f t="shared" si="15"/>
        <v>2.1285653469561513E-4</v>
      </c>
      <c r="AQ99" s="2">
        <v>0</v>
      </c>
      <c r="AR99" s="6">
        <v>0</v>
      </c>
      <c r="AS99" s="10">
        <f t="shared" si="16"/>
        <v>0</v>
      </c>
      <c r="AT99" s="2">
        <v>20</v>
      </c>
      <c r="AU99" s="6">
        <v>0.86956521739130432</v>
      </c>
      <c r="AV99" s="18">
        <f t="shared" si="17"/>
        <v>2.1285653469561511E-3</v>
      </c>
    </row>
    <row r="100" spans="1:48" ht="16">
      <c r="A100" s="2" t="s">
        <v>35</v>
      </c>
      <c r="B100" s="2">
        <v>10000</v>
      </c>
      <c r="C100" s="8">
        <v>9363</v>
      </c>
      <c r="D100" s="12">
        <f t="shared" si="1"/>
        <v>0.93630000000000002</v>
      </c>
      <c r="E100" s="2">
        <v>85</v>
      </c>
      <c r="F100" s="13">
        <f t="shared" si="2"/>
        <v>9.0782868738652142E-3</v>
      </c>
      <c r="G100" s="2">
        <v>14</v>
      </c>
      <c r="H100" s="3">
        <v>0.1647058823529412</v>
      </c>
      <c r="I100" s="14">
        <f t="shared" si="3"/>
        <v>1.4952472498130944E-3</v>
      </c>
      <c r="J100" s="2">
        <v>1</v>
      </c>
      <c r="K100" s="3">
        <v>1.1764705882352939E-2</v>
      </c>
      <c r="L100" s="14">
        <f t="shared" si="4"/>
        <v>1.0680337498664956E-4</v>
      </c>
      <c r="M100" s="2">
        <v>70</v>
      </c>
      <c r="N100" s="3">
        <v>0.82352941176470584</v>
      </c>
      <c r="O100" s="14">
        <f t="shared" si="5"/>
        <v>7.4762362490654703E-3</v>
      </c>
      <c r="P100" s="2">
        <v>49</v>
      </c>
      <c r="Q100" s="13">
        <f t="shared" si="6"/>
        <v>5.2333653743458297E-3</v>
      </c>
      <c r="R100" s="2">
        <v>6</v>
      </c>
      <c r="S100" s="4">
        <v>0.1224489795918367</v>
      </c>
      <c r="T100" s="15">
        <f t="shared" si="7"/>
        <v>6.4082024991989734E-4</v>
      </c>
      <c r="U100" s="2">
        <v>1</v>
      </c>
      <c r="V100" s="4">
        <v>2.0408163265306121E-2</v>
      </c>
      <c r="W100" s="16">
        <f t="shared" si="8"/>
        <v>1.0680337498664957E-4</v>
      </c>
      <c r="X100" s="2">
        <v>42</v>
      </c>
      <c r="Y100" s="4">
        <v>0.8571428571428571</v>
      </c>
      <c r="Z100" s="10">
        <f t="shared" si="9"/>
        <v>4.485741749439282E-3</v>
      </c>
      <c r="AA100" s="2">
        <v>34</v>
      </c>
      <c r="AB100" s="13">
        <f t="shared" si="10"/>
        <v>3.6313147495460859E-3</v>
      </c>
      <c r="AC100" s="2">
        <v>5</v>
      </c>
      <c r="AD100" s="5">
        <v>0.1470588235294118</v>
      </c>
      <c r="AE100" s="15">
        <f t="shared" si="11"/>
        <v>5.3401687493324804E-4</v>
      </c>
      <c r="AF100" s="2">
        <v>0</v>
      </c>
      <c r="AG100" s="5">
        <v>0</v>
      </c>
      <c r="AH100" s="15">
        <f t="shared" si="12"/>
        <v>0</v>
      </c>
      <c r="AI100" s="2">
        <v>29</v>
      </c>
      <c r="AJ100" s="5">
        <v>0.8529411764705882</v>
      </c>
      <c r="AK100" s="15">
        <f t="shared" si="13"/>
        <v>3.0972978746128376E-3</v>
      </c>
      <c r="AL100" s="2">
        <v>26</v>
      </c>
      <c r="AM100" s="13">
        <f t="shared" si="14"/>
        <v>2.7768877496528888E-3</v>
      </c>
      <c r="AN100" s="2">
        <v>4</v>
      </c>
      <c r="AO100" s="6">
        <v>0.15384615384615391</v>
      </c>
      <c r="AP100" s="10">
        <f t="shared" si="15"/>
        <v>4.2721349994659846E-4</v>
      </c>
      <c r="AQ100" s="2">
        <v>0</v>
      </c>
      <c r="AR100" s="6">
        <v>0</v>
      </c>
      <c r="AS100" s="10">
        <f t="shared" si="16"/>
        <v>0</v>
      </c>
      <c r="AT100" s="2">
        <v>22</v>
      </c>
      <c r="AU100" s="6">
        <v>0.84615384615384615</v>
      </c>
      <c r="AV100" s="18">
        <f t="shared" si="17"/>
        <v>2.3496742497062903E-3</v>
      </c>
    </row>
    <row r="101" spans="1:48" ht="16">
      <c r="A101" s="2" t="s">
        <v>124</v>
      </c>
      <c r="B101" s="2">
        <v>10000</v>
      </c>
      <c r="C101" s="8">
        <v>9466</v>
      </c>
      <c r="D101" s="12">
        <f t="shared" si="1"/>
        <v>0.9466</v>
      </c>
      <c r="E101" s="2">
        <v>114</v>
      </c>
      <c r="F101" s="13">
        <f t="shared" si="2"/>
        <v>1.2043101626875132E-2</v>
      </c>
      <c r="G101" s="2">
        <v>36</v>
      </c>
      <c r="H101" s="3">
        <v>0.31578947368421051</v>
      </c>
      <c r="I101" s="14">
        <f t="shared" si="3"/>
        <v>3.8030847242763572E-3</v>
      </c>
      <c r="J101" s="2">
        <v>0</v>
      </c>
      <c r="K101" s="3">
        <v>0</v>
      </c>
      <c r="L101" s="14">
        <f t="shared" si="4"/>
        <v>0</v>
      </c>
      <c r="M101" s="2">
        <v>73</v>
      </c>
      <c r="N101" s="3">
        <v>0.64035087719298245</v>
      </c>
      <c r="O101" s="14">
        <f t="shared" si="5"/>
        <v>7.7118106908937245E-3</v>
      </c>
      <c r="P101" s="2">
        <v>84</v>
      </c>
      <c r="Q101" s="13">
        <f t="shared" si="6"/>
        <v>8.8738643566448339E-3</v>
      </c>
      <c r="R101" s="2">
        <v>28</v>
      </c>
      <c r="S101" s="4">
        <v>0.33333333333333331</v>
      </c>
      <c r="T101" s="15">
        <f t="shared" si="7"/>
        <v>2.957954785548278E-3</v>
      </c>
      <c r="U101" s="2">
        <v>0</v>
      </c>
      <c r="V101" s="4">
        <v>0</v>
      </c>
      <c r="W101" s="16">
        <f t="shared" si="8"/>
        <v>0</v>
      </c>
      <c r="X101" s="2">
        <v>53</v>
      </c>
      <c r="Y101" s="4">
        <v>0.63095238095238093</v>
      </c>
      <c r="Z101" s="10">
        <f t="shared" si="9"/>
        <v>5.5989858440735263E-3</v>
      </c>
      <c r="AA101" s="2">
        <v>65</v>
      </c>
      <c r="AB101" s="13">
        <f t="shared" si="10"/>
        <v>6.8666807521656457E-3</v>
      </c>
      <c r="AC101" s="2">
        <v>23</v>
      </c>
      <c r="AD101" s="5">
        <v>0.35384615384615392</v>
      </c>
      <c r="AE101" s="15">
        <f t="shared" si="11"/>
        <v>2.4297485738432288E-3</v>
      </c>
      <c r="AF101" s="2">
        <v>0</v>
      </c>
      <c r="AG101" s="5">
        <v>0</v>
      </c>
      <c r="AH101" s="15">
        <f t="shared" si="12"/>
        <v>0</v>
      </c>
      <c r="AI101" s="2">
        <v>40</v>
      </c>
      <c r="AJ101" s="5">
        <v>0.61538461538461542</v>
      </c>
      <c r="AK101" s="15">
        <f t="shared" si="13"/>
        <v>4.2256496936403974E-3</v>
      </c>
      <c r="AL101" s="2">
        <v>40</v>
      </c>
      <c r="AM101" s="13">
        <f t="shared" si="14"/>
        <v>4.2256496936403974E-3</v>
      </c>
      <c r="AN101" s="2">
        <v>10</v>
      </c>
      <c r="AO101" s="6">
        <v>0.25</v>
      </c>
      <c r="AP101" s="10">
        <f t="shared" si="15"/>
        <v>1.0564124234100994E-3</v>
      </c>
      <c r="AQ101" s="2">
        <v>0</v>
      </c>
      <c r="AR101" s="6">
        <v>0</v>
      </c>
      <c r="AS101" s="10">
        <f t="shared" si="16"/>
        <v>0</v>
      </c>
      <c r="AT101" s="2">
        <v>28</v>
      </c>
      <c r="AU101" s="6">
        <v>0.7</v>
      </c>
      <c r="AV101" s="18">
        <f t="shared" si="17"/>
        <v>2.957954785548278E-3</v>
      </c>
    </row>
    <row r="102" spans="1:48" ht="16">
      <c r="A102" s="2" t="s">
        <v>53</v>
      </c>
      <c r="B102" s="2">
        <v>10000</v>
      </c>
      <c r="C102" s="8">
        <v>9430</v>
      </c>
      <c r="D102" s="12">
        <f t="shared" si="1"/>
        <v>0.94299999999999995</v>
      </c>
      <c r="E102" s="2">
        <v>114</v>
      </c>
      <c r="F102" s="13">
        <f t="shared" si="2"/>
        <v>1.2089077412513256E-2</v>
      </c>
      <c r="G102" s="2">
        <v>42</v>
      </c>
      <c r="H102" s="3">
        <v>0.36842105263157893</v>
      </c>
      <c r="I102" s="14">
        <f t="shared" si="3"/>
        <v>4.4538706256627781E-3</v>
      </c>
      <c r="J102" s="2">
        <v>0</v>
      </c>
      <c r="K102" s="3">
        <v>0</v>
      </c>
      <c r="L102" s="14">
        <f t="shared" si="4"/>
        <v>0</v>
      </c>
      <c r="M102" s="2">
        <v>65</v>
      </c>
      <c r="N102" s="3">
        <v>0.57017543859649122</v>
      </c>
      <c r="O102" s="14">
        <f t="shared" si="5"/>
        <v>6.8928950159066809E-3</v>
      </c>
      <c r="P102" s="2">
        <v>51</v>
      </c>
      <c r="Q102" s="13">
        <f t="shared" si="6"/>
        <v>5.408271474019088E-3</v>
      </c>
      <c r="R102" s="2">
        <v>13</v>
      </c>
      <c r="S102" s="4">
        <v>0.25490196078431371</v>
      </c>
      <c r="T102" s="15">
        <f t="shared" si="7"/>
        <v>1.3785790031813361E-3</v>
      </c>
      <c r="U102" s="2">
        <v>0</v>
      </c>
      <c r="V102" s="4">
        <v>0</v>
      </c>
      <c r="W102" s="16">
        <f t="shared" si="8"/>
        <v>0</v>
      </c>
      <c r="X102" s="2">
        <v>32</v>
      </c>
      <c r="Y102" s="4">
        <v>0.62745098039215685</v>
      </c>
      <c r="Z102" s="10">
        <f t="shared" si="9"/>
        <v>3.3934252386002119E-3</v>
      </c>
      <c r="AA102" s="2">
        <v>38</v>
      </c>
      <c r="AB102" s="13">
        <f t="shared" si="10"/>
        <v>4.0296924708377521E-3</v>
      </c>
      <c r="AC102" s="2">
        <v>7</v>
      </c>
      <c r="AD102" s="5">
        <v>0.18421052631578949</v>
      </c>
      <c r="AE102" s="15">
        <f t="shared" si="11"/>
        <v>7.4231177094379649E-4</v>
      </c>
      <c r="AF102" s="2">
        <v>0</v>
      </c>
      <c r="AG102" s="5">
        <v>0</v>
      </c>
      <c r="AH102" s="15">
        <f t="shared" si="12"/>
        <v>0</v>
      </c>
      <c r="AI102" s="2">
        <v>28</v>
      </c>
      <c r="AJ102" s="5">
        <v>0.73684210526315785</v>
      </c>
      <c r="AK102" s="15">
        <f t="shared" si="13"/>
        <v>2.9692470837751855E-3</v>
      </c>
      <c r="AL102" s="2">
        <v>27</v>
      </c>
      <c r="AM102" s="13">
        <f t="shared" si="14"/>
        <v>2.8632025450689288E-3</v>
      </c>
      <c r="AN102" s="2">
        <v>2</v>
      </c>
      <c r="AO102" s="6">
        <v>7.407407407407407E-2</v>
      </c>
      <c r="AP102" s="10">
        <f t="shared" si="15"/>
        <v>2.1208907741251324E-4</v>
      </c>
      <c r="AQ102" s="2">
        <v>0</v>
      </c>
      <c r="AR102" s="6">
        <v>0</v>
      </c>
      <c r="AS102" s="10">
        <f t="shared" si="16"/>
        <v>0</v>
      </c>
      <c r="AT102" s="2">
        <v>23</v>
      </c>
      <c r="AU102" s="6">
        <v>0.85185185185185186</v>
      </c>
      <c r="AV102" s="18">
        <f t="shared" si="17"/>
        <v>2.4390243902439024E-3</v>
      </c>
    </row>
    <row r="103" spans="1:48" ht="16">
      <c r="A103" s="2" t="s">
        <v>122</v>
      </c>
      <c r="B103" s="2">
        <v>10000</v>
      </c>
      <c r="C103" s="8">
        <v>9342</v>
      </c>
      <c r="D103" s="12">
        <f t="shared" si="1"/>
        <v>0.93420000000000003</v>
      </c>
      <c r="E103" s="2">
        <v>129</v>
      </c>
      <c r="F103" s="13">
        <f t="shared" si="2"/>
        <v>1.3808606294155427E-2</v>
      </c>
      <c r="G103" s="2">
        <v>49</v>
      </c>
      <c r="H103" s="3">
        <v>0.37984496124031009</v>
      </c>
      <c r="I103" s="14">
        <f t="shared" si="3"/>
        <v>5.2451295225861699E-3</v>
      </c>
      <c r="J103" s="2">
        <v>1</v>
      </c>
      <c r="K103" s="3">
        <v>7.7519379844961239E-3</v>
      </c>
      <c r="L103" s="14">
        <f t="shared" si="4"/>
        <v>1.0704345964461572E-4</v>
      </c>
      <c r="M103" s="2">
        <v>73</v>
      </c>
      <c r="N103" s="3">
        <v>0.56589147286821706</v>
      </c>
      <c r="O103" s="14">
        <f t="shared" si="5"/>
        <v>7.8141725540569473E-3</v>
      </c>
      <c r="P103" s="2">
        <v>99</v>
      </c>
      <c r="Q103" s="13">
        <f t="shared" si="6"/>
        <v>1.0597302504816955E-2</v>
      </c>
      <c r="R103" s="2">
        <v>45</v>
      </c>
      <c r="S103" s="4">
        <v>0.45454545454545447</v>
      </c>
      <c r="T103" s="15">
        <f t="shared" si="7"/>
        <v>4.8169556840077059E-3</v>
      </c>
      <c r="U103" s="2">
        <v>1</v>
      </c>
      <c r="V103" s="4">
        <v>1.01010101010101E-2</v>
      </c>
      <c r="W103" s="16">
        <f t="shared" si="8"/>
        <v>1.070434596446157E-4</v>
      </c>
      <c r="X103" s="2">
        <v>50</v>
      </c>
      <c r="Y103" s="4">
        <v>0.50505050505050508</v>
      </c>
      <c r="Z103" s="10">
        <f t="shared" si="9"/>
        <v>5.3521729822307859E-3</v>
      </c>
      <c r="AA103" s="2">
        <v>69</v>
      </c>
      <c r="AB103" s="13">
        <f t="shared" si="10"/>
        <v>7.3859987154784841E-3</v>
      </c>
      <c r="AC103" s="2">
        <v>33</v>
      </c>
      <c r="AD103" s="5">
        <v>0.47826086956521741</v>
      </c>
      <c r="AE103" s="15">
        <f t="shared" si="11"/>
        <v>3.5324341682723185E-3</v>
      </c>
      <c r="AF103" s="2">
        <v>0</v>
      </c>
      <c r="AG103" s="5">
        <v>0</v>
      </c>
      <c r="AH103" s="15">
        <f t="shared" si="12"/>
        <v>0</v>
      </c>
      <c r="AI103" s="2">
        <v>33</v>
      </c>
      <c r="AJ103" s="5">
        <v>0.47826086956521741</v>
      </c>
      <c r="AK103" s="15">
        <f t="shared" si="13"/>
        <v>3.5324341682723185E-3</v>
      </c>
      <c r="AL103" s="2">
        <v>38</v>
      </c>
      <c r="AM103" s="13">
        <f t="shared" si="14"/>
        <v>4.0676514664953973E-3</v>
      </c>
      <c r="AN103" s="2">
        <v>9</v>
      </c>
      <c r="AO103" s="6">
        <v>0.23684210526315791</v>
      </c>
      <c r="AP103" s="10">
        <f t="shared" si="15"/>
        <v>9.6339113680154152E-4</v>
      </c>
      <c r="AQ103" s="2">
        <v>0</v>
      </c>
      <c r="AR103" s="6">
        <v>0</v>
      </c>
      <c r="AS103" s="10">
        <f t="shared" si="16"/>
        <v>0</v>
      </c>
      <c r="AT103" s="2">
        <v>26</v>
      </c>
      <c r="AU103" s="6">
        <v>0.68421052631578949</v>
      </c>
      <c r="AV103" s="18">
        <f t="shared" si="17"/>
        <v>2.7831299507600086E-3</v>
      </c>
    </row>
    <row r="104" spans="1:48" ht="16">
      <c r="A104" s="2" t="s">
        <v>59</v>
      </c>
      <c r="B104" s="2">
        <v>10000</v>
      </c>
      <c r="C104" s="8">
        <v>9548</v>
      </c>
      <c r="D104" s="12">
        <f t="shared" si="1"/>
        <v>0.95479999999999998</v>
      </c>
      <c r="E104" s="2">
        <v>97</v>
      </c>
      <c r="F104" s="13">
        <f t="shared" si="2"/>
        <v>1.0159195643066611E-2</v>
      </c>
      <c r="G104" s="2">
        <v>5</v>
      </c>
      <c r="H104" s="3">
        <v>5.1546391752577317E-2</v>
      </c>
      <c r="I104" s="14">
        <f t="shared" si="3"/>
        <v>5.2366987850858819E-4</v>
      </c>
      <c r="J104" s="2">
        <v>0</v>
      </c>
      <c r="K104" s="3">
        <v>0</v>
      </c>
      <c r="L104" s="14">
        <f t="shared" si="4"/>
        <v>0</v>
      </c>
      <c r="M104" s="2">
        <v>86</v>
      </c>
      <c r="N104" s="3">
        <v>0.88659793814432986</v>
      </c>
      <c r="O104" s="14">
        <f t="shared" si="5"/>
        <v>9.0071219103477172E-3</v>
      </c>
      <c r="P104" s="2">
        <v>78</v>
      </c>
      <c r="Q104" s="13">
        <f t="shared" si="6"/>
        <v>8.1692501047339761E-3</v>
      </c>
      <c r="R104" s="2">
        <v>4</v>
      </c>
      <c r="S104" s="4">
        <v>5.128205128205128E-2</v>
      </c>
      <c r="T104" s="15">
        <f t="shared" si="7"/>
        <v>4.1893590280687055E-4</v>
      </c>
      <c r="U104" s="2">
        <v>0</v>
      </c>
      <c r="V104" s="4">
        <v>0</v>
      </c>
      <c r="W104" s="16">
        <f t="shared" si="8"/>
        <v>0</v>
      </c>
      <c r="X104" s="2">
        <v>69</v>
      </c>
      <c r="Y104" s="4">
        <v>0.88461538461538458</v>
      </c>
      <c r="Z104" s="10">
        <f t="shared" si="9"/>
        <v>7.2266443234185167E-3</v>
      </c>
      <c r="AA104" s="2">
        <v>55</v>
      </c>
      <c r="AB104" s="13">
        <f t="shared" si="10"/>
        <v>5.7603686635944703E-3</v>
      </c>
      <c r="AC104" s="2">
        <v>4</v>
      </c>
      <c r="AD104" s="5">
        <v>7.2727272727272724E-2</v>
      </c>
      <c r="AE104" s="15">
        <f t="shared" si="11"/>
        <v>4.1893590280687055E-4</v>
      </c>
      <c r="AF104" s="2">
        <v>0</v>
      </c>
      <c r="AG104" s="5">
        <v>0</v>
      </c>
      <c r="AH104" s="15">
        <f t="shared" si="12"/>
        <v>0</v>
      </c>
      <c r="AI104" s="2">
        <v>49</v>
      </c>
      <c r="AJ104" s="5">
        <v>0.89090909090909087</v>
      </c>
      <c r="AK104" s="15">
        <f t="shared" si="13"/>
        <v>5.131964809384164E-3</v>
      </c>
      <c r="AL104" s="2">
        <v>39</v>
      </c>
      <c r="AM104" s="13">
        <f t="shared" si="14"/>
        <v>4.0846250523669881E-3</v>
      </c>
      <c r="AN104" s="2">
        <v>4</v>
      </c>
      <c r="AO104" s="6">
        <v>0.1025641025641026</v>
      </c>
      <c r="AP104" s="10">
        <f t="shared" si="15"/>
        <v>4.1893590280687071E-4</v>
      </c>
      <c r="AQ104" s="2">
        <v>0</v>
      </c>
      <c r="AR104" s="6">
        <v>0</v>
      </c>
      <c r="AS104" s="10">
        <f t="shared" si="16"/>
        <v>0</v>
      </c>
      <c r="AT104" s="2">
        <v>34</v>
      </c>
      <c r="AU104" s="6">
        <v>0.87179487179487181</v>
      </c>
      <c r="AV104" s="18">
        <f t="shared" si="17"/>
        <v>3.5609551738584001E-3</v>
      </c>
    </row>
    <row r="105" spans="1:48" ht="16">
      <c r="A105" s="2" t="s">
        <v>126</v>
      </c>
      <c r="B105" s="2">
        <v>10000</v>
      </c>
      <c r="C105" s="8">
        <v>9438</v>
      </c>
      <c r="D105" s="12">
        <f t="shared" si="1"/>
        <v>0.94379999999999997</v>
      </c>
      <c r="E105" s="2">
        <v>86</v>
      </c>
      <c r="F105" s="13">
        <f t="shared" si="2"/>
        <v>9.1121000211909307E-3</v>
      </c>
      <c r="G105" s="2">
        <v>4</v>
      </c>
      <c r="H105" s="3">
        <v>4.6511627906976737E-2</v>
      </c>
      <c r="I105" s="14">
        <f t="shared" si="3"/>
        <v>4.2381860563678743E-4</v>
      </c>
      <c r="J105" s="2">
        <v>0</v>
      </c>
      <c r="K105" s="3">
        <v>0</v>
      </c>
      <c r="L105" s="14">
        <f t="shared" si="4"/>
        <v>0</v>
      </c>
      <c r="M105" s="2">
        <v>81</v>
      </c>
      <c r="N105" s="3">
        <v>0.94186046511627908</v>
      </c>
      <c r="O105" s="14">
        <f t="shared" si="5"/>
        <v>8.5823267641449465E-3</v>
      </c>
      <c r="P105" s="2">
        <v>65</v>
      </c>
      <c r="Q105" s="13">
        <f t="shared" si="6"/>
        <v>6.8870523415977963E-3</v>
      </c>
      <c r="R105" s="2">
        <v>3</v>
      </c>
      <c r="S105" s="4">
        <v>4.6153846153846163E-2</v>
      </c>
      <c r="T105" s="15">
        <f t="shared" si="7"/>
        <v>3.1786395422759065E-4</v>
      </c>
      <c r="U105" s="2">
        <v>0</v>
      </c>
      <c r="V105" s="4">
        <v>0</v>
      </c>
      <c r="W105" s="16">
        <f t="shared" si="8"/>
        <v>0</v>
      </c>
      <c r="X105" s="2">
        <v>62</v>
      </c>
      <c r="Y105" s="4">
        <v>0.9538461538461539</v>
      </c>
      <c r="Z105" s="10">
        <f t="shared" si="9"/>
        <v>6.5691883873702063E-3</v>
      </c>
      <c r="AA105" s="2">
        <v>49</v>
      </c>
      <c r="AB105" s="13">
        <f t="shared" si="10"/>
        <v>5.1917779190506462E-3</v>
      </c>
      <c r="AC105" s="2">
        <v>3</v>
      </c>
      <c r="AD105" s="5">
        <v>6.1224489795918373E-2</v>
      </c>
      <c r="AE105" s="15">
        <f t="shared" si="11"/>
        <v>3.178639542275906E-4</v>
      </c>
      <c r="AF105" s="2">
        <v>0</v>
      </c>
      <c r="AG105" s="5">
        <v>0</v>
      </c>
      <c r="AH105" s="15">
        <f t="shared" si="12"/>
        <v>0</v>
      </c>
      <c r="AI105" s="2">
        <v>46</v>
      </c>
      <c r="AJ105" s="5">
        <v>0.93877551020408168</v>
      </c>
      <c r="AK105" s="15">
        <f t="shared" si="13"/>
        <v>4.8739139648230562E-3</v>
      </c>
      <c r="AL105" s="2">
        <v>39</v>
      </c>
      <c r="AM105" s="13">
        <f t="shared" si="14"/>
        <v>4.1322314049586778E-3</v>
      </c>
      <c r="AN105" s="2">
        <v>2</v>
      </c>
      <c r="AO105" s="6">
        <v>5.128205128205128E-2</v>
      </c>
      <c r="AP105" s="10">
        <f t="shared" si="15"/>
        <v>2.1190930281839371E-4</v>
      </c>
      <c r="AQ105" s="2">
        <v>0</v>
      </c>
      <c r="AR105" s="6">
        <v>0</v>
      </c>
      <c r="AS105" s="10">
        <f t="shared" si="16"/>
        <v>0</v>
      </c>
      <c r="AT105" s="2">
        <v>37</v>
      </c>
      <c r="AU105" s="6">
        <v>0.94871794871794868</v>
      </c>
      <c r="AV105" s="18">
        <f t="shared" si="17"/>
        <v>3.9203221021402836E-3</v>
      </c>
    </row>
    <row r="106" spans="1:48" ht="16">
      <c r="A106" s="2" t="s">
        <v>119</v>
      </c>
      <c r="B106" s="2">
        <v>10000</v>
      </c>
      <c r="C106" s="8">
        <v>9420</v>
      </c>
      <c r="D106" s="12">
        <f t="shared" si="1"/>
        <v>0.94199999999999995</v>
      </c>
      <c r="E106" s="2">
        <v>82</v>
      </c>
      <c r="F106" s="13">
        <f t="shared" si="2"/>
        <v>8.7048832271762206E-3</v>
      </c>
      <c r="G106" s="2">
        <v>6</v>
      </c>
      <c r="H106" s="3">
        <v>7.3170731707317069E-2</v>
      </c>
      <c r="I106" s="14">
        <f t="shared" si="3"/>
        <v>6.3694267515923564E-4</v>
      </c>
      <c r="J106" s="2">
        <v>1</v>
      </c>
      <c r="K106" s="3">
        <v>1.2195121951219509E-2</v>
      </c>
      <c r="L106" s="14">
        <f t="shared" si="4"/>
        <v>1.0615711252653925E-4</v>
      </c>
      <c r="M106" s="2">
        <v>73</v>
      </c>
      <c r="N106" s="3">
        <v>0.8902439024390244</v>
      </c>
      <c r="O106" s="14">
        <f t="shared" si="5"/>
        <v>7.7494692144373673E-3</v>
      </c>
      <c r="P106" s="2">
        <v>50</v>
      </c>
      <c r="Q106" s="13">
        <f t="shared" si="6"/>
        <v>5.3078556263269636E-3</v>
      </c>
      <c r="R106" s="2">
        <v>4</v>
      </c>
      <c r="S106" s="4">
        <v>0.08</v>
      </c>
      <c r="T106" s="15">
        <f t="shared" si="7"/>
        <v>4.2462845010615707E-4</v>
      </c>
      <c r="U106" s="2">
        <v>1</v>
      </c>
      <c r="V106" s="4">
        <v>0.02</v>
      </c>
      <c r="W106" s="16">
        <f t="shared" si="8"/>
        <v>1.0615711252653927E-4</v>
      </c>
      <c r="X106" s="2">
        <v>44</v>
      </c>
      <c r="Y106" s="4">
        <v>0.88</v>
      </c>
      <c r="Z106" s="10">
        <f t="shared" si="9"/>
        <v>4.6709129511677281E-3</v>
      </c>
      <c r="AA106" s="2">
        <v>43</v>
      </c>
      <c r="AB106" s="13">
        <f t="shared" si="10"/>
        <v>4.5647558386411888E-3</v>
      </c>
      <c r="AC106" s="2">
        <v>3</v>
      </c>
      <c r="AD106" s="5">
        <v>6.9767441860465115E-2</v>
      </c>
      <c r="AE106" s="15">
        <f t="shared" si="11"/>
        <v>3.1847133757961782E-4</v>
      </c>
      <c r="AF106" s="2">
        <v>0</v>
      </c>
      <c r="AG106" s="5">
        <v>0</v>
      </c>
      <c r="AH106" s="15">
        <f t="shared" si="12"/>
        <v>0</v>
      </c>
      <c r="AI106" s="2">
        <v>39</v>
      </c>
      <c r="AJ106" s="5">
        <v>0.90697674418604646</v>
      </c>
      <c r="AK106" s="15">
        <f t="shared" si="13"/>
        <v>4.1401273885350318E-3</v>
      </c>
      <c r="AL106" s="2">
        <v>36</v>
      </c>
      <c r="AM106" s="13">
        <f t="shared" si="14"/>
        <v>3.821656050955414E-3</v>
      </c>
      <c r="AN106" s="2">
        <v>2</v>
      </c>
      <c r="AO106" s="6">
        <v>5.5555555555555552E-2</v>
      </c>
      <c r="AP106" s="10">
        <f t="shared" si="15"/>
        <v>2.1231422505307854E-4</v>
      </c>
      <c r="AQ106" s="2">
        <v>0</v>
      </c>
      <c r="AR106" s="6">
        <v>0</v>
      </c>
      <c r="AS106" s="10">
        <f t="shared" si="16"/>
        <v>0</v>
      </c>
      <c r="AT106" s="2">
        <v>33</v>
      </c>
      <c r="AU106" s="6">
        <v>0.91666666666666663</v>
      </c>
      <c r="AV106" s="18">
        <f t="shared" si="17"/>
        <v>3.5031847133757963E-3</v>
      </c>
    </row>
  </sheetData>
  <sortState xmlns:xlrd2="http://schemas.microsoft.com/office/spreadsheetml/2017/richdata2" ref="A2:AU106">
    <sortCondition ref="A1:A106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27E6-9F9E-E44B-A132-55C43AA05807}">
  <dimension ref="A1:BS72"/>
  <sheetViews>
    <sheetView tabSelected="1" topLeftCell="F3" zoomScale="56" workbookViewId="0">
      <selection activeCell="G21" sqref="G21"/>
    </sheetView>
  </sheetViews>
  <sheetFormatPr baseColWidth="10" defaultRowHeight="14"/>
  <cols>
    <col min="1" max="4" width="54.1640625" customWidth="1"/>
    <col min="5" max="5" width="42.6640625" customWidth="1"/>
    <col min="6" max="6" width="54.1640625" style="7" customWidth="1"/>
    <col min="7" max="7" width="39.5" customWidth="1"/>
    <col min="8" max="8" width="30.83203125" customWidth="1"/>
    <col min="9" max="9" width="25.5" customWidth="1"/>
    <col min="10" max="10" width="27.5" customWidth="1"/>
    <col min="11" max="11" width="25.33203125" style="17" customWidth="1"/>
    <col min="12" max="12" width="23.6640625" customWidth="1"/>
    <col min="13" max="13" width="44" customWidth="1"/>
    <col min="14" max="14" width="46.83203125" customWidth="1"/>
    <col min="15" max="15" width="31.6640625" customWidth="1"/>
    <col min="16" max="16" width="35.33203125" customWidth="1"/>
    <col min="17" max="17" width="41.83203125" customWidth="1"/>
    <col min="18" max="18" width="46.83203125" customWidth="1"/>
    <col min="19" max="19" width="33.33203125" customWidth="1"/>
    <col min="20" max="21" width="34.5" customWidth="1"/>
    <col min="22" max="22" width="46.83203125" customWidth="1"/>
    <col min="23" max="23" width="24" customWidth="1"/>
    <col min="24" max="24" width="25.1640625" customWidth="1"/>
    <col min="25" max="25" width="37.1640625" customWidth="1"/>
    <col min="26" max="26" width="46.83203125" customWidth="1"/>
    <col min="27" max="27" width="29.6640625" customWidth="1"/>
    <col min="28" max="28" width="33.33203125" customWidth="1"/>
    <col min="29" max="29" width="46.83203125" customWidth="1"/>
    <col min="30" max="30" width="35.6640625" customWidth="1"/>
    <col min="31" max="31" width="33.6640625" customWidth="1"/>
    <col min="32" max="32" width="36.83203125" customWidth="1"/>
    <col min="33" max="33" width="46.83203125" customWidth="1"/>
    <col min="34" max="34" width="27.6640625" customWidth="1"/>
    <col min="35" max="35" width="39.1640625" customWidth="1"/>
    <col min="36" max="36" width="32.33203125" customWidth="1"/>
    <col min="37" max="37" width="46.83203125" customWidth="1"/>
    <col min="41" max="41" width="46.83203125" customWidth="1"/>
    <col min="42" max="42" width="25" customWidth="1"/>
    <col min="43" max="43" width="28.6640625" customWidth="1"/>
    <col min="44" max="44" width="46.83203125" customWidth="1"/>
    <col min="48" max="48" width="46.83203125" customWidth="1"/>
    <col min="52" max="52" width="46.83203125" customWidth="1"/>
    <col min="56" max="56" width="46.83203125" customWidth="1"/>
    <col min="59" max="59" width="46.83203125" customWidth="1"/>
    <col min="63" max="63" width="46.83203125" customWidth="1"/>
    <col min="67" max="67" width="46.83203125" customWidth="1"/>
    <col min="70" max="70" width="15.33203125" customWidth="1"/>
    <col min="71" max="71" width="46.83203125" customWidth="1"/>
  </cols>
  <sheetData>
    <row r="1" spans="1:71" ht="18">
      <c r="A1" s="1" t="s">
        <v>0</v>
      </c>
      <c r="B1" s="1" t="s">
        <v>144</v>
      </c>
      <c r="C1" s="1" t="s">
        <v>222</v>
      </c>
      <c r="D1" s="1" t="s">
        <v>235</v>
      </c>
      <c r="E1" s="1" t="s">
        <v>256</v>
      </c>
      <c r="F1" s="1" t="s">
        <v>221</v>
      </c>
      <c r="G1" s="1" t="s">
        <v>142</v>
      </c>
      <c r="H1" s="1" t="s">
        <v>143</v>
      </c>
      <c r="I1" s="1" t="s">
        <v>133</v>
      </c>
      <c r="J1" s="1" t="s">
        <v>132</v>
      </c>
      <c r="K1" s="21" t="s">
        <v>137</v>
      </c>
      <c r="L1" s="1" t="s">
        <v>1</v>
      </c>
      <c r="M1" s="1" t="s">
        <v>234</v>
      </c>
      <c r="N1" s="1" t="s">
        <v>240</v>
      </c>
      <c r="O1" s="1" t="s">
        <v>2</v>
      </c>
      <c r="P1" s="1" t="s">
        <v>134</v>
      </c>
      <c r="Q1" s="1" t="s">
        <v>206</v>
      </c>
      <c r="R1" s="1" t="s">
        <v>243</v>
      </c>
      <c r="S1" s="1" t="s">
        <v>197</v>
      </c>
      <c r="T1" s="1" t="s">
        <v>198</v>
      </c>
      <c r="U1" s="1" t="s">
        <v>220</v>
      </c>
      <c r="V1" s="1" t="s">
        <v>242</v>
      </c>
      <c r="W1" s="1" t="s">
        <v>5</v>
      </c>
      <c r="X1" s="1" t="s">
        <v>6</v>
      </c>
      <c r="Y1" s="1" t="s">
        <v>208</v>
      </c>
      <c r="Z1" s="1" t="s">
        <v>241</v>
      </c>
      <c r="AA1" s="1" t="s">
        <v>7</v>
      </c>
      <c r="AB1" s="1" t="s">
        <v>195</v>
      </c>
      <c r="AC1" s="1" t="s">
        <v>244</v>
      </c>
      <c r="AD1" s="1" t="s">
        <v>8</v>
      </c>
      <c r="AE1" s="1" t="s">
        <v>9</v>
      </c>
      <c r="AF1" s="1" t="s">
        <v>209</v>
      </c>
      <c r="AG1" s="1" t="s">
        <v>245</v>
      </c>
      <c r="AH1" s="1" t="s">
        <v>199</v>
      </c>
      <c r="AI1" s="1" t="s">
        <v>200</v>
      </c>
      <c r="AJ1" s="1" t="s">
        <v>210</v>
      </c>
      <c r="AK1" s="1" t="s">
        <v>247</v>
      </c>
      <c r="AL1" s="1" t="s">
        <v>12</v>
      </c>
      <c r="AM1" s="1" t="s">
        <v>13</v>
      </c>
      <c r="AN1" s="9" t="s">
        <v>211</v>
      </c>
      <c r="AO1" s="1" t="s">
        <v>246</v>
      </c>
      <c r="AP1" s="1" t="s">
        <v>14</v>
      </c>
      <c r="AQ1" s="1" t="s">
        <v>212</v>
      </c>
      <c r="AR1" s="1" t="s">
        <v>248</v>
      </c>
      <c r="AS1" s="1" t="s">
        <v>15</v>
      </c>
      <c r="AT1" s="1" t="s">
        <v>16</v>
      </c>
      <c r="AU1" s="1" t="s">
        <v>213</v>
      </c>
      <c r="AV1" s="1" t="s">
        <v>249</v>
      </c>
      <c r="AW1" s="1" t="s">
        <v>201</v>
      </c>
      <c r="AX1" s="1" t="s">
        <v>202</v>
      </c>
      <c r="AY1" s="9" t="s">
        <v>214</v>
      </c>
      <c r="AZ1" s="1" t="s">
        <v>250</v>
      </c>
      <c r="BA1" s="1" t="s">
        <v>19</v>
      </c>
      <c r="BB1" s="1" t="s">
        <v>20</v>
      </c>
      <c r="BC1" s="9" t="s">
        <v>215</v>
      </c>
      <c r="BD1" s="1" t="s">
        <v>251</v>
      </c>
      <c r="BE1" s="1" t="s">
        <v>21</v>
      </c>
      <c r="BF1" s="1" t="s">
        <v>216</v>
      </c>
      <c r="BG1" s="1" t="s">
        <v>252</v>
      </c>
      <c r="BH1" s="1" t="s">
        <v>22</v>
      </c>
      <c r="BI1" s="1" t="s">
        <v>196</v>
      </c>
      <c r="BJ1" s="9" t="s">
        <v>217</v>
      </c>
      <c r="BK1" s="1" t="s">
        <v>253</v>
      </c>
      <c r="BL1" s="1" t="s">
        <v>203</v>
      </c>
      <c r="BM1" s="1" t="s">
        <v>204</v>
      </c>
      <c r="BN1" s="9" t="s">
        <v>218</v>
      </c>
      <c r="BO1" s="1" t="s">
        <v>254</v>
      </c>
      <c r="BP1" s="1" t="s">
        <v>26</v>
      </c>
      <c r="BQ1" s="1" t="s">
        <v>27</v>
      </c>
      <c r="BR1" s="19" t="s">
        <v>219</v>
      </c>
      <c r="BS1" s="1" t="s">
        <v>255</v>
      </c>
    </row>
    <row r="2" spans="1:71" ht="16">
      <c r="A2" s="2" t="s">
        <v>138</v>
      </c>
      <c r="B2" s="2" t="s">
        <v>161</v>
      </c>
      <c r="C2" s="2" t="s">
        <v>224</v>
      </c>
      <c r="D2" s="23" t="s">
        <v>224</v>
      </c>
      <c r="E2" s="20">
        <v>1</v>
      </c>
      <c r="F2" s="20">
        <v>1</v>
      </c>
      <c r="G2" s="2">
        <v>1</v>
      </c>
      <c r="H2" s="2">
        <v>11</v>
      </c>
      <c r="I2" s="2">
        <v>1500</v>
      </c>
      <c r="J2" s="8">
        <v>138</v>
      </c>
      <c r="K2" s="22">
        <f>J2/I2</f>
        <v>9.1999999999999998E-2</v>
      </c>
      <c r="L2" s="2">
        <v>313</v>
      </c>
      <c r="M2" s="13">
        <f>Titer!F18</f>
        <v>3.9844927848373896E-3</v>
      </c>
      <c r="N2" s="25">
        <f>AVERAGE(M2:M9)</f>
        <v>1.0203692944617737E-2</v>
      </c>
      <c r="O2" s="2">
        <v>10</v>
      </c>
      <c r="P2" s="3">
        <v>3.1948881789137379E-2</v>
      </c>
      <c r="Q2" s="13">
        <f>M2*P2</f>
        <v>1.2730008897244056E-4</v>
      </c>
      <c r="R2" s="25">
        <f>AVERAGE(Q2:Q9)</f>
        <v>5.8837788294478918E-4</v>
      </c>
      <c r="S2" s="2">
        <v>5</v>
      </c>
      <c r="T2" s="3">
        <v>1.5974440894568689E-2</v>
      </c>
      <c r="U2" s="13">
        <f>M2*T2</f>
        <v>6.3650044486220279E-5</v>
      </c>
      <c r="V2" s="25">
        <f>AVERAGE(U2:U9)</f>
        <v>5.6403380561456716E-4</v>
      </c>
      <c r="W2" s="2">
        <v>229</v>
      </c>
      <c r="X2" s="3">
        <v>0.90513833992094861</v>
      </c>
      <c r="Y2" s="13">
        <f>M2*X2</f>
        <v>3.6065171846947123E-3</v>
      </c>
      <c r="Z2" s="25">
        <f>AVERAGE(Y2:Y9)</f>
        <v>8.729636543110434E-3</v>
      </c>
      <c r="AA2" s="2">
        <v>29</v>
      </c>
      <c r="AB2" s="13">
        <f>M2*(AA2/L2)</f>
        <v>3.6917025802007763E-4</v>
      </c>
      <c r="AC2" s="25">
        <f>AVERAGE(AB2:AB9)</f>
        <v>3.4038991149924445E-3</v>
      </c>
      <c r="AD2" s="2">
        <v>3</v>
      </c>
      <c r="AE2" s="4">
        <v>0.10344827586206901</v>
      </c>
      <c r="AF2" s="13">
        <f>AB2*AE2</f>
        <v>3.8190026691732184E-5</v>
      </c>
      <c r="AG2" s="25">
        <f>AVERAGE(AF2:AF9)</f>
        <v>1.9092151288764906E-4</v>
      </c>
      <c r="AH2" s="2">
        <v>0</v>
      </c>
      <c r="AI2" s="4">
        <v>0</v>
      </c>
      <c r="AJ2" s="13">
        <f>AB2*AI2</f>
        <v>0</v>
      </c>
      <c r="AK2" s="25">
        <f>AVERAGE(AJ2:AJ9)</f>
        <v>1.1467896905190475E-4</v>
      </c>
      <c r="AL2" s="2">
        <v>24</v>
      </c>
      <c r="AM2" s="4">
        <v>0.82758620689655171</v>
      </c>
      <c r="AN2" s="13">
        <f>AB2*AM2</f>
        <v>3.0552021353385736E-4</v>
      </c>
      <c r="AO2" s="25">
        <f>AVERAGE(AN2:AN9)</f>
        <v>2.8608913936847558E-3</v>
      </c>
      <c r="AP2" s="2">
        <v>25</v>
      </c>
      <c r="AQ2" s="13">
        <f>M2*(AP2/L2)</f>
        <v>3.1825022243110138E-4</v>
      </c>
      <c r="AR2" s="25">
        <f>AVERAGE(AQ2:AQ9)</f>
        <v>2.3864767065736692E-3</v>
      </c>
      <c r="AS2" s="2">
        <v>2</v>
      </c>
      <c r="AT2" s="5">
        <v>0.08</v>
      </c>
      <c r="AU2" s="13">
        <f>AQ2*AT2</f>
        <v>2.5460017794488112E-5</v>
      </c>
      <c r="AV2" s="25">
        <f>AVERAGE(AU2:AU9)</f>
        <v>1.3331175625654651E-4</v>
      </c>
      <c r="AW2" s="2">
        <v>0</v>
      </c>
      <c r="AX2" s="5">
        <v>0</v>
      </c>
      <c r="AY2" s="13">
        <f>AQ2*AX2</f>
        <v>0</v>
      </c>
      <c r="AZ2" s="25">
        <f>AVERAGE(AY2:AY9)</f>
        <v>2.5503038305149437E-5</v>
      </c>
      <c r="BA2" s="2">
        <v>22</v>
      </c>
      <c r="BB2" s="5">
        <v>0.88</v>
      </c>
      <c r="BC2" s="13">
        <f>AQ2*BB2</f>
        <v>2.8006019573936921E-4</v>
      </c>
      <c r="BD2" s="25">
        <f>AVERAGE(BC2:BC9)</f>
        <v>2.0302869325597517E-3</v>
      </c>
      <c r="BE2" s="2">
        <v>23</v>
      </c>
      <c r="BF2" s="13">
        <f>M2*(BE2/L2)</f>
        <v>2.9279020463661329E-4</v>
      </c>
      <c r="BG2" s="25">
        <f>AVERAGE(BF2:BF9)</f>
        <v>1.5009661542690342E-3</v>
      </c>
      <c r="BH2" s="2">
        <v>2</v>
      </c>
      <c r="BI2" s="6">
        <v>8.6956521739130432E-2</v>
      </c>
      <c r="BJ2" s="13">
        <f>BF2*BI2</f>
        <v>2.5460017794488112E-5</v>
      </c>
      <c r="BK2" s="25">
        <f>AVERAGE(BJ2:BJ9)</f>
        <v>5.1660686572416057E-5</v>
      </c>
      <c r="BL2" s="2">
        <v>0</v>
      </c>
      <c r="BM2" s="6">
        <v>0</v>
      </c>
      <c r="BN2" s="13">
        <f>BF2*BM2</f>
        <v>0</v>
      </c>
      <c r="BO2" s="25">
        <f>AVERAGE(BN2:BN9)</f>
        <v>0</v>
      </c>
      <c r="BP2" s="2">
        <v>20</v>
      </c>
      <c r="BQ2" s="6">
        <v>0.86956521739130432</v>
      </c>
      <c r="BR2" s="13">
        <f>BF2*BQ2</f>
        <v>2.5460017794488112E-4</v>
      </c>
      <c r="BS2" s="25">
        <f>AVERAGE(BR2:BR9)</f>
        <v>1.268138200456248E-3</v>
      </c>
    </row>
    <row r="3" spans="1:71" ht="16">
      <c r="A3" s="2" t="s">
        <v>86</v>
      </c>
      <c r="B3" s="2" t="s">
        <v>161</v>
      </c>
      <c r="C3" s="2" t="s">
        <v>224</v>
      </c>
      <c r="D3" s="24"/>
      <c r="E3" s="20">
        <v>1</v>
      </c>
      <c r="F3" s="20">
        <v>1</v>
      </c>
      <c r="G3" s="2">
        <v>1</v>
      </c>
      <c r="H3" s="2">
        <v>11</v>
      </c>
      <c r="I3" s="2">
        <v>1500</v>
      </c>
      <c r="J3" s="8">
        <v>138</v>
      </c>
      <c r="K3" s="22">
        <f>J3/I3</f>
        <v>9.1999999999999998E-2</v>
      </c>
      <c r="L3" s="2">
        <v>298</v>
      </c>
      <c r="M3" s="13">
        <f>Titer!F18</f>
        <v>3.9844927848373896E-3</v>
      </c>
      <c r="N3" s="26"/>
      <c r="O3" s="2">
        <v>9</v>
      </c>
      <c r="P3" s="3">
        <v>3.02013422818792E-2</v>
      </c>
      <c r="Q3" s="13">
        <f t="shared" ref="Q3:Q66" si="0">M3*P3</f>
        <v>1.2033703041455206E-4</v>
      </c>
      <c r="R3" s="26"/>
      <c r="S3" s="2">
        <v>4</v>
      </c>
      <c r="T3" s="3">
        <v>1.342281879194631E-2</v>
      </c>
      <c r="U3" s="13">
        <f t="shared" ref="U3:U66" si="1">M3*T3</f>
        <v>5.3483124628689797E-5</v>
      </c>
      <c r="V3" s="26"/>
      <c r="W3" s="2">
        <v>281</v>
      </c>
      <c r="X3" s="3">
        <v>0.94295302013422821</v>
      </c>
      <c r="Y3" s="13">
        <f>M3*X3</f>
        <v>3.7571895051654583E-3</v>
      </c>
      <c r="Z3" s="26"/>
      <c r="AA3" s="2">
        <v>104</v>
      </c>
      <c r="AB3" s="13">
        <f>M3*(AA3/L3)</f>
        <v>1.3905612403459346E-3</v>
      </c>
      <c r="AC3" s="26"/>
      <c r="AD3" s="2">
        <v>7</v>
      </c>
      <c r="AE3" s="4">
        <v>6.7307692307692304E-2</v>
      </c>
      <c r="AF3" s="13">
        <f t="shared" ref="AF3:AF66" si="2">AB3*AE3</f>
        <v>9.3595468100207129E-5</v>
      </c>
      <c r="AG3" s="26"/>
      <c r="AH3" s="2">
        <v>2</v>
      </c>
      <c r="AI3" s="4">
        <v>1.9230769230769228E-2</v>
      </c>
      <c r="AJ3" s="13">
        <f t="shared" ref="AJ3:AJ66" si="3">AB3*AI3</f>
        <v>2.6741562314344892E-5</v>
      </c>
      <c r="AK3" s="26"/>
      <c r="AL3" s="2">
        <v>92</v>
      </c>
      <c r="AM3" s="4">
        <v>0.88461538461538458</v>
      </c>
      <c r="AN3" s="13">
        <f t="shared" ref="AN3:AN66" si="4">AB3*AM3</f>
        <v>1.2301118664598651E-3</v>
      </c>
      <c r="AO3" s="26"/>
      <c r="AP3" s="2">
        <v>85</v>
      </c>
      <c r="AQ3" s="13">
        <f>M3*(AP3/L3)</f>
        <v>1.1365163983596579E-3</v>
      </c>
      <c r="AR3" s="26"/>
      <c r="AS3" s="2">
        <v>7</v>
      </c>
      <c r="AT3" s="5">
        <v>8.2352941176470587E-2</v>
      </c>
      <c r="AU3" s="13">
        <f t="shared" ref="AU3:AU66" si="5">AQ3*AT3</f>
        <v>9.3595468100207129E-5</v>
      </c>
      <c r="AV3" s="26"/>
      <c r="AW3" s="2">
        <v>0</v>
      </c>
      <c r="AX3" s="5">
        <v>0</v>
      </c>
      <c r="AY3" s="13">
        <f t="shared" ref="AY3:AY66" si="6">AQ3*AX3</f>
        <v>0</v>
      </c>
      <c r="AZ3" s="26"/>
      <c r="BA3" s="2">
        <v>75</v>
      </c>
      <c r="BB3" s="5">
        <v>0.88235294117647056</v>
      </c>
      <c r="BC3" s="13">
        <f t="shared" ref="BC3:BC66" si="7">AQ3*BB3</f>
        <v>1.0028085867879333E-3</v>
      </c>
      <c r="BD3" s="26"/>
      <c r="BE3" s="2">
        <v>49</v>
      </c>
      <c r="BF3" s="13">
        <f>M3*(BE3/L3)</f>
        <v>6.5516827670144997E-4</v>
      </c>
      <c r="BG3" s="26"/>
      <c r="BH3" s="2">
        <v>5</v>
      </c>
      <c r="BI3" s="6">
        <v>0.1020408163265306</v>
      </c>
      <c r="BJ3" s="13">
        <f t="shared" ref="BJ3:BJ66" si="8">BF3*BI3</f>
        <v>6.6853905785862241E-5</v>
      </c>
      <c r="BK3" s="26"/>
      <c r="BL3" s="2">
        <v>0</v>
      </c>
      <c r="BM3" s="6">
        <v>0</v>
      </c>
      <c r="BN3" s="13">
        <f t="shared" ref="BN3:BN66" si="9">BF3*BM3</f>
        <v>0</v>
      </c>
      <c r="BO3" s="26"/>
      <c r="BP3" s="2">
        <v>41</v>
      </c>
      <c r="BQ3" s="6">
        <v>0.83673469387755106</v>
      </c>
      <c r="BR3" s="13">
        <f t="shared" ref="BR3:BR66" si="10">BF3*BQ3</f>
        <v>5.4820202744407037E-4</v>
      </c>
      <c r="BS3" s="26"/>
    </row>
    <row r="4" spans="1:71" ht="16">
      <c r="A4" s="2" t="s">
        <v>62</v>
      </c>
      <c r="B4" s="2" t="s">
        <v>162</v>
      </c>
      <c r="C4" s="2" t="s">
        <v>224</v>
      </c>
      <c r="D4" s="24"/>
      <c r="E4" s="20">
        <v>1</v>
      </c>
      <c r="F4" s="20">
        <v>1</v>
      </c>
      <c r="G4" s="2">
        <v>1</v>
      </c>
      <c r="H4" s="2">
        <v>12</v>
      </c>
      <c r="I4" s="2">
        <v>1500</v>
      </c>
      <c r="J4" s="8">
        <v>210</v>
      </c>
      <c r="K4" s="22">
        <f>J4/I4</f>
        <v>0.14000000000000001</v>
      </c>
      <c r="L4" s="2">
        <v>392</v>
      </c>
      <c r="M4" s="13">
        <f>Titer!F19</f>
        <v>1.3878264670527812E-2</v>
      </c>
      <c r="N4" s="26"/>
      <c r="O4" s="2">
        <v>14</v>
      </c>
      <c r="P4" s="3">
        <v>3.5714285714285712E-2</v>
      </c>
      <c r="Q4" s="13">
        <f t="shared" si="0"/>
        <v>4.9565230966170748E-4</v>
      </c>
      <c r="R4" s="26"/>
      <c r="S4" s="2">
        <v>6</v>
      </c>
      <c r="T4" s="3">
        <v>1.530612244897959E-2</v>
      </c>
      <c r="U4" s="13">
        <f t="shared" si="1"/>
        <v>2.1242241842644606E-4</v>
      </c>
      <c r="V4" s="26"/>
      <c r="W4" s="2">
        <v>362</v>
      </c>
      <c r="X4" s="3">
        <v>0.92346938775510201</v>
      </c>
      <c r="Y4" s="13">
        <f>M4*X4</f>
        <v>1.281615257839558E-2</v>
      </c>
      <c r="Z4" s="26"/>
      <c r="AA4" s="2">
        <v>109</v>
      </c>
      <c r="AB4" s="13">
        <f>M4*(AA4/L4)</f>
        <v>3.8590072680804374E-3</v>
      </c>
      <c r="AC4" s="26"/>
      <c r="AD4" s="2">
        <v>2</v>
      </c>
      <c r="AE4" s="4">
        <v>1.834862385321101E-2</v>
      </c>
      <c r="AF4" s="13">
        <f t="shared" si="2"/>
        <v>7.0807472808815376E-5</v>
      </c>
      <c r="AG4" s="26"/>
      <c r="AH4" s="2">
        <v>0</v>
      </c>
      <c r="AI4" s="4">
        <v>0</v>
      </c>
      <c r="AJ4" s="13">
        <f t="shared" si="3"/>
        <v>0</v>
      </c>
      <c r="AK4" s="26"/>
      <c r="AL4" s="2">
        <v>101</v>
      </c>
      <c r="AM4" s="4">
        <v>0.92660550458715596</v>
      </c>
      <c r="AN4" s="13">
        <f t="shared" si="4"/>
        <v>3.5757773768451758E-3</v>
      </c>
      <c r="AO4" s="26"/>
      <c r="AP4" s="2">
        <v>74</v>
      </c>
      <c r="AQ4" s="13">
        <f>M4*(AP4/L4)</f>
        <v>2.6198764939261683E-3</v>
      </c>
      <c r="AR4" s="26"/>
      <c r="AS4" s="2">
        <v>2</v>
      </c>
      <c r="AT4" s="5">
        <v>2.7027027027027029E-2</v>
      </c>
      <c r="AU4" s="13">
        <f t="shared" si="5"/>
        <v>7.0807472808815362E-5</v>
      </c>
      <c r="AV4" s="26"/>
      <c r="AW4" s="2">
        <v>0</v>
      </c>
      <c r="AX4" s="5">
        <v>0</v>
      </c>
      <c r="AY4" s="13">
        <f t="shared" si="6"/>
        <v>0</v>
      </c>
      <c r="AZ4" s="26"/>
      <c r="BA4" s="2">
        <v>69</v>
      </c>
      <c r="BB4" s="5">
        <v>0.93243243243243246</v>
      </c>
      <c r="BC4" s="13">
        <f t="shared" si="7"/>
        <v>2.44285781190413E-3</v>
      </c>
      <c r="BD4" s="26"/>
      <c r="BE4" s="2">
        <v>40</v>
      </c>
      <c r="BF4" s="13">
        <f>M4*(BE4/L4)</f>
        <v>1.4161494561763072E-3</v>
      </c>
      <c r="BG4" s="26"/>
      <c r="BH4" s="2">
        <v>1</v>
      </c>
      <c r="BI4" s="6">
        <v>2.5000000000000001E-2</v>
      </c>
      <c r="BJ4" s="13">
        <f t="shared" si="8"/>
        <v>3.5403736404407681E-5</v>
      </c>
      <c r="BK4" s="26"/>
      <c r="BL4" s="2">
        <v>0</v>
      </c>
      <c r="BM4" s="6">
        <v>0</v>
      </c>
      <c r="BN4" s="13">
        <f t="shared" si="9"/>
        <v>0</v>
      </c>
      <c r="BO4" s="26"/>
      <c r="BP4" s="2">
        <v>37</v>
      </c>
      <c r="BQ4" s="6">
        <v>0.92500000000000004</v>
      </c>
      <c r="BR4" s="13">
        <f t="shared" si="10"/>
        <v>1.3099382469630842E-3</v>
      </c>
      <c r="BS4" s="26"/>
    </row>
    <row r="5" spans="1:71" ht="16">
      <c r="A5" s="2" t="s">
        <v>112</v>
      </c>
      <c r="B5" s="2" t="s">
        <v>162</v>
      </c>
      <c r="C5" s="2" t="s">
        <v>224</v>
      </c>
      <c r="D5" s="24"/>
      <c r="E5" s="20">
        <v>1</v>
      </c>
      <c r="F5" s="20">
        <v>1</v>
      </c>
      <c r="G5" s="2">
        <v>1</v>
      </c>
      <c r="H5" s="2">
        <v>12</v>
      </c>
      <c r="I5" s="2">
        <v>1500</v>
      </c>
      <c r="J5" s="8">
        <v>200</v>
      </c>
      <c r="K5" s="22">
        <f>J5/I5</f>
        <v>0.13333333333333333</v>
      </c>
      <c r="L5" s="2">
        <v>344</v>
      </c>
      <c r="M5" s="13">
        <f>Titer!F19</f>
        <v>1.3878264670527812E-2</v>
      </c>
      <c r="N5" s="26"/>
      <c r="O5" s="2">
        <v>13</v>
      </c>
      <c r="P5" s="3">
        <v>3.7790697674418602E-2</v>
      </c>
      <c r="Q5" s="13">
        <f t="shared" si="0"/>
        <v>5.2446930440948119E-4</v>
      </c>
      <c r="R5" s="26"/>
      <c r="S5" s="2">
        <v>6</v>
      </c>
      <c r="T5" s="3">
        <v>1.7441860465116279E-2</v>
      </c>
      <c r="U5" s="13">
        <f t="shared" si="1"/>
        <v>2.4206275588129904E-4</v>
      </c>
      <c r="V5" s="26"/>
      <c r="W5" s="2">
        <v>315</v>
      </c>
      <c r="X5" s="3">
        <v>0.91569767441860461</v>
      </c>
      <c r="Y5" s="13">
        <f>M5*X5</f>
        <v>1.2708294683768198E-2</v>
      </c>
      <c r="Z5" s="26"/>
      <c r="AA5" s="2">
        <v>125</v>
      </c>
      <c r="AB5" s="13">
        <f>M5*(AA5/L5)</f>
        <v>5.0429740808603961E-3</v>
      </c>
      <c r="AC5" s="26"/>
      <c r="AD5" s="2">
        <v>3</v>
      </c>
      <c r="AE5" s="4">
        <v>2.4E-2</v>
      </c>
      <c r="AF5" s="13">
        <f t="shared" si="2"/>
        <v>1.2103137794064951E-4</v>
      </c>
      <c r="AG5" s="26"/>
      <c r="AH5" s="2">
        <v>1</v>
      </c>
      <c r="AI5" s="4">
        <v>8.0000000000000002E-3</v>
      </c>
      <c r="AJ5" s="13">
        <f t="shared" si="3"/>
        <v>4.0343792646883171E-5</v>
      </c>
      <c r="AK5" s="26"/>
      <c r="AL5" s="2">
        <v>116</v>
      </c>
      <c r="AM5" s="4">
        <v>0.92800000000000005</v>
      </c>
      <c r="AN5" s="13">
        <f t="shared" si="4"/>
        <v>4.6798799470384482E-3</v>
      </c>
      <c r="AO5" s="26"/>
      <c r="AP5" s="2">
        <v>93</v>
      </c>
      <c r="AQ5" s="13">
        <f>M5*(AP5/L5)</f>
        <v>3.7519727161601348E-3</v>
      </c>
      <c r="AR5" s="26"/>
      <c r="AS5" s="2">
        <v>2</v>
      </c>
      <c r="AT5" s="5">
        <v>2.150537634408602E-2</v>
      </c>
      <c r="AU5" s="13">
        <f t="shared" si="5"/>
        <v>8.0687585293766329E-5</v>
      </c>
      <c r="AV5" s="26"/>
      <c r="AW5" s="2">
        <v>0</v>
      </c>
      <c r="AX5" s="5">
        <v>0</v>
      </c>
      <c r="AY5" s="13">
        <f t="shared" si="6"/>
        <v>0</v>
      </c>
      <c r="AZ5" s="26"/>
      <c r="BA5" s="2">
        <v>86</v>
      </c>
      <c r="BB5" s="5">
        <v>0.92473118279569888</v>
      </c>
      <c r="BC5" s="13">
        <f t="shared" si="7"/>
        <v>3.4695661676319525E-3</v>
      </c>
      <c r="BD5" s="26"/>
      <c r="BE5" s="2">
        <v>53</v>
      </c>
      <c r="BF5" s="13">
        <f>M5*(BE5/L5)</f>
        <v>2.1382210102848082E-3</v>
      </c>
      <c r="BG5" s="26"/>
      <c r="BH5" s="2">
        <v>1</v>
      </c>
      <c r="BI5" s="6">
        <v>1.886792452830189E-2</v>
      </c>
      <c r="BJ5" s="13">
        <f t="shared" si="8"/>
        <v>4.0343792646883178E-5</v>
      </c>
      <c r="BK5" s="26"/>
      <c r="BL5" s="2">
        <v>0</v>
      </c>
      <c r="BM5" s="6">
        <v>0</v>
      </c>
      <c r="BN5" s="13">
        <f t="shared" si="9"/>
        <v>0</v>
      </c>
      <c r="BO5" s="26"/>
      <c r="BP5" s="2">
        <v>48</v>
      </c>
      <c r="BQ5" s="6">
        <v>0.90566037735849059</v>
      </c>
      <c r="BR5" s="13">
        <f t="shared" si="10"/>
        <v>1.9365020470503923E-3</v>
      </c>
      <c r="BS5" s="26"/>
    </row>
    <row r="6" spans="1:71" ht="16">
      <c r="A6" s="2" t="s">
        <v>96</v>
      </c>
      <c r="B6" s="2" t="s">
        <v>163</v>
      </c>
      <c r="C6" s="2" t="s">
        <v>224</v>
      </c>
      <c r="D6" s="24"/>
      <c r="E6" s="20">
        <v>1</v>
      </c>
      <c r="F6" s="20">
        <v>1</v>
      </c>
      <c r="G6" s="2">
        <v>1</v>
      </c>
      <c r="H6" s="2">
        <v>21</v>
      </c>
      <c r="I6" s="2">
        <v>1500</v>
      </c>
      <c r="J6" s="8">
        <v>127</v>
      </c>
      <c r="K6" s="22">
        <f>J6/I6</f>
        <v>8.4666666666666668E-2</v>
      </c>
      <c r="L6" s="2">
        <v>197</v>
      </c>
      <c r="M6" s="13">
        <f>Titer!F20</f>
        <v>1.0135863704981669E-2</v>
      </c>
      <c r="N6" s="26"/>
      <c r="O6" s="2">
        <v>20</v>
      </c>
      <c r="P6" s="3">
        <v>0.10152284263959389</v>
      </c>
      <c r="Q6" s="13">
        <f t="shared" si="0"/>
        <v>1.0290216959372251E-3</v>
      </c>
      <c r="R6" s="26"/>
      <c r="S6" s="2">
        <v>5</v>
      </c>
      <c r="T6" s="3">
        <v>2.538071065989848E-2</v>
      </c>
      <c r="U6" s="13">
        <f t="shared" si="1"/>
        <v>2.5725542398430634E-4</v>
      </c>
      <c r="V6" s="26"/>
      <c r="W6" s="2">
        <v>168</v>
      </c>
      <c r="X6" s="3">
        <v>0.85279187817258884</v>
      </c>
      <c r="Y6" s="13">
        <f>M6*X6</f>
        <v>8.6437822458726929E-3</v>
      </c>
      <c r="Z6" s="26"/>
      <c r="AA6" s="2">
        <v>82</v>
      </c>
      <c r="AB6" s="13">
        <f>M6*(AA6/L6)</f>
        <v>4.2189889533426235E-3</v>
      </c>
      <c r="AC6" s="26"/>
      <c r="AD6" s="2">
        <v>5</v>
      </c>
      <c r="AE6" s="4">
        <v>6.097560975609756E-2</v>
      </c>
      <c r="AF6" s="13">
        <f t="shared" si="2"/>
        <v>2.5725542398430628E-4</v>
      </c>
      <c r="AG6" s="26"/>
      <c r="AH6" s="2">
        <v>3</v>
      </c>
      <c r="AI6" s="4">
        <v>3.6585365853658527E-2</v>
      </c>
      <c r="AJ6" s="13">
        <f t="shared" si="3"/>
        <v>1.5435325439058374E-4</v>
      </c>
      <c r="AK6" s="26"/>
      <c r="AL6" s="2">
        <v>70</v>
      </c>
      <c r="AM6" s="4">
        <v>0.85365853658536583</v>
      </c>
      <c r="AN6" s="13">
        <f t="shared" si="4"/>
        <v>3.6015759357802884E-3</v>
      </c>
      <c r="AO6" s="26"/>
      <c r="AP6" s="2">
        <v>50</v>
      </c>
      <c r="AQ6" s="13">
        <f>M6*(AP6/L6)</f>
        <v>2.5725542398430628E-3</v>
      </c>
      <c r="AR6" s="26"/>
      <c r="AS6" s="2">
        <v>3</v>
      </c>
      <c r="AT6" s="5">
        <v>0.06</v>
      </c>
      <c r="AU6" s="13">
        <f t="shared" si="5"/>
        <v>1.5435325439058377E-4</v>
      </c>
      <c r="AV6" s="26"/>
      <c r="AW6" s="2">
        <v>1</v>
      </c>
      <c r="AX6" s="5">
        <v>0.02</v>
      </c>
      <c r="AY6" s="13">
        <f t="shared" si="6"/>
        <v>5.1451084796861257E-5</v>
      </c>
      <c r="AZ6" s="26"/>
      <c r="BA6" s="2">
        <v>44</v>
      </c>
      <c r="BB6" s="5">
        <v>0.88</v>
      </c>
      <c r="BC6" s="13">
        <f t="shared" si="7"/>
        <v>2.2638477310618953E-3</v>
      </c>
      <c r="BD6" s="26"/>
      <c r="BE6" s="2">
        <v>29</v>
      </c>
      <c r="BF6" s="13">
        <f>M6*(BE6/L6)</f>
        <v>1.4920814591089767E-3</v>
      </c>
      <c r="BG6" s="26"/>
      <c r="BH6" s="2">
        <v>1</v>
      </c>
      <c r="BI6" s="6">
        <v>3.4482758620689648E-2</v>
      </c>
      <c r="BJ6" s="13">
        <f t="shared" si="8"/>
        <v>5.145108479686125E-5</v>
      </c>
      <c r="BK6" s="26"/>
      <c r="BL6" s="2">
        <v>0</v>
      </c>
      <c r="BM6" s="6">
        <v>0</v>
      </c>
      <c r="BN6" s="13">
        <f t="shared" si="9"/>
        <v>0</v>
      </c>
      <c r="BO6" s="26"/>
      <c r="BP6" s="2">
        <v>26</v>
      </c>
      <c r="BQ6" s="6">
        <v>0.89655172413793105</v>
      </c>
      <c r="BR6" s="13">
        <f t="shared" si="10"/>
        <v>1.3377282047183929E-3</v>
      </c>
      <c r="BS6" s="26"/>
    </row>
    <row r="7" spans="1:71" ht="16">
      <c r="A7" s="2" t="s">
        <v>90</v>
      </c>
      <c r="B7" s="2" t="s">
        <v>163</v>
      </c>
      <c r="C7" s="2" t="s">
        <v>224</v>
      </c>
      <c r="D7" s="24"/>
      <c r="E7" s="20">
        <v>1</v>
      </c>
      <c r="F7" s="20">
        <v>1</v>
      </c>
      <c r="G7" s="2">
        <v>1</v>
      </c>
      <c r="H7" s="2">
        <v>21</v>
      </c>
      <c r="I7" s="2">
        <v>1500</v>
      </c>
      <c r="J7" s="8">
        <v>131</v>
      </c>
      <c r="K7" s="22">
        <f>J7/I7</f>
        <v>8.7333333333333332E-2</v>
      </c>
      <c r="L7" s="2">
        <v>188</v>
      </c>
      <c r="M7" s="13">
        <f>Titer!F20</f>
        <v>1.0135863704981669E-2</v>
      </c>
      <c r="N7" s="26"/>
      <c r="O7" s="2">
        <v>19</v>
      </c>
      <c r="P7" s="3">
        <v>0.10106382978723399</v>
      </c>
      <c r="Q7" s="13">
        <f t="shared" si="0"/>
        <v>1.0243692042268702E-3</v>
      </c>
      <c r="R7" s="26"/>
      <c r="S7" s="2">
        <v>5</v>
      </c>
      <c r="T7" s="3">
        <v>2.6595744680851061E-2</v>
      </c>
      <c r="U7" s="13">
        <f t="shared" si="1"/>
        <v>2.6957084321759753E-4</v>
      </c>
      <c r="V7" s="26"/>
      <c r="W7" s="2">
        <v>159</v>
      </c>
      <c r="X7" s="3">
        <v>0.8457446808510638</v>
      </c>
      <c r="Y7" s="13">
        <f>M7*X7</f>
        <v>8.5723528143196032E-3</v>
      </c>
      <c r="Z7" s="26"/>
      <c r="AA7" s="2">
        <v>91</v>
      </c>
      <c r="AB7" s="13">
        <f>M7*(AA7/L7)</f>
        <v>4.9061893465602762E-3</v>
      </c>
      <c r="AC7" s="26"/>
      <c r="AD7" s="2">
        <v>6</v>
      </c>
      <c r="AE7" s="4">
        <v>6.5934065934065936E-2</v>
      </c>
      <c r="AF7" s="13">
        <f t="shared" si="2"/>
        <v>3.2348501186111711E-4</v>
      </c>
      <c r="AG7" s="26"/>
      <c r="AH7" s="2">
        <v>1</v>
      </c>
      <c r="AI7" s="4">
        <v>1.098901098901099E-2</v>
      </c>
      <c r="AJ7" s="13">
        <f t="shared" si="3"/>
        <v>5.3914168643519525E-5</v>
      </c>
      <c r="AK7" s="26"/>
      <c r="AL7" s="2">
        <v>80</v>
      </c>
      <c r="AM7" s="4">
        <v>0.87912087912087911</v>
      </c>
      <c r="AN7" s="13">
        <f t="shared" si="4"/>
        <v>4.3131334914815614E-3</v>
      </c>
      <c r="AO7" s="26"/>
      <c r="AP7" s="2">
        <v>59</v>
      </c>
      <c r="AQ7" s="13">
        <f>M7*(AP7/L7)</f>
        <v>3.1809359499676512E-3</v>
      </c>
      <c r="AR7" s="26"/>
      <c r="AS7" s="2">
        <v>4</v>
      </c>
      <c r="AT7" s="5">
        <v>6.7796610169491525E-2</v>
      </c>
      <c r="AU7" s="13">
        <f t="shared" si="5"/>
        <v>2.1565667457407804E-4</v>
      </c>
      <c r="AV7" s="26"/>
      <c r="AW7" s="2">
        <v>0</v>
      </c>
      <c r="AX7" s="5">
        <v>0</v>
      </c>
      <c r="AY7" s="13">
        <f t="shared" si="6"/>
        <v>0</v>
      </c>
      <c r="AZ7" s="26"/>
      <c r="BA7" s="2">
        <v>52</v>
      </c>
      <c r="BB7" s="5">
        <v>0.88135593220338981</v>
      </c>
      <c r="BC7" s="13">
        <f t="shared" si="7"/>
        <v>2.8035367694630147E-3</v>
      </c>
      <c r="BD7" s="26"/>
      <c r="BE7" s="2">
        <v>31</v>
      </c>
      <c r="BF7" s="13">
        <f>M7*(BE7/L7)</f>
        <v>1.6713392279491049E-3</v>
      </c>
      <c r="BG7" s="26"/>
      <c r="BH7" s="2">
        <v>1</v>
      </c>
      <c r="BI7" s="6">
        <v>3.2258064516129031E-2</v>
      </c>
      <c r="BJ7" s="13">
        <f t="shared" si="8"/>
        <v>5.3914168643519511E-5</v>
      </c>
      <c r="BK7" s="26"/>
      <c r="BL7" s="2">
        <v>0</v>
      </c>
      <c r="BM7" s="6">
        <v>0</v>
      </c>
      <c r="BN7" s="13">
        <f t="shared" si="9"/>
        <v>0</v>
      </c>
      <c r="BO7" s="26"/>
      <c r="BP7" s="2">
        <v>28</v>
      </c>
      <c r="BQ7" s="6">
        <v>0.90322580645161288</v>
      </c>
      <c r="BR7" s="13">
        <f t="shared" si="10"/>
        <v>1.5095967220185463E-3</v>
      </c>
      <c r="BS7" s="26"/>
    </row>
    <row r="8" spans="1:71" ht="16">
      <c r="A8" s="2" t="s">
        <v>69</v>
      </c>
      <c r="B8" s="2" t="s">
        <v>164</v>
      </c>
      <c r="C8" s="2" t="s">
        <v>224</v>
      </c>
      <c r="D8" s="24"/>
      <c r="E8" s="20">
        <v>1</v>
      </c>
      <c r="F8" s="20">
        <v>1</v>
      </c>
      <c r="G8" s="2">
        <v>1</v>
      </c>
      <c r="H8" s="2">
        <v>22</v>
      </c>
      <c r="I8" s="2">
        <v>1500</v>
      </c>
      <c r="J8" s="8">
        <v>167</v>
      </c>
      <c r="K8" s="22">
        <f>J8/I8</f>
        <v>0.11133333333333334</v>
      </c>
      <c r="L8" s="2">
        <v>288</v>
      </c>
      <c r="M8" s="13">
        <f>Titer!F21</f>
        <v>1.2816150618124078E-2</v>
      </c>
      <c r="N8" s="26"/>
      <c r="O8" s="2">
        <v>14</v>
      </c>
      <c r="P8" s="3">
        <v>4.8611111111111112E-2</v>
      </c>
      <c r="Q8" s="13">
        <f t="shared" si="0"/>
        <v>6.2300732171436497E-4</v>
      </c>
      <c r="R8" s="26"/>
      <c r="S8" s="2">
        <v>47</v>
      </c>
      <c r="T8" s="3">
        <v>0.16319444444444439</v>
      </c>
      <c r="U8" s="13">
        <f t="shared" si="1"/>
        <v>2.0915245800410816E-3</v>
      </c>
      <c r="V8" s="26"/>
      <c r="W8" s="2">
        <v>216</v>
      </c>
      <c r="X8" s="3">
        <v>0.75</v>
      </c>
      <c r="Y8" s="13">
        <f>M8*X8</f>
        <v>9.6121129635930586E-3</v>
      </c>
      <c r="Z8" s="26"/>
      <c r="AA8" s="2">
        <v>61</v>
      </c>
      <c r="AB8" s="13">
        <f>M8*(AA8/L8)</f>
        <v>2.7145319017554469E-3</v>
      </c>
      <c r="AC8" s="26"/>
      <c r="AD8" s="2">
        <v>6</v>
      </c>
      <c r="AE8" s="4">
        <v>9.8360655737704916E-2</v>
      </c>
      <c r="AF8" s="13">
        <f t="shared" si="2"/>
        <v>2.6700313787758492E-4</v>
      </c>
      <c r="AG8" s="26"/>
      <c r="AH8" s="2">
        <v>3</v>
      </c>
      <c r="AI8" s="4">
        <v>4.9180327868852458E-2</v>
      </c>
      <c r="AJ8" s="13">
        <f t="shared" si="3"/>
        <v>1.3350156893879246E-4</v>
      </c>
      <c r="AK8" s="26"/>
      <c r="AL8" s="2">
        <v>41</v>
      </c>
      <c r="AM8" s="4">
        <v>0.67213114754098358</v>
      </c>
      <c r="AN8" s="13">
        <f t="shared" si="4"/>
        <v>1.824521442163497E-3</v>
      </c>
      <c r="AO8" s="26"/>
      <c r="AP8" s="2">
        <v>53</v>
      </c>
      <c r="AQ8" s="13">
        <f>M8*(AP8/L8)</f>
        <v>2.3585277179186672E-3</v>
      </c>
      <c r="AR8" s="26"/>
      <c r="AS8" s="2">
        <v>5</v>
      </c>
      <c r="AT8" s="5">
        <v>9.4339622641509441E-2</v>
      </c>
      <c r="AU8" s="13">
        <f t="shared" si="5"/>
        <v>2.225026148979875E-4</v>
      </c>
      <c r="AV8" s="26"/>
      <c r="AW8" s="2">
        <v>0</v>
      </c>
      <c r="AX8" s="5">
        <v>0</v>
      </c>
      <c r="AY8" s="13">
        <f t="shared" si="6"/>
        <v>0</v>
      </c>
      <c r="AZ8" s="26"/>
      <c r="BA8" s="2">
        <v>38</v>
      </c>
      <c r="BB8" s="5">
        <v>0.71698113207547165</v>
      </c>
      <c r="BC8" s="13">
        <f t="shared" si="7"/>
        <v>1.6910198732247048E-3</v>
      </c>
      <c r="BD8" s="26"/>
      <c r="BE8" s="2">
        <v>45</v>
      </c>
      <c r="BF8" s="13">
        <f>M8*(BE8/L8)</f>
        <v>2.0025235340818872E-3</v>
      </c>
      <c r="BG8" s="26"/>
      <c r="BH8" s="2">
        <v>2</v>
      </c>
      <c r="BI8" s="6">
        <v>4.4444444444444453E-2</v>
      </c>
      <c r="BJ8" s="13">
        <f t="shared" si="8"/>
        <v>8.9001045959194997E-5</v>
      </c>
      <c r="BK8" s="26"/>
      <c r="BL8" s="2">
        <v>0</v>
      </c>
      <c r="BM8" s="6">
        <v>0</v>
      </c>
      <c r="BN8" s="13">
        <f t="shared" si="9"/>
        <v>0</v>
      </c>
      <c r="BO8" s="26"/>
      <c r="BP8" s="2">
        <v>33</v>
      </c>
      <c r="BQ8" s="6">
        <v>0.73333333333333328</v>
      </c>
      <c r="BR8" s="13">
        <f t="shared" si="10"/>
        <v>1.4685172583267171E-3</v>
      </c>
      <c r="BS8" s="26"/>
    </row>
    <row r="9" spans="1:71" ht="16">
      <c r="A9" s="2" t="s">
        <v>116</v>
      </c>
      <c r="B9" s="2" t="s">
        <v>164</v>
      </c>
      <c r="C9" s="2" t="s">
        <v>224</v>
      </c>
      <c r="D9" s="24"/>
      <c r="E9" s="20">
        <v>1</v>
      </c>
      <c r="F9" s="20">
        <v>1</v>
      </c>
      <c r="G9" s="2">
        <v>1</v>
      </c>
      <c r="H9" s="2">
        <v>22</v>
      </c>
      <c r="I9" s="2">
        <v>1500</v>
      </c>
      <c r="J9" s="8">
        <v>168</v>
      </c>
      <c r="K9" s="22">
        <f>J9/I9</f>
        <v>0.112</v>
      </c>
      <c r="L9" s="2">
        <v>252</v>
      </c>
      <c r="M9" s="13">
        <f>Titer!F21</f>
        <v>1.2816150618124078E-2</v>
      </c>
      <c r="N9" s="26"/>
      <c r="O9" s="2">
        <v>15</v>
      </c>
      <c r="P9" s="3">
        <v>5.9523809523809521E-2</v>
      </c>
      <c r="Q9" s="13">
        <f t="shared" si="0"/>
        <v>7.6286610822167127E-4</v>
      </c>
      <c r="R9" s="26"/>
      <c r="S9" s="2">
        <v>26</v>
      </c>
      <c r="T9" s="3">
        <v>0.1031746031746032</v>
      </c>
      <c r="U9" s="13">
        <f t="shared" si="1"/>
        <v>1.3223012542508971E-3</v>
      </c>
      <c r="V9" s="26"/>
      <c r="W9" s="2">
        <v>199</v>
      </c>
      <c r="X9" s="3">
        <v>0.78968253968253965</v>
      </c>
      <c r="Y9" s="13">
        <f>M9*X9</f>
        <v>1.0120690369074172E-2</v>
      </c>
      <c r="Z9" s="26"/>
      <c r="AA9" s="2">
        <v>93</v>
      </c>
      <c r="AB9" s="13">
        <f>M9*(AA9/L9)</f>
        <v>4.7297698709743621E-3</v>
      </c>
      <c r="AC9" s="26"/>
      <c r="AD9" s="2">
        <v>7</v>
      </c>
      <c r="AE9" s="4">
        <v>7.5268817204301078E-2</v>
      </c>
      <c r="AF9" s="13">
        <f t="shared" si="2"/>
        <v>3.5600418383677993E-4</v>
      </c>
      <c r="AG9" s="26"/>
      <c r="AH9" s="2">
        <v>10</v>
      </c>
      <c r="AI9" s="4">
        <v>0.1075268817204301</v>
      </c>
      <c r="AJ9" s="13">
        <f t="shared" si="3"/>
        <v>5.0857740548111415E-4</v>
      </c>
      <c r="AK9" s="26"/>
      <c r="AL9" s="2">
        <v>66</v>
      </c>
      <c r="AM9" s="4">
        <v>0.70967741935483875</v>
      </c>
      <c r="AN9" s="13">
        <f t="shared" si="4"/>
        <v>3.3566108761753539E-3</v>
      </c>
      <c r="AO9" s="26"/>
      <c r="AP9" s="2">
        <v>62</v>
      </c>
      <c r="AQ9" s="13">
        <f>M9*(AP9/L9)</f>
        <v>3.1531799139829079E-3</v>
      </c>
      <c r="AR9" s="26"/>
      <c r="AS9" s="2">
        <v>4</v>
      </c>
      <c r="AT9" s="5">
        <v>6.4516129032258063E-2</v>
      </c>
      <c r="AU9" s="13">
        <f t="shared" si="5"/>
        <v>2.0343096219244567E-4</v>
      </c>
      <c r="AV9" s="26"/>
      <c r="AW9" s="2">
        <v>3</v>
      </c>
      <c r="AX9" s="5">
        <v>4.8387096774193547E-2</v>
      </c>
      <c r="AY9" s="13">
        <f t="shared" si="6"/>
        <v>1.5257322164433424E-4</v>
      </c>
      <c r="AZ9" s="26"/>
      <c r="BA9" s="2">
        <v>45</v>
      </c>
      <c r="BB9" s="5">
        <v>0.72580645161290325</v>
      </c>
      <c r="BC9" s="13">
        <f t="shared" si="7"/>
        <v>2.2885983246650138E-3</v>
      </c>
      <c r="BD9" s="26"/>
      <c r="BE9" s="2">
        <v>46</v>
      </c>
      <c r="BF9" s="13">
        <f>M9*(BE9/L9)</f>
        <v>2.3394560652131254E-3</v>
      </c>
      <c r="BG9" s="26"/>
      <c r="BH9" s="2">
        <v>1</v>
      </c>
      <c r="BI9" s="6">
        <v>2.1739130434782612E-2</v>
      </c>
      <c r="BJ9" s="13">
        <f t="shared" si="8"/>
        <v>5.0857740548111431E-5</v>
      </c>
      <c r="BK9" s="26"/>
      <c r="BL9" s="2">
        <v>0</v>
      </c>
      <c r="BM9" s="6">
        <v>0</v>
      </c>
      <c r="BN9" s="13">
        <f t="shared" si="9"/>
        <v>0</v>
      </c>
      <c r="BO9" s="26"/>
      <c r="BP9" s="2">
        <v>35</v>
      </c>
      <c r="BQ9" s="6">
        <v>0.76086956521739135</v>
      </c>
      <c r="BR9" s="13">
        <f t="shared" si="10"/>
        <v>1.7800209191839E-3</v>
      </c>
      <c r="BS9" s="26"/>
    </row>
    <row r="10" spans="1:71" ht="16">
      <c r="A10" s="2" t="s">
        <v>111</v>
      </c>
      <c r="B10" s="2" t="s">
        <v>145</v>
      </c>
      <c r="C10" s="2" t="s">
        <v>225</v>
      </c>
      <c r="D10" s="23" t="s">
        <v>236</v>
      </c>
      <c r="E10" s="20">
        <v>1</v>
      </c>
      <c r="F10" s="20">
        <v>1</v>
      </c>
      <c r="G10" s="2">
        <v>2</v>
      </c>
      <c r="H10" s="2">
        <v>11</v>
      </c>
      <c r="I10" s="2">
        <v>1500</v>
      </c>
      <c r="J10" s="8">
        <v>189</v>
      </c>
      <c r="K10" s="22">
        <f>J10/I10</f>
        <v>0.126</v>
      </c>
      <c r="L10" s="2">
        <v>315</v>
      </c>
      <c r="M10" s="13">
        <f>Titer!F2</f>
        <v>8.8283378746594008E-3</v>
      </c>
      <c r="N10" s="25">
        <f t="shared" ref="N10" si="11">AVERAGE(M10:M17)</f>
        <v>1.0433598142701006E-2</v>
      </c>
      <c r="O10" s="2">
        <v>34</v>
      </c>
      <c r="P10" s="3">
        <v>0.1079365079365079</v>
      </c>
      <c r="Q10" s="13">
        <f t="shared" si="0"/>
        <v>9.5289996107434771E-4</v>
      </c>
      <c r="R10" s="25">
        <f t="shared" ref="R10" si="12">AVERAGE(Q10:Q17)</f>
        <v>9.1959946623075659E-4</v>
      </c>
      <c r="S10" s="2">
        <v>14</v>
      </c>
      <c r="T10" s="3">
        <v>4.4444444444444453E-2</v>
      </c>
      <c r="U10" s="13">
        <f t="shared" si="1"/>
        <v>3.9237057220708457E-4</v>
      </c>
      <c r="V10" s="25">
        <f t="shared" ref="V10" si="13">AVERAGE(U10:U17)</f>
        <v>1.176459648152421E-3</v>
      </c>
      <c r="W10" s="2">
        <v>294</v>
      </c>
      <c r="X10" s="3">
        <v>0.93929712460063897</v>
      </c>
      <c r="Y10" s="13">
        <f>M10*X10</f>
        <v>8.2924323806704905E-3</v>
      </c>
      <c r="Z10" s="25">
        <f t="shared" ref="Z10" si="14">AVERAGE(Y10:Y17)</f>
        <v>8.141982741348211E-3</v>
      </c>
      <c r="AA10" s="2">
        <v>94</v>
      </c>
      <c r="AB10" s="13">
        <f>M10*(AA10/L10)</f>
        <v>2.6344881276761387E-3</v>
      </c>
      <c r="AC10" s="25">
        <f t="shared" ref="AC10" si="15">AVERAGE(AB10:AB17)</f>
        <v>3.3986876239070862E-3</v>
      </c>
      <c r="AD10" s="2">
        <v>8</v>
      </c>
      <c r="AE10" s="4">
        <v>8.5106382978723402E-2</v>
      </c>
      <c r="AF10" s="13">
        <f t="shared" si="2"/>
        <v>2.2421175554690541E-4</v>
      </c>
      <c r="AG10" s="25">
        <f t="shared" ref="AG10" si="16">AVERAGE(AF10:AF17)</f>
        <v>2.7319524098612272E-4</v>
      </c>
      <c r="AH10" s="2">
        <v>2</v>
      </c>
      <c r="AI10" s="4">
        <v>2.1276595744680851E-2</v>
      </c>
      <c r="AJ10" s="13">
        <f t="shared" si="3"/>
        <v>5.6052938886726352E-5</v>
      </c>
      <c r="AK10" s="25">
        <f t="shared" ref="AK10" si="17">AVERAGE(AJ10:AJ17)</f>
        <v>3.9283220945833633E-4</v>
      </c>
      <c r="AL10" s="2">
        <v>81</v>
      </c>
      <c r="AM10" s="4">
        <v>0.86170212765957444</v>
      </c>
      <c r="AN10" s="13">
        <f t="shared" si="4"/>
        <v>2.2701440249124172E-3</v>
      </c>
      <c r="AO10" s="25">
        <f t="shared" ref="AO10" si="18">AVERAGE(AN10:AN17)</f>
        <v>2.5260486164465738E-3</v>
      </c>
      <c r="AP10" s="2">
        <v>74</v>
      </c>
      <c r="AQ10" s="13">
        <f>M10*(AP10/L10)</f>
        <v>2.0739587388088751E-3</v>
      </c>
      <c r="AR10" s="25">
        <f t="shared" ref="AR10" si="19">AVERAGE(AQ10:AQ17)</f>
        <v>2.1608437780483397E-3</v>
      </c>
      <c r="AS10" s="2">
        <v>7</v>
      </c>
      <c r="AT10" s="5">
        <v>9.45945945945946E-2</v>
      </c>
      <c r="AU10" s="13">
        <f t="shared" si="5"/>
        <v>1.9618528610354226E-4</v>
      </c>
      <c r="AV10" s="25">
        <f t="shared" ref="AV10" si="20">AVERAGE(AU10:AU17)</f>
        <v>1.5957505791455053E-4</v>
      </c>
      <c r="AW10" s="2">
        <v>2</v>
      </c>
      <c r="AX10" s="5">
        <v>2.7027027027027029E-2</v>
      </c>
      <c r="AY10" s="13">
        <f t="shared" si="6"/>
        <v>5.6052938886726358E-5</v>
      </c>
      <c r="AZ10" s="25">
        <f t="shared" ref="AZ10" si="21">AVERAGE(AY10:AY17)</f>
        <v>1.0560546842223732E-4</v>
      </c>
      <c r="BA10" s="2">
        <v>62</v>
      </c>
      <c r="BB10" s="5">
        <v>0.83783783783783783</v>
      </c>
      <c r="BC10" s="13">
        <f t="shared" si="7"/>
        <v>1.7376411054885168E-3</v>
      </c>
      <c r="BD10" s="25">
        <f t="shared" ref="BD10" si="22">AVERAGE(BC10:BC17)</f>
        <v>1.7059778817445129E-3</v>
      </c>
      <c r="BE10" s="2">
        <v>44</v>
      </c>
      <c r="BF10" s="13">
        <f>M10*(BE10/L10)</f>
        <v>1.2331646555079798E-3</v>
      </c>
      <c r="BG10" s="25">
        <f t="shared" ref="BG10" si="23">AVERAGE(BF10:BF17)</f>
        <v>1.4520379409973462E-3</v>
      </c>
      <c r="BH10" s="2">
        <v>4</v>
      </c>
      <c r="BI10" s="6">
        <v>9.0909090909090912E-2</v>
      </c>
      <c r="BJ10" s="13">
        <f t="shared" si="8"/>
        <v>1.1210587777345272E-4</v>
      </c>
      <c r="BK10" s="25">
        <f t="shared" ref="BK10" si="24">AVERAGE(BJ10:BJ17)</f>
        <v>9.3535603332623354E-5</v>
      </c>
      <c r="BL10" s="2">
        <v>0</v>
      </c>
      <c r="BM10" s="6">
        <v>0</v>
      </c>
      <c r="BN10" s="13">
        <f t="shared" si="9"/>
        <v>0</v>
      </c>
      <c r="BO10" s="25">
        <f t="shared" ref="BO10" si="25">AVERAGE(BN10:BN17)</f>
        <v>1.0165553945035982E-5</v>
      </c>
      <c r="BP10" s="2">
        <v>37</v>
      </c>
      <c r="BQ10" s="6">
        <v>0.84090909090909094</v>
      </c>
      <c r="BR10" s="13">
        <f t="shared" si="10"/>
        <v>1.0369793694044375E-3</v>
      </c>
      <c r="BS10" s="25">
        <f t="shared" ref="BS10" si="26">AVERAGE(BR10:BR17)</f>
        <v>1.174694654809994E-3</v>
      </c>
    </row>
    <row r="11" spans="1:71" ht="16">
      <c r="A11" s="2" t="s">
        <v>75</v>
      </c>
      <c r="B11" s="2" t="s">
        <v>145</v>
      </c>
      <c r="C11" s="2" t="s">
        <v>225</v>
      </c>
      <c r="D11" s="24"/>
      <c r="E11" s="20">
        <v>1</v>
      </c>
      <c r="F11" s="20">
        <v>1</v>
      </c>
      <c r="G11" s="2">
        <v>2</v>
      </c>
      <c r="H11" s="2">
        <v>11</v>
      </c>
      <c r="I11" s="2">
        <v>1500</v>
      </c>
      <c r="J11" s="8">
        <v>196</v>
      </c>
      <c r="K11" s="22">
        <f>J11/I11</f>
        <v>0.13066666666666665</v>
      </c>
      <c r="L11" s="2">
        <v>335</v>
      </c>
      <c r="M11" s="13">
        <f>Titer!F2</f>
        <v>8.8283378746594008E-3</v>
      </c>
      <c r="N11" s="26"/>
      <c r="O11" s="2">
        <v>34</v>
      </c>
      <c r="P11" s="3">
        <v>0.1014925373134328</v>
      </c>
      <c r="Q11" s="13">
        <f t="shared" si="0"/>
        <v>8.9601041115946122E-4</v>
      </c>
      <c r="R11" s="26"/>
      <c r="S11" s="2">
        <v>16</v>
      </c>
      <c r="T11" s="3">
        <v>4.7761194029850747E-2</v>
      </c>
      <c r="U11" s="13">
        <f t="shared" si="1"/>
        <v>4.2165195819268778E-4</v>
      </c>
      <c r="V11" s="26"/>
      <c r="W11" s="2">
        <v>274</v>
      </c>
      <c r="X11" s="3">
        <v>0.81791044776119404</v>
      </c>
      <c r="Y11" s="13">
        <f>M11*X11</f>
        <v>7.2207897840497783E-3</v>
      </c>
      <c r="Z11" s="26"/>
      <c r="AA11" s="2">
        <v>84</v>
      </c>
      <c r="AB11" s="13">
        <f>M11*(AA11/L11)</f>
        <v>2.2136727805116109E-3</v>
      </c>
      <c r="AC11" s="26"/>
      <c r="AD11" s="2">
        <v>7</v>
      </c>
      <c r="AE11" s="4">
        <v>8.3333333333333329E-2</v>
      </c>
      <c r="AF11" s="13">
        <f t="shared" si="2"/>
        <v>1.844727317093009E-4</v>
      </c>
      <c r="AG11" s="26"/>
      <c r="AH11" s="2">
        <v>8</v>
      </c>
      <c r="AI11" s="4">
        <v>9.5238095238095233E-2</v>
      </c>
      <c r="AJ11" s="13">
        <f t="shared" si="3"/>
        <v>2.1082597909634389E-4</v>
      </c>
      <c r="AK11" s="26"/>
      <c r="AL11" s="2">
        <v>64</v>
      </c>
      <c r="AM11" s="4">
        <v>0.76190476190476186</v>
      </c>
      <c r="AN11" s="13">
        <f t="shared" si="4"/>
        <v>1.6866078327707511E-3</v>
      </c>
      <c r="AO11" s="26"/>
      <c r="AP11" s="2">
        <v>47</v>
      </c>
      <c r="AQ11" s="13">
        <f>M11*(AP11/L11)</f>
        <v>1.2386026271910204E-3</v>
      </c>
      <c r="AR11" s="26"/>
      <c r="AS11" s="2">
        <v>3</v>
      </c>
      <c r="AT11" s="5">
        <v>6.3829787234042548E-2</v>
      </c>
      <c r="AU11" s="13">
        <f t="shared" si="5"/>
        <v>7.9059742161128956E-5</v>
      </c>
      <c r="AV11" s="26"/>
      <c r="AW11" s="2">
        <v>1</v>
      </c>
      <c r="AX11" s="5">
        <v>2.1276595744680851E-2</v>
      </c>
      <c r="AY11" s="13">
        <f t="shared" si="6"/>
        <v>2.6353247387042987E-5</v>
      </c>
      <c r="AZ11" s="26"/>
      <c r="BA11" s="2">
        <v>38</v>
      </c>
      <c r="BB11" s="5">
        <v>0.80851063829787229</v>
      </c>
      <c r="BC11" s="13">
        <f t="shared" si="7"/>
        <v>1.0014234007076335E-3</v>
      </c>
      <c r="BD11" s="26"/>
      <c r="BE11" s="2">
        <v>34</v>
      </c>
      <c r="BF11" s="13">
        <f>M11*(BE11/L11)</f>
        <v>8.9601041115946155E-4</v>
      </c>
      <c r="BG11" s="26"/>
      <c r="BH11" s="2">
        <v>2</v>
      </c>
      <c r="BI11" s="6">
        <v>5.8823529411764712E-2</v>
      </c>
      <c r="BJ11" s="13">
        <f t="shared" si="8"/>
        <v>5.270649477408598E-5</v>
      </c>
      <c r="BK11" s="26"/>
      <c r="BL11" s="2">
        <v>0</v>
      </c>
      <c r="BM11" s="6">
        <v>0</v>
      </c>
      <c r="BN11" s="13">
        <f t="shared" si="9"/>
        <v>0</v>
      </c>
      <c r="BO11" s="26"/>
      <c r="BP11" s="2">
        <v>27</v>
      </c>
      <c r="BQ11" s="6">
        <v>0.79411764705882348</v>
      </c>
      <c r="BR11" s="13">
        <f t="shared" si="10"/>
        <v>7.1153767945016056E-4</v>
      </c>
      <c r="BS11" s="26"/>
    </row>
    <row r="12" spans="1:71" ht="16">
      <c r="A12" s="2" t="s">
        <v>85</v>
      </c>
      <c r="B12" s="2" t="s">
        <v>146</v>
      </c>
      <c r="C12" s="2" t="s">
        <v>225</v>
      </c>
      <c r="D12" s="24"/>
      <c r="E12" s="20">
        <v>1</v>
      </c>
      <c r="F12" s="20">
        <v>1</v>
      </c>
      <c r="G12" s="2">
        <v>2</v>
      </c>
      <c r="H12" s="2">
        <v>12</v>
      </c>
      <c r="I12" s="2">
        <v>1500</v>
      </c>
      <c r="J12" s="8">
        <v>204</v>
      </c>
      <c r="K12" s="22">
        <f>J12/I12</f>
        <v>0.13600000000000001</v>
      </c>
      <c r="L12" s="2">
        <v>405</v>
      </c>
      <c r="M12" s="13">
        <f>Titer!F3</f>
        <v>1.5594088211334808E-2</v>
      </c>
      <c r="N12" s="26"/>
      <c r="O12" s="2">
        <v>23</v>
      </c>
      <c r="P12" s="3">
        <v>5.6790123456790118E-2</v>
      </c>
      <c r="Q12" s="13">
        <f t="shared" si="0"/>
        <v>8.8559019471777913E-4</v>
      </c>
      <c r="R12" s="26"/>
      <c r="S12" s="2">
        <v>51</v>
      </c>
      <c r="T12" s="3">
        <v>0.12592592592592591</v>
      </c>
      <c r="U12" s="13">
        <f t="shared" si="1"/>
        <v>1.9636999969829014E-3</v>
      </c>
      <c r="V12" s="26"/>
      <c r="W12" s="2">
        <v>260</v>
      </c>
      <c r="X12" s="3">
        <v>0.82539682539682535</v>
      </c>
      <c r="Y12" s="13">
        <f>M12*X12</f>
        <v>1.2871310904593808E-2</v>
      </c>
      <c r="Z12" s="26"/>
      <c r="AA12" s="2">
        <v>71</v>
      </c>
      <c r="AB12" s="13">
        <f>M12*(AA12/L12)</f>
        <v>2.7337784271722751E-3</v>
      </c>
      <c r="AC12" s="26"/>
      <c r="AD12" s="2">
        <v>7</v>
      </c>
      <c r="AE12" s="4">
        <v>9.8591549295774641E-2</v>
      </c>
      <c r="AF12" s="13">
        <f t="shared" si="2"/>
        <v>2.6952745056628061E-4</v>
      </c>
      <c r="AG12" s="26"/>
      <c r="AH12" s="2">
        <v>4</v>
      </c>
      <c r="AI12" s="4">
        <v>5.6338028169014093E-2</v>
      </c>
      <c r="AJ12" s="13">
        <f t="shared" si="3"/>
        <v>1.5401568603787467E-4</v>
      </c>
      <c r="AK12" s="26"/>
      <c r="AL12" s="2">
        <v>56</v>
      </c>
      <c r="AM12" s="4">
        <v>0.78873239436619713</v>
      </c>
      <c r="AN12" s="13">
        <f t="shared" si="4"/>
        <v>2.1562196045302449E-3</v>
      </c>
      <c r="AO12" s="26"/>
      <c r="AP12" s="2">
        <v>42</v>
      </c>
      <c r="AQ12" s="13">
        <f>M12*(AP12/L12)</f>
        <v>1.6171647033976838E-3</v>
      </c>
      <c r="AR12" s="26"/>
      <c r="AS12" s="2">
        <v>6</v>
      </c>
      <c r="AT12" s="5">
        <v>0.14285714285714279</v>
      </c>
      <c r="AU12" s="13">
        <f t="shared" si="5"/>
        <v>2.3102352905681186E-4</v>
      </c>
      <c r="AV12" s="26"/>
      <c r="AW12" s="2">
        <v>0</v>
      </c>
      <c r="AX12" s="5">
        <v>0</v>
      </c>
      <c r="AY12" s="13">
        <f t="shared" si="6"/>
        <v>0</v>
      </c>
      <c r="AZ12" s="26"/>
      <c r="BA12" s="2">
        <v>32</v>
      </c>
      <c r="BB12" s="5">
        <v>0.76190476190476186</v>
      </c>
      <c r="BC12" s="13">
        <f t="shared" si="7"/>
        <v>1.2321254883029971E-3</v>
      </c>
      <c r="BD12" s="26"/>
      <c r="BE12" s="2">
        <v>35</v>
      </c>
      <c r="BF12" s="13">
        <f>M12*(BE12/L12)</f>
        <v>1.347637252831403E-3</v>
      </c>
      <c r="BG12" s="26"/>
      <c r="BH12" s="2">
        <v>4</v>
      </c>
      <c r="BI12" s="6">
        <v>0.1142857142857143</v>
      </c>
      <c r="BJ12" s="13">
        <f t="shared" si="8"/>
        <v>1.5401568603787464E-4</v>
      </c>
      <c r="BK12" s="26"/>
      <c r="BL12" s="2">
        <v>0</v>
      </c>
      <c r="BM12" s="6">
        <v>0</v>
      </c>
      <c r="BN12" s="13">
        <f t="shared" si="9"/>
        <v>0</v>
      </c>
      <c r="BO12" s="26"/>
      <c r="BP12" s="2">
        <v>27</v>
      </c>
      <c r="BQ12" s="6">
        <v>0.77142857142857146</v>
      </c>
      <c r="BR12" s="13">
        <f t="shared" si="10"/>
        <v>1.0396058807556538E-3</v>
      </c>
      <c r="BS12" s="26"/>
    </row>
    <row r="13" spans="1:71" ht="16">
      <c r="A13" s="2" t="s">
        <v>101</v>
      </c>
      <c r="B13" s="2" t="s">
        <v>146</v>
      </c>
      <c r="C13" s="2" t="s">
        <v>225</v>
      </c>
      <c r="D13" s="24"/>
      <c r="E13" s="20">
        <v>1</v>
      </c>
      <c r="F13" s="20">
        <v>1</v>
      </c>
      <c r="G13" s="2">
        <v>2</v>
      </c>
      <c r="H13" s="2">
        <v>12</v>
      </c>
      <c r="I13" s="2">
        <v>1500</v>
      </c>
      <c r="J13" s="8">
        <v>198</v>
      </c>
      <c r="K13" s="22">
        <f>J13/I13</f>
        <v>0.13200000000000001</v>
      </c>
      <c r="L13" s="2">
        <v>326</v>
      </c>
      <c r="M13" s="13">
        <f>Titer!F3</f>
        <v>1.5594088211334808E-2</v>
      </c>
      <c r="N13" s="26"/>
      <c r="O13" s="2">
        <v>22</v>
      </c>
      <c r="P13" s="3">
        <v>6.7484662576687116E-2</v>
      </c>
      <c r="Q13" s="13">
        <f t="shared" si="0"/>
        <v>1.0523617811330239E-3</v>
      </c>
      <c r="R13" s="26"/>
      <c r="S13" s="2">
        <v>47</v>
      </c>
      <c r="T13" s="3">
        <v>0.14417177914110429</v>
      </c>
      <c r="U13" s="13">
        <f t="shared" si="1"/>
        <v>2.24822744151146E-3</v>
      </c>
      <c r="V13" s="26"/>
      <c r="W13" s="2">
        <v>253</v>
      </c>
      <c r="X13" s="3">
        <v>0.7760736196319018</v>
      </c>
      <c r="Y13" s="13">
        <f>M13*X13</f>
        <v>1.2102160483029773E-2</v>
      </c>
      <c r="Z13" s="26"/>
      <c r="AA13" s="2">
        <v>145</v>
      </c>
      <c r="AB13" s="13">
        <f>M13*(AA13/L13)</f>
        <v>6.9360208301949295E-3</v>
      </c>
      <c r="AC13" s="26"/>
      <c r="AD13" s="2">
        <v>10</v>
      </c>
      <c r="AE13" s="4">
        <v>6.8965517241379309E-2</v>
      </c>
      <c r="AF13" s="13">
        <f t="shared" si="2"/>
        <v>4.7834626415137443E-4</v>
      </c>
      <c r="AG13" s="26"/>
      <c r="AH13" s="2">
        <v>24</v>
      </c>
      <c r="AI13" s="4">
        <v>0.16551724137931029</v>
      </c>
      <c r="AJ13" s="13">
        <f t="shared" si="3"/>
        <v>1.1480310339632982E-3</v>
      </c>
      <c r="AK13" s="26"/>
      <c r="AL13" s="2">
        <v>108</v>
      </c>
      <c r="AM13" s="4">
        <v>0.7448275862068966</v>
      </c>
      <c r="AN13" s="13">
        <f t="shared" si="4"/>
        <v>5.1661396528348445E-3</v>
      </c>
      <c r="AO13" s="26"/>
      <c r="AP13" s="2">
        <v>92</v>
      </c>
      <c r="AQ13" s="13">
        <f>M13*(AP13/L13)</f>
        <v>4.4007856301926445E-3</v>
      </c>
      <c r="AR13" s="26"/>
      <c r="AS13" s="2">
        <v>4</v>
      </c>
      <c r="AT13" s="5">
        <v>4.3478260869565223E-2</v>
      </c>
      <c r="AU13" s="13">
        <f t="shared" si="5"/>
        <v>1.913385056605498E-4</v>
      </c>
      <c r="AV13" s="26"/>
      <c r="AW13" s="2">
        <v>6</v>
      </c>
      <c r="AX13" s="5">
        <v>6.5217391304347824E-2</v>
      </c>
      <c r="AY13" s="13">
        <f t="shared" si="6"/>
        <v>2.8700775849082466E-4</v>
      </c>
      <c r="AZ13" s="26"/>
      <c r="BA13" s="2">
        <v>79</v>
      </c>
      <c r="BB13" s="5">
        <v>0.85869565217391308</v>
      </c>
      <c r="BC13" s="13">
        <f t="shared" si="7"/>
        <v>3.7789354867958582E-3</v>
      </c>
      <c r="BD13" s="26"/>
      <c r="BE13" s="2">
        <v>54</v>
      </c>
      <c r="BF13" s="13">
        <f>M13*(BE13/L13)</f>
        <v>2.5830698264174218E-3</v>
      </c>
      <c r="BG13" s="26"/>
      <c r="BH13" s="2">
        <v>2</v>
      </c>
      <c r="BI13" s="6">
        <v>3.7037037037037028E-2</v>
      </c>
      <c r="BJ13" s="13">
        <f t="shared" si="8"/>
        <v>9.5669252830274859E-5</v>
      </c>
      <c r="BK13" s="26"/>
      <c r="BL13" s="2">
        <v>1</v>
      </c>
      <c r="BM13" s="6">
        <v>1.8518518518518521E-2</v>
      </c>
      <c r="BN13" s="13">
        <f t="shared" si="9"/>
        <v>4.783462641513745E-5</v>
      </c>
      <c r="BO13" s="26"/>
      <c r="BP13" s="2">
        <v>49</v>
      </c>
      <c r="BQ13" s="6">
        <v>0.90740740740740744</v>
      </c>
      <c r="BR13" s="13">
        <f t="shared" si="10"/>
        <v>2.3438966943417345E-3</v>
      </c>
      <c r="BS13" s="26"/>
    </row>
    <row r="14" spans="1:71" ht="16">
      <c r="A14" s="2" t="s">
        <v>115</v>
      </c>
      <c r="B14" s="2" t="s">
        <v>147</v>
      </c>
      <c r="C14" s="2" t="s">
        <v>225</v>
      </c>
      <c r="D14" s="24"/>
      <c r="E14" s="20">
        <v>1</v>
      </c>
      <c r="F14" s="20">
        <v>1</v>
      </c>
      <c r="G14" s="2">
        <v>2</v>
      </c>
      <c r="H14" s="2">
        <v>21</v>
      </c>
      <c r="I14" s="2">
        <v>1500</v>
      </c>
      <c r="J14" s="8">
        <v>144</v>
      </c>
      <c r="K14" s="22">
        <f>J14/I14</f>
        <v>9.6000000000000002E-2</v>
      </c>
      <c r="L14" s="2">
        <v>231</v>
      </c>
      <c r="M14" s="13">
        <f>Titer!F4</f>
        <v>6.4970221981591773E-3</v>
      </c>
      <c r="N14" s="26"/>
      <c r="O14" s="2">
        <v>37</v>
      </c>
      <c r="P14" s="3">
        <v>0.16017316017316019</v>
      </c>
      <c r="Q14" s="13">
        <f t="shared" si="0"/>
        <v>1.0406485771943272E-3</v>
      </c>
      <c r="R14" s="26"/>
      <c r="S14" s="2">
        <v>32</v>
      </c>
      <c r="T14" s="3">
        <v>0.1385281385281385</v>
      </c>
      <c r="U14" s="13">
        <f t="shared" si="1"/>
        <v>9.0002039108698546E-4</v>
      </c>
      <c r="V14" s="26"/>
      <c r="W14" s="2">
        <v>329</v>
      </c>
      <c r="X14" s="3">
        <v>0.81234567901234567</v>
      </c>
      <c r="Y14" s="13">
        <f>M14*X14</f>
        <v>5.2778279091218998E-3</v>
      </c>
      <c r="Z14" s="26"/>
      <c r="AA14" s="2">
        <v>78</v>
      </c>
      <c r="AB14" s="13">
        <f>M14*(AA14/L14)</f>
        <v>2.1937997032745273E-3</v>
      </c>
      <c r="AC14" s="26"/>
      <c r="AD14" s="2">
        <v>6</v>
      </c>
      <c r="AE14" s="4">
        <v>7.6923076923076927E-2</v>
      </c>
      <c r="AF14" s="13">
        <f t="shared" si="2"/>
        <v>1.6875382332880981E-4</v>
      </c>
      <c r="AG14" s="26"/>
      <c r="AH14" s="2">
        <v>4</v>
      </c>
      <c r="AI14" s="4">
        <v>5.128205128205128E-2</v>
      </c>
      <c r="AJ14" s="13">
        <f t="shared" si="3"/>
        <v>1.125025488858732E-4</v>
      </c>
      <c r="AK14" s="26"/>
      <c r="AL14" s="2">
        <v>66</v>
      </c>
      <c r="AM14" s="4">
        <v>0.84615384615384615</v>
      </c>
      <c r="AN14" s="13">
        <f t="shared" si="4"/>
        <v>1.8562920566169078E-3</v>
      </c>
      <c r="AO14" s="26"/>
      <c r="AP14" s="2">
        <v>53</v>
      </c>
      <c r="AQ14" s="13">
        <f>M14*(AP14/L14)</f>
        <v>1.4906587727378199E-3</v>
      </c>
      <c r="AR14" s="26"/>
      <c r="AS14" s="2">
        <v>3</v>
      </c>
      <c r="AT14" s="5">
        <v>5.6603773584905662E-2</v>
      </c>
      <c r="AU14" s="13">
        <f t="shared" si="5"/>
        <v>8.4376911664404904E-5</v>
      </c>
      <c r="AV14" s="26"/>
      <c r="AW14" s="2">
        <v>0</v>
      </c>
      <c r="AX14" s="5">
        <v>0</v>
      </c>
      <c r="AY14" s="13">
        <f t="shared" si="6"/>
        <v>0</v>
      </c>
      <c r="AZ14" s="26"/>
      <c r="BA14" s="2">
        <v>48</v>
      </c>
      <c r="BB14" s="5">
        <v>0.90566037735849059</v>
      </c>
      <c r="BC14" s="13">
        <f t="shared" si="7"/>
        <v>1.3500305866304785E-3</v>
      </c>
      <c r="BD14" s="26"/>
      <c r="BE14" s="2">
        <v>44</v>
      </c>
      <c r="BF14" s="13">
        <f>M14*(BE14/L14)</f>
        <v>1.2375280377446051E-3</v>
      </c>
      <c r="BG14" s="26"/>
      <c r="BH14" s="2">
        <v>3</v>
      </c>
      <c r="BI14" s="6">
        <v>6.8181818181818177E-2</v>
      </c>
      <c r="BJ14" s="13">
        <f t="shared" si="8"/>
        <v>8.437691166440489E-5</v>
      </c>
      <c r="BK14" s="26"/>
      <c r="BL14" s="2">
        <v>0</v>
      </c>
      <c r="BM14" s="6">
        <v>0</v>
      </c>
      <c r="BN14" s="13">
        <f t="shared" si="9"/>
        <v>0</v>
      </c>
      <c r="BO14" s="26"/>
      <c r="BP14" s="2">
        <v>39</v>
      </c>
      <c r="BQ14" s="6">
        <v>0.88636363636363635</v>
      </c>
      <c r="BR14" s="13">
        <f t="shared" si="10"/>
        <v>1.0968998516372637E-3</v>
      </c>
      <c r="BS14" s="26"/>
    </row>
    <row r="15" spans="1:71" ht="16">
      <c r="A15" s="2" t="s">
        <v>79</v>
      </c>
      <c r="B15" s="2" t="s">
        <v>147</v>
      </c>
      <c r="C15" s="2" t="s">
        <v>225</v>
      </c>
      <c r="D15" s="24"/>
      <c r="E15" s="20">
        <v>1</v>
      </c>
      <c r="F15" s="20">
        <v>1</v>
      </c>
      <c r="G15" s="2">
        <v>2</v>
      </c>
      <c r="H15" s="2">
        <v>21</v>
      </c>
      <c r="I15" s="2">
        <v>1500</v>
      </c>
      <c r="J15" s="8">
        <v>148</v>
      </c>
      <c r="K15" s="22">
        <f>J15/I15</f>
        <v>9.8666666666666666E-2</v>
      </c>
      <c r="L15" s="2">
        <v>194</v>
      </c>
      <c r="M15" s="13">
        <f>Titer!F4</f>
        <v>6.4970221981591773E-3</v>
      </c>
      <c r="N15" s="26"/>
      <c r="O15" s="2">
        <v>28</v>
      </c>
      <c r="P15" s="3">
        <v>0.14432989690721651</v>
      </c>
      <c r="Q15" s="13">
        <f t="shared" si="0"/>
        <v>9.377145440642113E-4</v>
      </c>
      <c r="R15" s="26"/>
      <c r="S15" s="2">
        <v>28</v>
      </c>
      <c r="T15" s="3">
        <v>0.14432989690721651</v>
      </c>
      <c r="U15" s="13">
        <f t="shared" si="1"/>
        <v>9.377145440642113E-4</v>
      </c>
      <c r="V15" s="26"/>
      <c r="W15" s="2">
        <v>128</v>
      </c>
      <c r="X15" s="3">
        <v>0.65979381443298968</v>
      </c>
      <c r="Y15" s="13">
        <f>M15*X15</f>
        <v>4.2866950585792509E-3</v>
      </c>
      <c r="Z15" s="26"/>
      <c r="AA15" s="2">
        <v>108</v>
      </c>
      <c r="AB15" s="13">
        <f>M15*(AA15/L15)</f>
        <v>3.6168989556762433E-3</v>
      </c>
      <c r="AC15" s="26"/>
      <c r="AD15" s="2">
        <v>10</v>
      </c>
      <c r="AE15" s="4">
        <v>9.2592592592592587E-2</v>
      </c>
      <c r="AF15" s="13">
        <f t="shared" si="2"/>
        <v>3.34898051451504E-4</v>
      </c>
      <c r="AG15" s="26"/>
      <c r="AH15" s="2">
        <v>16</v>
      </c>
      <c r="AI15" s="4">
        <v>0.14814814814814811</v>
      </c>
      <c r="AJ15" s="13">
        <f t="shared" si="3"/>
        <v>5.3583688232240626E-4</v>
      </c>
      <c r="AK15" s="26"/>
      <c r="AL15" s="2">
        <v>74</v>
      </c>
      <c r="AM15" s="4">
        <v>0.68518518518518523</v>
      </c>
      <c r="AN15" s="13">
        <f t="shared" si="4"/>
        <v>2.4782455807411297E-3</v>
      </c>
      <c r="AO15" s="26"/>
      <c r="AP15" s="2">
        <v>65</v>
      </c>
      <c r="AQ15" s="13">
        <f>M15*(AP15/L15)</f>
        <v>2.1768373344347759E-3</v>
      </c>
      <c r="AR15" s="26"/>
      <c r="AS15" s="2">
        <v>4</v>
      </c>
      <c r="AT15" s="5">
        <v>6.1538461538461542E-2</v>
      </c>
      <c r="AU15" s="13">
        <f t="shared" si="5"/>
        <v>1.3395922058060159E-4</v>
      </c>
      <c r="AV15" s="26"/>
      <c r="AW15" s="2">
        <v>6</v>
      </c>
      <c r="AX15" s="5">
        <v>9.2307692307692313E-2</v>
      </c>
      <c r="AY15" s="13">
        <f t="shared" si="6"/>
        <v>2.0093883087090241E-4</v>
      </c>
      <c r="AZ15" s="26"/>
      <c r="BA15" s="2">
        <v>48</v>
      </c>
      <c r="BB15" s="5">
        <v>0.7384615384615385</v>
      </c>
      <c r="BC15" s="13">
        <f t="shared" si="7"/>
        <v>1.6075106469672193E-3</v>
      </c>
      <c r="BD15" s="26"/>
      <c r="BE15" s="2">
        <v>40</v>
      </c>
      <c r="BF15" s="13">
        <f>M15*(BE15/L15)</f>
        <v>1.3395922058060158E-3</v>
      </c>
      <c r="BG15" s="26"/>
      <c r="BH15" s="2">
        <v>3</v>
      </c>
      <c r="BI15" s="6">
        <v>7.4999999999999997E-2</v>
      </c>
      <c r="BJ15" s="13">
        <f t="shared" si="8"/>
        <v>1.0046941543545118E-4</v>
      </c>
      <c r="BK15" s="26"/>
      <c r="BL15" s="2">
        <v>1</v>
      </c>
      <c r="BM15" s="6">
        <v>2.5000000000000001E-2</v>
      </c>
      <c r="BN15" s="13">
        <f t="shared" si="9"/>
        <v>3.3489805145150398E-5</v>
      </c>
      <c r="BO15" s="26"/>
      <c r="BP15" s="2">
        <v>30</v>
      </c>
      <c r="BQ15" s="6">
        <v>0.75</v>
      </c>
      <c r="BR15" s="13">
        <f t="shared" si="10"/>
        <v>1.0046941543545118E-3</v>
      </c>
      <c r="BS15" s="26"/>
    </row>
    <row r="16" spans="1:71" ht="16">
      <c r="A16" s="2" t="s">
        <v>89</v>
      </c>
      <c r="B16" s="2" t="s">
        <v>148</v>
      </c>
      <c r="C16" s="2" t="s">
        <v>225</v>
      </c>
      <c r="D16" s="24"/>
      <c r="E16" s="20">
        <v>1</v>
      </c>
      <c r="F16" s="20">
        <v>1</v>
      </c>
      <c r="G16" s="2">
        <v>2</v>
      </c>
      <c r="H16" s="2">
        <v>22</v>
      </c>
      <c r="I16" s="2">
        <v>1500</v>
      </c>
      <c r="J16" s="8">
        <v>146</v>
      </c>
      <c r="K16" s="22">
        <f>J16/I16</f>
        <v>9.7333333333333327E-2</v>
      </c>
      <c r="L16" s="2">
        <v>230</v>
      </c>
      <c r="M16" s="13">
        <f>Titer!F5</f>
        <v>1.0814944286650644E-2</v>
      </c>
      <c r="N16" s="26"/>
      <c r="O16" s="2">
        <v>14</v>
      </c>
      <c r="P16" s="3">
        <v>6.0869565217391307E-2</v>
      </c>
      <c r="Q16" s="13">
        <f t="shared" si="0"/>
        <v>6.5830095657873485E-4</v>
      </c>
      <c r="R16" s="26"/>
      <c r="S16" s="2">
        <v>25</v>
      </c>
      <c r="T16" s="3">
        <v>0.108695652173913</v>
      </c>
      <c r="U16" s="13">
        <f t="shared" si="1"/>
        <v>1.175537422462026E-3</v>
      </c>
      <c r="V16" s="26"/>
      <c r="W16" s="2">
        <v>151</v>
      </c>
      <c r="X16" s="3">
        <v>0.65367965367965364</v>
      </c>
      <c r="Y16" s="13">
        <f>M16*X16</f>
        <v>7.069509035862542E-3</v>
      </c>
      <c r="Z16" s="26"/>
      <c r="AA16" s="2">
        <v>42</v>
      </c>
      <c r="AB16" s="13">
        <f>M16*(AA16/L16)</f>
        <v>1.9749028697362047E-3</v>
      </c>
      <c r="AC16" s="26"/>
      <c r="AD16" s="2">
        <v>3</v>
      </c>
      <c r="AE16" s="4">
        <v>7.1428571428571425E-2</v>
      </c>
      <c r="AF16" s="13">
        <f t="shared" si="2"/>
        <v>1.4106449069544317E-4</v>
      </c>
      <c r="AG16" s="26"/>
      <c r="AH16" s="2">
        <v>1</v>
      </c>
      <c r="AI16" s="4">
        <v>2.3809523809523812E-2</v>
      </c>
      <c r="AJ16" s="13">
        <f t="shared" si="3"/>
        <v>4.7021496898481071E-5</v>
      </c>
      <c r="AK16" s="26"/>
      <c r="AL16" s="2">
        <v>30</v>
      </c>
      <c r="AM16" s="4">
        <v>0.7142857142857143</v>
      </c>
      <c r="AN16" s="13">
        <f t="shared" si="4"/>
        <v>1.4106449069544319E-3</v>
      </c>
      <c r="AO16" s="26"/>
      <c r="AP16" s="2">
        <v>34</v>
      </c>
      <c r="AQ16" s="13">
        <f>M16*(AP16/L16)</f>
        <v>1.5987308945483562E-3</v>
      </c>
      <c r="AR16" s="26"/>
      <c r="AS16" s="2">
        <v>3</v>
      </c>
      <c r="AT16" s="5">
        <v>8.8235294117647065E-2</v>
      </c>
      <c r="AU16" s="13">
        <f t="shared" si="5"/>
        <v>1.410644906954432E-4</v>
      </c>
      <c r="AV16" s="26"/>
      <c r="AW16" s="2">
        <v>0</v>
      </c>
      <c r="AX16" s="5">
        <v>0</v>
      </c>
      <c r="AY16" s="13">
        <f t="shared" si="6"/>
        <v>0</v>
      </c>
      <c r="AZ16" s="26"/>
      <c r="BA16" s="2">
        <v>24</v>
      </c>
      <c r="BB16" s="5">
        <v>0.70588235294117652</v>
      </c>
      <c r="BC16" s="13">
        <f t="shared" si="7"/>
        <v>1.1285159255635456E-3</v>
      </c>
      <c r="BD16" s="26"/>
      <c r="BE16" s="2">
        <v>26</v>
      </c>
      <c r="BF16" s="13">
        <f>M16*(BE16/L16)</f>
        <v>1.2225589193605075E-3</v>
      </c>
      <c r="BG16" s="26"/>
      <c r="BH16" s="2">
        <v>2</v>
      </c>
      <c r="BI16" s="6">
        <v>7.6923076923076927E-2</v>
      </c>
      <c r="BJ16" s="13">
        <f t="shared" si="8"/>
        <v>9.4042993796962128E-5</v>
      </c>
      <c r="BK16" s="26"/>
      <c r="BL16" s="2">
        <v>0</v>
      </c>
      <c r="BM16" s="6">
        <v>0</v>
      </c>
      <c r="BN16" s="13">
        <f t="shared" si="9"/>
        <v>0</v>
      </c>
      <c r="BO16" s="26"/>
      <c r="BP16" s="2">
        <v>18</v>
      </c>
      <c r="BQ16" s="6">
        <v>0.69230769230769229</v>
      </c>
      <c r="BR16" s="13">
        <f t="shared" si="10"/>
        <v>8.4638694417265908E-4</v>
      </c>
      <c r="BS16" s="26"/>
    </row>
    <row r="17" spans="1:71" ht="16">
      <c r="A17" s="2" t="s">
        <v>105</v>
      </c>
      <c r="B17" s="2" t="s">
        <v>148</v>
      </c>
      <c r="C17" s="2" t="s">
        <v>225</v>
      </c>
      <c r="D17" s="24"/>
      <c r="E17" s="20">
        <v>1</v>
      </c>
      <c r="F17" s="20">
        <v>1</v>
      </c>
      <c r="G17" s="2">
        <v>2</v>
      </c>
      <c r="H17" s="2">
        <v>22</v>
      </c>
      <c r="I17" s="2">
        <v>1500</v>
      </c>
      <c r="J17" s="8">
        <v>146</v>
      </c>
      <c r="K17" s="22">
        <f>J17/I17</f>
        <v>9.7333333333333327E-2</v>
      </c>
      <c r="L17" s="2">
        <v>197</v>
      </c>
      <c r="M17" s="13">
        <f>Titer!F5</f>
        <v>1.0814944286650644E-2</v>
      </c>
      <c r="N17" s="26"/>
      <c r="O17" s="2">
        <v>17</v>
      </c>
      <c r="P17" s="3">
        <v>8.6294416243654817E-2</v>
      </c>
      <c r="Q17" s="13">
        <f t="shared" si="0"/>
        <v>9.3326930392416722E-4</v>
      </c>
      <c r="R17" s="26"/>
      <c r="S17" s="2">
        <v>25</v>
      </c>
      <c r="T17" s="3">
        <v>0.12690355329949241</v>
      </c>
      <c r="U17" s="13">
        <f t="shared" si="1"/>
        <v>1.372454858712011E-3</v>
      </c>
      <c r="V17" s="26"/>
      <c r="W17" s="2">
        <v>146</v>
      </c>
      <c r="X17" s="3">
        <v>0.74111675126903553</v>
      </c>
      <c r="Y17" s="13">
        <f>M17*X17</f>
        <v>8.0151363748781415E-3</v>
      </c>
      <c r="Z17" s="26"/>
      <c r="AA17" s="2">
        <v>89</v>
      </c>
      <c r="AB17" s="13">
        <f>M17*(AA17/L17)</f>
        <v>4.885939297014758E-3</v>
      </c>
      <c r="AC17" s="26"/>
      <c r="AD17" s="2">
        <v>7</v>
      </c>
      <c r="AE17" s="4">
        <v>7.8651685393258425E-2</v>
      </c>
      <c r="AF17" s="13">
        <f t="shared" si="2"/>
        <v>3.8428736043936296E-4</v>
      </c>
      <c r="AG17" s="26"/>
      <c r="AH17" s="2">
        <v>16</v>
      </c>
      <c r="AI17" s="4">
        <v>0.1797752808988764</v>
      </c>
      <c r="AJ17" s="13">
        <f t="shared" si="3"/>
        <v>8.7837110957568682E-4</v>
      </c>
      <c r="AK17" s="26"/>
      <c r="AL17" s="2">
        <v>58</v>
      </c>
      <c r="AM17" s="4">
        <v>0.651685393258427</v>
      </c>
      <c r="AN17" s="13">
        <f t="shared" si="4"/>
        <v>3.1840952722118651E-3</v>
      </c>
      <c r="AO17" s="26"/>
      <c r="AP17" s="2">
        <v>49</v>
      </c>
      <c r="AQ17" s="13">
        <f>M17*(AP17/L17)</f>
        <v>2.6900115230755407E-3</v>
      </c>
      <c r="AR17" s="26"/>
      <c r="AS17" s="2">
        <v>4</v>
      </c>
      <c r="AT17" s="5">
        <v>8.1632653061224483E-2</v>
      </c>
      <c r="AU17" s="13">
        <f t="shared" si="5"/>
        <v>2.1959277739392168E-4</v>
      </c>
      <c r="AV17" s="26"/>
      <c r="AW17" s="2">
        <v>5</v>
      </c>
      <c r="AX17" s="5">
        <v>0.1020408163265306</v>
      </c>
      <c r="AY17" s="13">
        <f t="shared" si="6"/>
        <v>2.744909717424021E-4</v>
      </c>
      <c r="AZ17" s="26"/>
      <c r="BA17" s="2">
        <v>33</v>
      </c>
      <c r="BB17" s="5">
        <v>0.67346938775510201</v>
      </c>
      <c r="BC17" s="13">
        <f t="shared" si="7"/>
        <v>1.8116404134998539E-3</v>
      </c>
      <c r="BD17" s="26"/>
      <c r="BE17" s="2">
        <v>32</v>
      </c>
      <c r="BF17" s="13">
        <f>M17*(BE17/L17)</f>
        <v>1.7567422191513736E-3</v>
      </c>
      <c r="BG17" s="26"/>
      <c r="BH17" s="2">
        <v>1</v>
      </c>
      <c r="BI17" s="6">
        <v>3.125E-2</v>
      </c>
      <c r="BJ17" s="13">
        <f t="shared" si="8"/>
        <v>5.4898194348480426E-5</v>
      </c>
      <c r="BK17" s="26"/>
      <c r="BL17" s="2">
        <v>0</v>
      </c>
      <c r="BM17" s="6">
        <v>0</v>
      </c>
      <c r="BN17" s="13">
        <f t="shared" si="9"/>
        <v>0</v>
      </c>
      <c r="BO17" s="26"/>
      <c r="BP17" s="2">
        <v>24</v>
      </c>
      <c r="BQ17" s="6">
        <v>0.75</v>
      </c>
      <c r="BR17" s="13">
        <f t="shared" si="10"/>
        <v>1.3175566643635302E-3</v>
      </c>
      <c r="BS17" s="26"/>
    </row>
    <row r="18" spans="1:71" ht="16">
      <c r="A18" s="2" t="s">
        <v>117</v>
      </c>
      <c r="B18" s="2" t="s">
        <v>149</v>
      </c>
      <c r="C18" s="2" t="s">
        <v>226</v>
      </c>
      <c r="D18" s="23" t="s">
        <v>237</v>
      </c>
      <c r="E18" s="20">
        <v>1</v>
      </c>
      <c r="F18" s="20">
        <v>1</v>
      </c>
      <c r="G18" s="2">
        <v>3</v>
      </c>
      <c r="H18" s="2">
        <v>11</v>
      </c>
      <c r="I18" s="2">
        <v>1500</v>
      </c>
      <c r="J18" s="8">
        <v>154</v>
      </c>
      <c r="K18" s="22">
        <f>J18/I18</f>
        <v>0.10266666666666667</v>
      </c>
      <c r="L18" s="2">
        <v>299</v>
      </c>
      <c r="M18" s="13">
        <f>Titer!F6</f>
        <v>1.0228830538859011E-2</v>
      </c>
      <c r="N18" s="25">
        <f t="shared" ref="N18" si="27">AVERAGE(M18:M25)</f>
        <v>8.6388391993880778E-3</v>
      </c>
      <c r="O18" s="2">
        <v>11</v>
      </c>
      <c r="P18" s="3">
        <v>3.678929765886288E-2</v>
      </c>
      <c r="Q18" s="13">
        <f t="shared" si="0"/>
        <v>3.7631149139615093E-4</v>
      </c>
      <c r="R18" s="25">
        <f t="shared" ref="R18" si="28">AVERAGE(Q18:Q25)</f>
        <v>9.9393960024596589E-4</v>
      </c>
      <c r="S18" s="2">
        <v>44</v>
      </c>
      <c r="T18" s="3">
        <v>0.14715719063545149</v>
      </c>
      <c r="U18" s="13">
        <f t="shared" si="1"/>
        <v>1.5052459655846035E-3</v>
      </c>
      <c r="V18" s="25">
        <f t="shared" ref="V18" si="29">AVERAGE(U18:U25)</f>
        <v>1.1626096985035794E-3</v>
      </c>
      <c r="W18" s="2">
        <v>183</v>
      </c>
      <c r="X18" s="3">
        <v>0.79565217391304344</v>
      </c>
      <c r="Y18" s="13">
        <f>M18*X18</f>
        <v>8.138591254831299E-3</v>
      </c>
      <c r="Z18" s="25">
        <f t="shared" ref="Z18" si="30">AVERAGE(Y18:Y25)</f>
        <v>6.5120541554381283E-3</v>
      </c>
      <c r="AA18" s="2">
        <v>38</v>
      </c>
      <c r="AB18" s="13">
        <f>M18*(AA18/L18)</f>
        <v>1.2999851520957939E-3</v>
      </c>
      <c r="AC18" s="25">
        <f t="shared" ref="AC18" si="31">AVERAGE(AB18:AB25)</f>
        <v>2.4278672962375378E-3</v>
      </c>
      <c r="AD18" s="2">
        <v>6</v>
      </c>
      <c r="AE18" s="4">
        <v>0.15789473684210531</v>
      </c>
      <c r="AF18" s="13">
        <f t="shared" si="2"/>
        <v>2.0526081348880962E-4</v>
      </c>
      <c r="AG18" s="25">
        <f t="shared" ref="AG18" si="32">AVERAGE(AF18:AF25)</f>
        <v>1.9256641211277107E-4</v>
      </c>
      <c r="AH18" s="2">
        <v>0</v>
      </c>
      <c r="AI18" s="4">
        <v>0</v>
      </c>
      <c r="AJ18" s="13">
        <f t="shared" si="3"/>
        <v>0</v>
      </c>
      <c r="AK18" s="25">
        <f t="shared" ref="AK18" si="33">AVERAGE(AJ18:AJ25)</f>
        <v>3.6785830383680537E-4</v>
      </c>
      <c r="AL18" s="2">
        <v>26</v>
      </c>
      <c r="AM18" s="4">
        <v>0.68421052631578949</v>
      </c>
      <c r="AN18" s="13">
        <f t="shared" si="4"/>
        <v>8.8946352511817481E-4</v>
      </c>
      <c r="AO18" s="25">
        <f t="shared" ref="AO18" si="34">AVERAGE(AN18:AN25)</f>
        <v>1.6513075331961214E-3</v>
      </c>
      <c r="AP18" s="2">
        <v>31</v>
      </c>
      <c r="AQ18" s="13">
        <f>M18*(AP18/L18)</f>
        <v>1.0605142030255161E-3</v>
      </c>
      <c r="AR18" s="25">
        <f t="shared" ref="AR18" si="35">AVERAGE(AQ18:AQ25)</f>
        <v>1.5434323911045712E-3</v>
      </c>
      <c r="AS18" s="2">
        <v>5</v>
      </c>
      <c r="AT18" s="5">
        <v>0.16129032258064521</v>
      </c>
      <c r="AU18" s="13">
        <f t="shared" si="5"/>
        <v>1.7105067790734136E-4</v>
      </c>
      <c r="AV18" s="25">
        <f t="shared" ref="AV18" si="36">AVERAGE(AU18:AU25)</f>
        <v>1.3396844684683583E-4</v>
      </c>
      <c r="AW18" s="2">
        <v>0</v>
      </c>
      <c r="AX18" s="5">
        <v>0</v>
      </c>
      <c r="AY18" s="13">
        <f t="shared" si="6"/>
        <v>0</v>
      </c>
      <c r="AZ18" s="25">
        <f t="shared" ref="AZ18" si="37">AVERAGE(AY18:AY25)</f>
        <v>1.0018431712832633E-4</v>
      </c>
      <c r="BA18" s="2">
        <v>20</v>
      </c>
      <c r="BB18" s="5">
        <v>0.64516129032258063</v>
      </c>
      <c r="BC18" s="13">
        <f t="shared" si="7"/>
        <v>6.8420271162936521E-4</v>
      </c>
      <c r="BD18" s="25">
        <f t="shared" ref="BD18" si="38">AVERAGE(BC18:BC25)</f>
        <v>1.1162542820868028E-3</v>
      </c>
      <c r="BE18" s="2">
        <v>27</v>
      </c>
      <c r="BF18" s="13">
        <f>M18*(BE18/L18)</f>
        <v>9.2367366069964307E-4</v>
      </c>
      <c r="BG18" s="25">
        <f t="shared" ref="BG18" si="39">AVERAGE(BF18:BF25)</f>
        <v>1.1382749571401121E-3</v>
      </c>
      <c r="BH18" s="2">
        <v>5</v>
      </c>
      <c r="BI18" s="6">
        <v>0.1851851851851852</v>
      </c>
      <c r="BJ18" s="13">
        <f t="shared" si="8"/>
        <v>1.7105067790734133E-4</v>
      </c>
      <c r="BK18" s="25">
        <f t="shared" ref="BK18" si="40">AVERAGE(BJ18:BJ25)</f>
        <v>5.8084468883243181E-5</v>
      </c>
      <c r="BL18" s="2">
        <v>0</v>
      </c>
      <c r="BM18" s="6">
        <v>0</v>
      </c>
      <c r="BN18" s="13">
        <f t="shared" si="9"/>
        <v>0</v>
      </c>
      <c r="BO18" s="25">
        <f t="shared" ref="BO18" si="41">AVERAGE(BN18:BN25)</f>
        <v>4.8988652006029746E-6</v>
      </c>
      <c r="BP18" s="2">
        <v>16</v>
      </c>
      <c r="BQ18" s="6">
        <v>0.59259259259259256</v>
      </c>
      <c r="BR18" s="13">
        <f t="shared" si="10"/>
        <v>5.4736216930349215E-4</v>
      </c>
      <c r="BS18" s="25">
        <f t="shared" ref="BS18" si="42">AVERAGE(BR18:BR25)</f>
        <v>9.0333207179849474E-4</v>
      </c>
    </row>
    <row r="19" spans="1:71" ht="16">
      <c r="A19" s="2" t="s">
        <v>78</v>
      </c>
      <c r="B19" s="2" t="s">
        <v>149</v>
      </c>
      <c r="C19" s="2" t="s">
        <v>226</v>
      </c>
      <c r="D19" s="24"/>
      <c r="E19" s="20">
        <v>1</v>
      </c>
      <c r="F19" s="20">
        <v>1</v>
      </c>
      <c r="G19" s="2">
        <v>3</v>
      </c>
      <c r="H19" s="2">
        <v>11</v>
      </c>
      <c r="I19" s="2">
        <v>1500</v>
      </c>
      <c r="J19" s="8">
        <v>155</v>
      </c>
      <c r="K19" s="22">
        <f>J19/I19</f>
        <v>0.10333333333333333</v>
      </c>
      <c r="L19" s="2">
        <v>261</v>
      </c>
      <c r="M19" s="13">
        <f>Titer!F6</f>
        <v>1.0228830538859011E-2</v>
      </c>
      <c r="N19" s="26"/>
      <c r="O19" s="2">
        <v>10</v>
      </c>
      <c r="P19" s="3">
        <v>3.8314176245210732E-2</v>
      </c>
      <c r="Q19" s="13">
        <f t="shared" si="0"/>
        <v>3.9190921604823802E-4</v>
      </c>
      <c r="R19" s="26"/>
      <c r="S19" s="2">
        <v>38</v>
      </c>
      <c r="T19" s="3">
        <v>0.1455938697318008</v>
      </c>
      <c r="U19" s="13">
        <f t="shared" si="1"/>
        <v>1.4892550209833046E-3</v>
      </c>
      <c r="V19" s="26"/>
      <c r="W19" s="2">
        <v>208</v>
      </c>
      <c r="X19" s="3">
        <v>0.79693486590038309</v>
      </c>
      <c r="Y19" s="13">
        <f>M19*X19</f>
        <v>8.1517116938033488E-3</v>
      </c>
      <c r="Z19" s="26"/>
      <c r="AA19" s="2">
        <v>102</v>
      </c>
      <c r="AB19" s="13">
        <f>M19*(AA19/L19)</f>
        <v>3.9974740036920276E-3</v>
      </c>
      <c r="AC19" s="26"/>
      <c r="AD19" s="2">
        <v>7</v>
      </c>
      <c r="AE19" s="4">
        <v>6.8627450980392163E-2</v>
      </c>
      <c r="AF19" s="13">
        <f t="shared" si="2"/>
        <v>2.7433645123376663E-4</v>
      </c>
      <c r="AG19" s="26"/>
      <c r="AH19" s="2">
        <v>20</v>
      </c>
      <c r="AI19" s="4">
        <v>0.19607843137254899</v>
      </c>
      <c r="AJ19" s="13">
        <f t="shared" si="3"/>
        <v>7.8381843209647582E-4</v>
      </c>
      <c r="AK19" s="26"/>
      <c r="AL19" s="2">
        <v>70</v>
      </c>
      <c r="AM19" s="4">
        <v>0.68627450980392157</v>
      </c>
      <c r="AN19" s="13">
        <f t="shared" si="4"/>
        <v>2.7433645123376661E-3</v>
      </c>
      <c r="AO19" s="26"/>
      <c r="AP19" s="2">
        <v>55</v>
      </c>
      <c r="AQ19" s="13">
        <f>M19*(AP19/L19)</f>
        <v>2.1555006882653088E-3</v>
      </c>
      <c r="AR19" s="26"/>
      <c r="AS19" s="2">
        <v>6</v>
      </c>
      <c r="AT19" s="5">
        <v>0.1090909090909091</v>
      </c>
      <c r="AU19" s="13">
        <f t="shared" si="5"/>
        <v>2.3514552962894278E-4</v>
      </c>
      <c r="AV19" s="26"/>
      <c r="AW19" s="2">
        <v>10</v>
      </c>
      <c r="AX19" s="5">
        <v>0.1818181818181818</v>
      </c>
      <c r="AY19" s="13">
        <f t="shared" si="6"/>
        <v>3.9190921604823791E-4</v>
      </c>
      <c r="AZ19" s="26"/>
      <c r="BA19" s="2">
        <v>35</v>
      </c>
      <c r="BB19" s="5">
        <v>0.63636363636363635</v>
      </c>
      <c r="BC19" s="13">
        <f t="shared" si="7"/>
        <v>1.3716822561688328E-3</v>
      </c>
      <c r="BD19" s="26"/>
      <c r="BE19" s="2">
        <v>32</v>
      </c>
      <c r="BF19" s="13">
        <f>M19*(BE19/L19)</f>
        <v>1.2541094913543615E-3</v>
      </c>
      <c r="BG19" s="26"/>
      <c r="BH19" s="2">
        <v>2</v>
      </c>
      <c r="BI19" s="6">
        <v>6.25E-2</v>
      </c>
      <c r="BJ19" s="13">
        <f t="shared" si="8"/>
        <v>7.8381843209647593E-5</v>
      </c>
      <c r="BK19" s="26"/>
      <c r="BL19" s="2">
        <v>1</v>
      </c>
      <c r="BM19" s="6">
        <v>3.125E-2</v>
      </c>
      <c r="BN19" s="13">
        <f t="shared" si="9"/>
        <v>3.9190921604823797E-5</v>
      </c>
      <c r="BO19" s="26"/>
      <c r="BP19" s="2">
        <v>25</v>
      </c>
      <c r="BQ19" s="6">
        <v>0.78125</v>
      </c>
      <c r="BR19" s="13">
        <f t="shared" si="10"/>
        <v>9.7977304012059497E-4</v>
      </c>
      <c r="BS19" s="26"/>
    </row>
    <row r="20" spans="1:71" ht="16">
      <c r="A20" s="2" t="s">
        <v>87</v>
      </c>
      <c r="B20" s="2" t="s">
        <v>150</v>
      </c>
      <c r="C20" s="2" t="s">
        <v>226</v>
      </c>
      <c r="D20" s="24"/>
      <c r="E20" s="20">
        <v>1</v>
      </c>
      <c r="F20" s="20">
        <v>1</v>
      </c>
      <c r="G20" s="2">
        <v>3</v>
      </c>
      <c r="H20" s="2">
        <v>12</v>
      </c>
      <c r="I20" s="2">
        <v>1500</v>
      </c>
      <c r="J20" s="8">
        <v>201</v>
      </c>
      <c r="K20" s="22">
        <f>J20/I20</f>
        <v>0.13400000000000001</v>
      </c>
      <c r="L20" s="2">
        <v>385</v>
      </c>
      <c r="M20" s="13">
        <f>Titer!F7</f>
        <v>1.1800092549745489E-2</v>
      </c>
      <c r="N20" s="26"/>
      <c r="O20" s="2">
        <v>78</v>
      </c>
      <c r="P20" s="3">
        <v>0.20259740259740261</v>
      </c>
      <c r="Q20" s="13">
        <f t="shared" si="0"/>
        <v>2.390668100987398E-3</v>
      </c>
      <c r="R20" s="26"/>
      <c r="S20" s="2">
        <v>61</v>
      </c>
      <c r="T20" s="3">
        <v>0.15844155844155841</v>
      </c>
      <c r="U20" s="13">
        <f t="shared" si="1"/>
        <v>1.8696250533362978E-3</v>
      </c>
      <c r="V20" s="26"/>
      <c r="W20" s="2">
        <v>239</v>
      </c>
      <c r="X20" s="3">
        <v>0.79933110367892979</v>
      </c>
      <c r="Y20" s="13">
        <f>M20*X20</f>
        <v>9.4321810013015782E-3</v>
      </c>
      <c r="Z20" s="26"/>
      <c r="AA20" s="2">
        <v>79</v>
      </c>
      <c r="AB20" s="13">
        <f>M20*(AA20/L20)</f>
        <v>2.4213176920256977E-3</v>
      </c>
      <c r="AC20" s="26"/>
      <c r="AD20" s="2">
        <v>5</v>
      </c>
      <c r="AE20" s="4">
        <v>6.3291139240506333E-2</v>
      </c>
      <c r="AF20" s="13">
        <f t="shared" si="2"/>
        <v>1.5324795519149986E-4</v>
      </c>
      <c r="AG20" s="26"/>
      <c r="AH20" s="2">
        <v>15</v>
      </c>
      <c r="AI20" s="4">
        <v>0.189873417721519</v>
      </c>
      <c r="AJ20" s="13">
        <f t="shared" si="3"/>
        <v>4.5974386557449959E-4</v>
      </c>
      <c r="AK20" s="26"/>
      <c r="AL20" s="2">
        <v>54</v>
      </c>
      <c r="AM20" s="4">
        <v>0.68354430379746833</v>
      </c>
      <c r="AN20" s="13">
        <f t="shared" si="4"/>
        <v>1.6550779160681983E-3</v>
      </c>
      <c r="AO20" s="26"/>
      <c r="AP20" s="2">
        <v>39</v>
      </c>
      <c r="AQ20" s="13">
        <f>M20*(AP20/L20)</f>
        <v>1.195334050493699E-3</v>
      </c>
      <c r="AR20" s="26"/>
      <c r="AS20" s="2">
        <v>4</v>
      </c>
      <c r="AT20" s="5">
        <v>0.1025641025641026</v>
      </c>
      <c r="AU20" s="13">
        <f t="shared" si="5"/>
        <v>1.2259836415319994E-4</v>
      </c>
      <c r="AV20" s="26"/>
      <c r="AW20" s="2">
        <v>2</v>
      </c>
      <c r="AX20" s="5">
        <v>5.128205128205128E-2</v>
      </c>
      <c r="AY20" s="13">
        <f t="shared" si="6"/>
        <v>6.1299182076599942E-5</v>
      </c>
      <c r="AZ20" s="26"/>
      <c r="BA20" s="2">
        <v>30</v>
      </c>
      <c r="BB20" s="5">
        <v>0.76923076923076927</v>
      </c>
      <c r="BC20" s="13">
        <f t="shared" si="7"/>
        <v>9.1948773114899928E-4</v>
      </c>
      <c r="BD20" s="26"/>
      <c r="BE20" s="2">
        <v>31</v>
      </c>
      <c r="BF20" s="13">
        <f>M20*(BE20/L20)</f>
        <v>9.5013732218729907E-4</v>
      </c>
      <c r="BG20" s="26"/>
      <c r="BH20" s="2">
        <v>2</v>
      </c>
      <c r="BI20" s="6">
        <v>6.4516129032258063E-2</v>
      </c>
      <c r="BJ20" s="13">
        <f t="shared" si="8"/>
        <v>6.1299182076599942E-5</v>
      </c>
      <c r="BK20" s="26"/>
      <c r="BL20" s="2">
        <v>0</v>
      </c>
      <c r="BM20" s="6">
        <v>0</v>
      </c>
      <c r="BN20" s="13">
        <f t="shared" si="9"/>
        <v>0</v>
      </c>
      <c r="BO20" s="26"/>
      <c r="BP20" s="2">
        <v>26</v>
      </c>
      <c r="BQ20" s="6">
        <v>0.83870967741935487</v>
      </c>
      <c r="BR20" s="13">
        <f t="shared" si="10"/>
        <v>7.9688936699579926E-4</v>
      </c>
      <c r="BS20" s="26"/>
    </row>
    <row r="21" spans="1:71" ht="16">
      <c r="A21" s="2" t="s">
        <v>108</v>
      </c>
      <c r="B21" s="2" t="s">
        <v>150</v>
      </c>
      <c r="C21" s="2" t="s">
        <v>226</v>
      </c>
      <c r="D21" s="24"/>
      <c r="E21" s="20">
        <v>1</v>
      </c>
      <c r="F21" s="20">
        <v>1</v>
      </c>
      <c r="G21" s="2">
        <v>3</v>
      </c>
      <c r="H21" s="2">
        <v>12</v>
      </c>
      <c r="I21" s="2">
        <v>1500</v>
      </c>
      <c r="J21" s="8">
        <v>208</v>
      </c>
      <c r="K21" s="22">
        <f>J21/I21</f>
        <v>0.13866666666666666</v>
      </c>
      <c r="L21" s="2">
        <v>338</v>
      </c>
      <c r="M21" s="13">
        <f>Titer!F7</f>
        <v>1.1800092549745489E-2</v>
      </c>
      <c r="N21" s="26"/>
      <c r="O21" s="2">
        <v>69</v>
      </c>
      <c r="P21" s="3">
        <v>0.20414201183431949</v>
      </c>
      <c r="Q21" s="13">
        <f t="shared" si="0"/>
        <v>2.4088946329362086E-3</v>
      </c>
      <c r="R21" s="26"/>
      <c r="S21" s="2">
        <v>40</v>
      </c>
      <c r="T21" s="3">
        <v>0.1183431952662722</v>
      </c>
      <c r="U21" s="13">
        <f t="shared" si="1"/>
        <v>1.3964606567746141E-3</v>
      </c>
      <c r="V21" s="26"/>
      <c r="W21" s="2">
        <v>218</v>
      </c>
      <c r="X21" s="3">
        <v>0.6449704142011834</v>
      </c>
      <c r="Y21" s="13">
        <f>M21*X21</f>
        <v>7.6107105794216458E-3</v>
      </c>
      <c r="Z21" s="26"/>
      <c r="AA21" s="2">
        <v>115</v>
      </c>
      <c r="AB21" s="13">
        <f>M21*(AA21/L21)</f>
        <v>4.0148243882270158E-3</v>
      </c>
      <c r="AC21" s="26"/>
      <c r="AD21" s="2">
        <v>7</v>
      </c>
      <c r="AE21" s="4">
        <v>6.0869565217391307E-2</v>
      </c>
      <c r="AF21" s="13">
        <f t="shared" si="2"/>
        <v>2.4438061493555749E-4</v>
      </c>
      <c r="AG21" s="26"/>
      <c r="AH21" s="2">
        <v>21</v>
      </c>
      <c r="AI21" s="4">
        <v>0.18260869565217391</v>
      </c>
      <c r="AJ21" s="13">
        <f t="shared" si="3"/>
        <v>7.3314184480667241E-4</v>
      </c>
      <c r="AK21" s="26"/>
      <c r="AL21" s="2">
        <v>79</v>
      </c>
      <c r="AM21" s="4">
        <v>0.68695652173913047</v>
      </c>
      <c r="AN21" s="13">
        <f t="shared" si="4"/>
        <v>2.7580097971298631E-3</v>
      </c>
      <c r="AO21" s="26"/>
      <c r="AP21" s="2">
        <v>75</v>
      </c>
      <c r="AQ21" s="13">
        <f>M21*(AP21/L21)</f>
        <v>2.6183637314524011E-3</v>
      </c>
      <c r="AR21" s="26"/>
      <c r="AS21" s="2">
        <v>5</v>
      </c>
      <c r="AT21" s="5">
        <v>6.6666666666666666E-2</v>
      </c>
      <c r="AU21" s="13">
        <f t="shared" si="5"/>
        <v>1.7455758209682673E-4</v>
      </c>
      <c r="AV21" s="26"/>
      <c r="AW21" s="2">
        <v>5</v>
      </c>
      <c r="AX21" s="5">
        <v>6.6666666666666666E-2</v>
      </c>
      <c r="AY21" s="13">
        <f t="shared" si="6"/>
        <v>1.7455758209682673E-4</v>
      </c>
      <c r="AZ21" s="26"/>
      <c r="BA21" s="2">
        <v>58</v>
      </c>
      <c r="BB21" s="5">
        <v>0.77333333333333332</v>
      </c>
      <c r="BC21" s="13">
        <f t="shared" si="7"/>
        <v>2.02486795232319E-3</v>
      </c>
      <c r="BD21" s="26"/>
      <c r="BE21" s="2">
        <v>54</v>
      </c>
      <c r="BF21" s="13">
        <f>M21*(BE21/L21)</f>
        <v>1.8852218866457291E-3</v>
      </c>
      <c r="BG21" s="26"/>
      <c r="BH21" s="2">
        <v>3</v>
      </c>
      <c r="BI21" s="6">
        <v>5.5555555555555552E-2</v>
      </c>
      <c r="BJ21" s="13">
        <f t="shared" si="8"/>
        <v>1.0473454925809605E-4</v>
      </c>
      <c r="BK21" s="26"/>
      <c r="BL21" s="2">
        <v>0</v>
      </c>
      <c r="BM21" s="6">
        <v>0</v>
      </c>
      <c r="BN21" s="13">
        <f t="shared" si="9"/>
        <v>0</v>
      </c>
      <c r="BO21" s="26"/>
      <c r="BP21" s="2">
        <v>44</v>
      </c>
      <c r="BQ21" s="6">
        <v>0.81481481481481477</v>
      </c>
      <c r="BR21" s="13">
        <f t="shared" si="10"/>
        <v>1.5361067224520756E-3</v>
      </c>
      <c r="BS21" s="26"/>
    </row>
    <row r="22" spans="1:71" ht="16">
      <c r="A22" s="2" t="s">
        <v>113</v>
      </c>
      <c r="B22" s="2" t="s">
        <v>151</v>
      </c>
      <c r="C22" s="2" t="s">
        <v>226</v>
      </c>
      <c r="D22" s="24"/>
      <c r="E22" s="20">
        <v>1</v>
      </c>
      <c r="F22" s="20">
        <v>1</v>
      </c>
      <c r="G22" s="2">
        <v>3</v>
      </c>
      <c r="H22" s="2">
        <v>21</v>
      </c>
      <c r="I22" s="2">
        <v>800</v>
      </c>
      <c r="J22" s="8">
        <v>65</v>
      </c>
      <c r="K22" s="22">
        <f>J22/I22</f>
        <v>8.1250000000000003E-2</v>
      </c>
      <c r="L22" s="2">
        <v>180</v>
      </c>
      <c r="M22" s="13">
        <f>Titer!F8</f>
        <v>4.2592379417520435E-3</v>
      </c>
      <c r="N22" s="26"/>
      <c r="O22" s="2">
        <v>6</v>
      </c>
      <c r="P22" s="3">
        <v>3.3333333333333333E-2</v>
      </c>
      <c r="Q22" s="13">
        <f t="shared" si="0"/>
        <v>1.4197459805840145E-4</v>
      </c>
      <c r="R22" s="26"/>
      <c r="S22" s="2">
        <v>9</v>
      </c>
      <c r="T22" s="3">
        <v>0.05</v>
      </c>
      <c r="U22" s="13">
        <f t="shared" si="1"/>
        <v>2.1296189708760218E-4</v>
      </c>
      <c r="V22" s="26"/>
      <c r="W22" s="2">
        <v>235</v>
      </c>
      <c r="X22" s="3">
        <v>0.61038961038961037</v>
      </c>
      <c r="Y22" s="13">
        <f>M22*X22</f>
        <v>2.5997945878226758E-3</v>
      </c>
      <c r="Z22" s="26"/>
      <c r="AA22" s="2">
        <v>59</v>
      </c>
      <c r="AB22" s="13">
        <f>M22*(AA22/L22)</f>
        <v>1.3960835475742808E-3</v>
      </c>
      <c r="AC22" s="26"/>
      <c r="AD22" s="2">
        <v>2</v>
      </c>
      <c r="AE22" s="4">
        <v>3.3898305084745763E-2</v>
      </c>
      <c r="AF22" s="13">
        <f t="shared" si="2"/>
        <v>4.7324866019467147E-5</v>
      </c>
      <c r="AG22" s="26"/>
      <c r="AH22" s="2">
        <v>2</v>
      </c>
      <c r="AI22" s="4">
        <v>3.3898305084745763E-2</v>
      </c>
      <c r="AJ22" s="13">
        <f t="shared" si="3"/>
        <v>4.7324866019467147E-5</v>
      </c>
      <c r="AK22" s="26"/>
      <c r="AL22" s="2">
        <v>46</v>
      </c>
      <c r="AM22" s="4">
        <v>0.77966101694915257</v>
      </c>
      <c r="AN22" s="13">
        <f t="shared" si="4"/>
        <v>1.0884719184477444E-3</v>
      </c>
      <c r="AO22" s="26"/>
      <c r="AP22" s="2">
        <v>53</v>
      </c>
      <c r="AQ22" s="13">
        <f>M22*(AP22/L22)</f>
        <v>1.2541089495158794E-3</v>
      </c>
      <c r="AR22" s="26"/>
      <c r="AS22" s="2">
        <v>2</v>
      </c>
      <c r="AT22" s="5">
        <v>3.7735849056603772E-2</v>
      </c>
      <c r="AU22" s="13">
        <f t="shared" si="5"/>
        <v>4.7324866019467147E-5</v>
      </c>
      <c r="AV22" s="26"/>
      <c r="AW22" s="2">
        <v>1</v>
      </c>
      <c r="AX22" s="5">
        <v>1.886792452830189E-2</v>
      </c>
      <c r="AY22" s="13">
        <f t="shared" si="6"/>
        <v>2.3662433009733577E-5</v>
      </c>
      <c r="AZ22" s="26"/>
      <c r="BA22" s="2">
        <v>42</v>
      </c>
      <c r="BB22" s="5">
        <v>0.79245283018867929</v>
      </c>
      <c r="BC22" s="13">
        <f t="shared" si="7"/>
        <v>9.9382218640881015E-4</v>
      </c>
      <c r="BD22" s="26"/>
      <c r="BE22" s="2">
        <v>44</v>
      </c>
      <c r="BF22" s="13">
        <f>M22*(BE22/L22)</f>
        <v>1.0411470524282773E-3</v>
      </c>
      <c r="BG22" s="26"/>
      <c r="BH22" s="2">
        <v>0</v>
      </c>
      <c r="BI22" s="6">
        <v>0</v>
      </c>
      <c r="BJ22" s="13">
        <f t="shared" si="8"/>
        <v>0</v>
      </c>
      <c r="BK22" s="26"/>
      <c r="BL22" s="2">
        <v>0</v>
      </c>
      <c r="BM22" s="6">
        <v>0</v>
      </c>
      <c r="BN22" s="13">
        <f t="shared" si="9"/>
        <v>0</v>
      </c>
      <c r="BO22" s="26"/>
      <c r="BP22" s="2">
        <v>37</v>
      </c>
      <c r="BQ22" s="6">
        <v>0.84090909090909094</v>
      </c>
      <c r="BR22" s="13">
        <f t="shared" si="10"/>
        <v>8.755100213601423E-4</v>
      </c>
      <c r="BS22" s="26"/>
    </row>
    <row r="23" spans="1:71" ht="16">
      <c r="A23" s="2" t="s">
        <v>74</v>
      </c>
      <c r="B23" s="2" t="s">
        <v>151</v>
      </c>
      <c r="C23" s="2" t="s">
        <v>226</v>
      </c>
      <c r="D23" s="24"/>
      <c r="E23" s="20">
        <v>1</v>
      </c>
      <c r="F23" s="20">
        <v>1</v>
      </c>
      <c r="G23" s="2">
        <v>3</v>
      </c>
      <c r="H23" s="2">
        <v>21</v>
      </c>
      <c r="I23" s="2">
        <v>800</v>
      </c>
      <c r="J23" s="8">
        <v>63</v>
      </c>
      <c r="K23" s="22">
        <f>J23/I23</f>
        <v>7.8750000000000001E-2</v>
      </c>
      <c r="L23" s="2">
        <v>165</v>
      </c>
      <c r="M23" s="13">
        <f>Titer!F8</f>
        <v>4.2592379417520435E-3</v>
      </c>
      <c r="N23" s="26"/>
      <c r="O23" s="2">
        <v>5</v>
      </c>
      <c r="P23" s="3">
        <v>3.03030303030303E-2</v>
      </c>
      <c r="Q23" s="13">
        <f t="shared" si="0"/>
        <v>1.2906781641672859E-4</v>
      </c>
      <c r="R23" s="26"/>
      <c r="S23" s="2">
        <v>8</v>
      </c>
      <c r="T23" s="3">
        <v>4.8484848484848478E-2</v>
      </c>
      <c r="U23" s="13">
        <f t="shared" si="1"/>
        <v>2.065085062667657E-4</v>
      </c>
      <c r="V23" s="26"/>
      <c r="W23" s="2">
        <v>145</v>
      </c>
      <c r="X23" s="3">
        <v>0.87878787878787878</v>
      </c>
      <c r="Y23" s="13">
        <f>M23*X23</f>
        <v>3.7429666760851292E-3</v>
      </c>
      <c r="Z23" s="26"/>
      <c r="AA23" s="2">
        <v>48</v>
      </c>
      <c r="AB23" s="13">
        <f>M23*(AA23/L23)</f>
        <v>1.2390510376005944E-3</v>
      </c>
      <c r="AC23" s="26"/>
      <c r="AD23" s="2">
        <v>3</v>
      </c>
      <c r="AE23" s="4">
        <v>6.25E-2</v>
      </c>
      <c r="AF23" s="13">
        <f t="shared" si="2"/>
        <v>7.7440689850037152E-5</v>
      </c>
      <c r="AG23" s="26"/>
      <c r="AH23" s="2">
        <v>7</v>
      </c>
      <c r="AI23" s="4">
        <v>0.14583333333333329</v>
      </c>
      <c r="AJ23" s="13">
        <f t="shared" si="3"/>
        <v>1.8069494298341996E-4</v>
      </c>
      <c r="AK23" s="26"/>
      <c r="AL23" s="2">
        <v>32</v>
      </c>
      <c r="AM23" s="4">
        <v>0.66666666666666663</v>
      </c>
      <c r="AN23" s="13">
        <f t="shared" si="4"/>
        <v>8.2603402506706291E-4</v>
      </c>
      <c r="AO23" s="26"/>
      <c r="AP23" s="2">
        <v>24</v>
      </c>
      <c r="AQ23" s="13">
        <f>M23*(AP23/L23)</f>
        <v>6.1952551880029721E-4</v>
      </c>
      <c r="AR23" s="26"/>
      <c r="AS23" s="2">
        <v>1</v>
      </c>
      <c r="AT23" s="5">
        <v>4.1666666666666657E-2</v>
      </c>
      <c r="AU23" s="13">
        <f t="shared" si="5"/>
        <v>2.5813563283345713E-5</v>
      </c>
      <c r="AV23" s="26"/>
      <c r="AW23" s="2">
        <v>2</v>
      </c>
      <c r="AX23" s="5">
        <v>8.3333333333333329E-2</v>
      </c>
      <c r="AY23" s="13">
        <f t="shared" si="6"/>
        <v>5.1627126566691432E-5</v>
      </c>
      <c r="AZ23" s="26"/>
      <c r="BA23" s="2">
        <v>16</v>
      </c>
      <c r="BB23" s="5">
        <v>0.66666666666666663</v>
      </c>
      <c r="BC23" s="13">
        <f t="shared" si="7"/>
        <v>4.1301701253353146E-4</v>
      </c>
      <c r="BD23" s="26"/>
      <c r="BE23" s="2">
        <v>17</v>
      </c>
      <c r="BF23" s="13">
        <f>M23*(BE23/L23)</f>
        <v>4.3883057581687717E-4</v>
      </c>
      <c r="BG23" s="26"/>
      <c r="BH23" s="2">
        <v>0</v>
      </c>
      <c r="BI23" s="6">
        <v>0</v>
      </c>
      <c r="BJ23" s="13">
        <f t="shared" si="8"/>
        <v>0</v>
      </c>
      <c r="BK23" s="26"/>
      <c r="BL23" s="2">
        <v>0</v>
      </c>
      <c r="BM23" s="6">
        <v>0</v>
      </c>
      <c r="BN23" s="13">
        <f t="shared" si="9"/>
        <v>0</v>
      </c>
      <c r="BO23" s="26"/>
      <c r="BP23" s="2">
        <v>12</v>
      </c>
      <c r="BQ23" s="6">
        <v>0.70588235294117652</v>
      </c>
      <c r="BR23" s="13">
        <f t="shared" si="10"/>
        <v>3.0976275940014861E-4</v>
      </c>
      <c r="BS23" s="26"/>
    </row>
    <row r="24" spans="1:71" ht="16">
      <c r="A24" s="2" t="s">
        <v>83</v>
      </c>
      <c r="B24" s="2" t="s">
        <v>152</v>
      </c>
      <c r="C24" s="2" t="s">
        <v>226</v>
      </c>
      <c r="D24" s="24"/>
      <c r="E24" s="20">
        <v>1</v>
      </c>
      <c r="F24" s="20">
        <v>1</v>
      </c>
      <c r="G24" s="2">
        <v>3</v>
      </c>
      <c r="H24" s="2">
        <v>22</v>
      </c>
      <c r="I24" s="2">
        <v>1000</v>
      </c>
      <c r="J24" s="8">
        <v>120</v>
      </c>
      <c r="K24" s="22">
        <f>J24/I24</f>
        <v>0.12</v>
      </c>
      <c r="L24" s="2">
        <v>178</v>
      </c>
      <c r="M24" s="13">
        <f>Titer!F9</f>
        <v>8.2671957671957667E-3</v>
      </c>
      <c r="N24" s="26"/>
      <c r="O24" s="2">
        <v>19</v>
      </c>
      <c r="P24" s="3">
        <v>0.1067415730337079</v>
      </c>
      <c r="Q24" s="13">
        <f t="shared" si="0"/>
        <v>8.8245348076808783E-4</v>
      </c>
      <c r="R24" s="26"/>
      <c r="S24" s="2">
        <v>31</v>
      </c>
      <c r="T24" s="3">
        <v>0.1741573033707865</v>
      </c>
      <c r="U24" s="13">
        <f t="shared" si="1"/>
        <v>1.4397925212531952E-3</v>
      </c>
      <c r="V24" s="26"/>
      <c r="W24" s="2">
        <v>159</v>
      </c>
      <c r="X24" s="3">
        <v>0.8833333333333333</v>
      </c>
      <c r="Y24" s="13">
        <f>M24*X24</f>
        <v>7.3026895943562606E-3</v>
      </c>
      <c r="Z24" s="26"/>
      <c r="AA24" s="2">
        <v>23</v>
      </c>
      <c r="AB24" s="13">
        <f>M24*(AA24/L24)</f>
        <v>1.0682331609297901E-3</v>
      </c>
      <c r="AC24" s="26"/>
      <c r="AD24" s="2">
        <v>1</v>
      </c>
      <c r="AE24" s="4">
        <v>4.3478260869565223E-2</v>
      </c>
      <c r="AF24" s="13">
        <f t="shared" si="2"/>
        <v>4.6444920040425665E-5</v>
      </c>
      <c r="AG24" s="26"/>
      <c r="AH24" s="2">
        <v>0</v>
      </c>
      <c r="AI24" s="4">
        <v>0</v>
      </c>
      <c r="AJ24" s="13">
        <f t="shared" si="3"/>
        <v>0</v>
      </c>
      <c r="AK24" s="26"/>
      <c r="AL24" s="2">
        <v>17</v>
      </c>
      <c r="AM24" s="4">
        <v>0.73913043478260865</v>
      </c>
      <c r="AN24" s="13">
        <f t="shared" si="4"/>
        <v>7.8956364068723619E-4</v>
      </c>
      <c r="AO24" s="26"/>
      <c r="AP24" s="2">
        <v>18</v>
      </c>
      <c r="AQ24" s="13">
        <f>M24*(AP24/L24)</f>
        <v>8.3600856072766174E-4</v>
      </c>
      <c r="AR24" s="26"/>
      <c r="AS24" s="2">
        <v>0</v>
      </c>
      <c r="AT24" s="5">
        <v>0</v>
      </c>
      <c r="AU24" s="13">
        <f t="shared" si="5"/>
        <v>0</v>
      </c>
      <c r="AV24" s="26"/>
      <c r="AW24" s="2">
        <v>0</v>
      </c>
      <c r="AX24" s="5">
        <v>0</v>
      </c>
      <c r="AY24" s="13">
        <f t="shared" si="6"/>
        <v>0</v>
      </c>
      <c r="AZ24" s="26"/>
      <c r="BA24" s="2">
        <v>13</v>
      </c>
      <c r="BB24" s="5">
        <v>0.72222222222222221</v>
      </c>
      <c r="BC24" s="13">
        <f t="shared" si="7"/>
        <v>6.0378396052553345E-4</v>
      </c>
      <c r="BD24" s="26"/>
      <c r="BE24" s="2">
        <v>16</v>
      </c>
      <c r="BF24" s="13">
        <f>M24*(BE24/L24)</f>
        <v>7.4311872064681042E-4</v>
      </c>
      <c r="BG24" s="26"/>
      <c r="BH24" s="2">
        <v>0</v>
      </c>
      <c r="BI24" s="6">
        <v>0</v>
      </c>
      <c r="BJ24" s="13">
        <f t="shared" si="8"/>
        <v>0</v>
      </c>
      <c r="BK24" s="26"/>
      <c r="BL24" s="2">
        <v>0</v>
      </c>
      <c r="BM24" s="6">
        <v>0</v>
      </c>
      <c r="BN24" s="13">
        <f t="shared" si="9"/>
        <v>0</v>
      </c>
      <c r="BO24" s="26"/>
      <c r="BP24" s="2">
        <v>12</v>
      </c>
      <c r="BQ24" s="6">
        <v>0.75</v>
      </c>
      <c r="BR24" s="13">
        <f t="shared" si="10"/>
        <v>5.5733904048510779E-4</v>
      </c>
      <c r="BS24" s="26"/>
    </row>
    <row r="25" spans="1:71" ht="16">
      <c r="A25" s="2" t="s">
        <v>103</v>
      </c>
      <c r="B25" s="2" t="s">
        <v>152</v>
      </c>
      <c r="C25" s="2" t="s">
        <v>226</v>
      </c>
      <c r="D25" s="24"/>
      <c r="E25" s="20">
        <v>1</v>
      </c>
      <c r="F25" s="20">
        <v>1</v>
      </c>
      <c r="G25" s="2">
        <v>3</v>
      </c>
      <c r="H25" s="2">
        <v>22</v>
      </c>
      <c r="I25" s="2">
        <v>1500</v>
      </c>
      <c r="J25" s="8">
        <v>120</v>
      </c>
      <c r="K25" s="22">
        <f>J25/I25</f>
        <v>0.08</v>
      </c>
      <c r="L25" s="2">
        <v>168</v>
      </c>
      <c r="M25" s="13">
        <f>Titer!F9</f>
        <v>8.2671957671957667E-3</v>
      </c>
      <c r="N25" s="26"/>
      <c r="O25" s="2">
        <v>25</v>
      </c>
      <c r="P25" s="3">
        <v>0.14880952380952381</v>
      </c>
      <c r="Q25" s="13">
        <f t="shared" si="0"/>
        <v>1.230237465356513E-3</v>
      </c>
      <c r="R25" s="26"/>
      <c r="S25" s="2">
        <v>24</v>
      </c>
      <c r="T25" s="3">
        <v>0.14285714285714279</v>
      </c>
      <c r="U25" s="13">
        <f t="shared" si="1"/>
        <v>1.1810279667422519E-3</v>
      </c>
      <c r="V25" s="26"/>
      <c r="W25" s="2">
        <v>104</v>
      </c>
      <c r="X25" s="3">
        <v>0.61904761904761907</v>
      </c>
      <c r="Y25" s="13">
        <f>M25*X25</f>
        <v>5.1177878558830939E-3</v>
      </c>
      <c r="Z25" s="26"/>
      <c r="AA25" s="2">
        <v>81</v>
      </c>
      <c r="AB25" s="13">
        <f>M25*(AA25/L25)</f>
        <v>3.9859693877551021E-3</v>
      </c>
      <c r="AC25" s="26"/>
      <c r="AD25" s="2">
        <v>10</v>
      </c>
      <c r="AE25" s="4">
        <v>0.1234567901234568</v>
      </c>
      <c r="AF25" s="13">
        <f t="shared" si="2"/>
        <v>4.9209498614260518E-4</v>
      </c>
      <c r="AG25" s="26"/>
      <c r="AH25" s="2">
        <v>15</v>
      </c>
      <c r="AI25" s="4">
        <v>0.1851851851851852</v>
      </c>
      <c r="AJ25" s="13">
        <f t="shared" si="3"/>
        <v>7.3814247921390782E-4</v>
      </c>
      <c r="AK25" s="26"/>
      <c r="AL25" s="2">
        <v>50</v>
      </c>
      <c r="AM25" s="4">
        <v>0.61728395061728392</v>
      </c>
      <c r="AN25" s="13">
        <f t="shared" si="4"/>
        <v>2.460474930713026E-3</v>
      </c>
      <c r="AO25" s="26"/>
      <c r="AP25" s="2">
        <v>53</v>
      </c>
      <c r="AQ25" s="13">
        <f>M25*(AP25/L25)</f>
        <v>2.6081034265558072E-3</v>
      </c>
      <c r="AR25" s="26"/>
      <c r="AS25" s="2">
        <v>6</v>
      </c>
      <c r="AT25" s="5">
        <v>0.1132075471698113</v>
      </c>
      <c r="AU25" s="13">
        <f t="shared" si="5"/>
        <v>2.9525699168556302E-4</v>
      </c>
      <c r="AV25" s="26"/>
      <c r="AW25" s="2">
        <v>2</v>
      </c>
      <c r="AX25" s="5">
        <v>3.7735849056603772E-2</v>
      </c>
      <c r="AY25" s="13">
        <f t="shared" si="6"/>
        <v>9.8418997228521025E-5</v>
      </c>
      <c r="AZ25" s="26"/>
      <c r="BA25" s="2">
        <v>39</v>
      </c>
      <c r="BB25" s="5">
        <v>0.73584905660377353</v>
      </c>
      <c r="BC25" s="13">
        <f t="shared" si="7"/>
        <v>1.91917044595616E-3</v>
      </c>
      <c r="BD25" s="26"/>
      <c r="BE25" s="2">
        <v>38</v>
      </c>
      <c r="BF25" s="13">
        <f>M25*(BE25/L25)</f>
        <v>1.8699609473418995E-3</v>
      </c>
      <c r="BG25" s="26"/>
      <c r="BH25" s="2">
        <v>1</v>
      </c>
      <c r="BI25" s="6">
        <v>2.6315789473684209E-2</v>
      </c>
      <c r="BJ25" s="13">
        <f t="shared" si="8"/>
        <v>4.9209498614260512E-5</v>
      </c>
      <c r="BK25" s="26"/>
      <c r="BL25" s="2">
        <v>0</v>
      </c>
      <c r="BM25" s="6">
        <v>0</v>
      </c>
      <c r="BN25" s="13">
        <f t="shared" si="9"/>
        <v>0</v>
      </c>
      <c r="BO25" s="26"/>
      <c r="BP25" s="2">
        <v>33</v>
      </c>
      <c r="BQ25" s="6">
        <v>0.86842105263157898</v>
      </c>
      <c r="BR25" s="13">
        <f t="shared" si="10"/>
        <v>1.6239134542705971E-3</v>
      </c>
      <c r="BS25" s="26"/>
    </row>
    <row r="26" spans="1:71" ht="16">
      <c r="A26" s="2" t="s">
        <v>84</v>
      </c>
      <c r="B26" s="2" t="s">
        <v>153</v>
      </c>
      <c r="C26" s="2" t="s">
        <v>227</v>
      </c>
      <c r="D26" s="23" t="s">
        <v>238</v>
      </c>
      <c r="E26" s="20">
        <v>1</v>
      </c>
      <c r="F26" s="20">
        <v>1</v>
      </c>
      <c r="G26" s="2">
        <v>4</v>
      </c>
      <c r="H26" s="2">
        <v>11</v>
      </c>
      <c r="I26" s="2">
        <v>1500</v>
      </c>
      <c r="J26" s="8">
        <v>184</v>
      </c>
      <c r="K26" s="22">
        <f>J26/I26</f>
        <v>0.12266666666666666</v>
      </c>
      <c r="L26" s="2">
        <v>365</v>
      </c>
      <c r="M26" s="13">
        <f>Titer!F10</f>
        <v>7.4444326278847173E-3</v>
      </c>
      <c r="N26" s="25">
        <f t="shared" ref="N26" si="43">AVERAGE(M26:M33)</f>
        <v>1.0012725098157968E-2</v>
      </c>
      <c r="O26" s="2">
        <v>29</v>
      </c>
      <c r="P26" s="3">
        <v>7.9452054794520555E-2</v>
      </c>
      <c r="Q26" s="13">
        <f t="shared" si="0"/>
        <v>5.9147546906481319E-4</v>
      </c>
      <c r="R26" s="25">
        <f t="shared" ref="R26" si="44">AVERAGE(Q26:Q33)</f>
        <v>5.4976480434440001E-4</v>
      </c>
      <c r="S26" s="2">
        <v>15</v>
      </c>
      <c r="T26" s="3">
        <v>4.1095890410958902E-2</v>
      </c>
      <c r="U26" s="13">
        <f t="shared" si="1"/>
        <v>3.0593558744731715E-4</v>
      </c>
      <c r="V26" s="25">
        <f t="shared" ref="V26" si="45">AVERAGE(U26:U33)</f>
        <v>6.2262018397987457E-4</v>
      </c>
      <c r="W26" s="2">
        <v>113</v>
      </c>
      <c r="X26" s="3">
        <v>0.6348314606741573</v>
      </c>
      <c r="Y26" s="13">
        <f>M26*X26</f>
        <v>4.72596003905041E-3</v>
      </c>
      <c r="Z26" s="25">
        <f t="shared" ref="Z26" si="46">AVERAGE(Y26:Y33)</f>
        <v>8.452192621939008E-3</v>
      </c>
      <c r="AA26" s="2">
        <v>48</v>
      </c>
      <c r="AB26" s="13">
        <f>M26*(AA26/L26)</f>
        <v>9.7899387983141481E-4</v>
      </c>
      <c r="AC26" s="25">
        <f t="shared" ref="AC26" si="47">AVERAGE(AB26:AB33)</f>
        <v>2.3024009089483567E-3</v>
      </c>
      <c r="AD26" s="2">
        <v>8</v>
      </c>
      <c r="AE26" s="4">
        <v>0.16666666666666671</v>
      </c>
      <c r="AF26" s="13">
        <f t="shared" si="2"/>
        <v>1.6316564663856919E-4</v>
      </c>
      <c r="AG26" s="25">
        <f t="shared" ref="AG26" si="48">AVERAGE(AF26:AF33)</f>
        <v>2.0967080675456378E-4</v>
      </c>
      <c r="AH26" s="2">
        <v>0</v>
      </c>
      <c r="AI26" s="4">
        <v>0</v>
      </c>
      <c r="AJ26" s="13">
        <f t="shared" si="3"/>
        <v>0</v>
      </c>
      <c r="AK26" s="25">
        <f t="shared" ref="AK26" si="49">AVERAGE(AJ26:AJ33)</f>
        <v>1.4656727894143026E-4</v>
      </c>
      <c r="AL26" s="2">
        <v>34</v>
      </c>
      <c r="AM26" s="4">
        <v>0.70833333333333337</v>
      </c>
      <c r="AN26" s="13">
        <f t="shared" si="4"/>
        <v>6.9345399821391888E-4</v>
      </c>
      <c r="AO26" s="25">
        <f t="shared" ref="AO26" si="50">AVERAGE(AN26:AN33)</f>
        <v>1.8429669722922742E-3</v>
      </c>
      <c r="AP26" s="2">
        <v>37</v>
      </c>
      <c r="AQ26" s="13">
        <f>M26*(AP26/L26)</f>
        <v>7.5464111570338233E-4</v>
      </c>
      <c r="AR26" s="25">
        <f t="shared" ref="AR26" si="51">AVERAGE(AQ26:AQ33)</f>
        <v>1.4713985406465901E-3</v>
      </c>
      <c r="AS26" s="2">
        <v>4</v>
      </c>
      <c r="AT26" s="5">
        <v>0.1081081081081081</v>
      </c>
      <c r="AU26" s="13">
        <f t="shared" si="5"/>
        <v>8.1582823319284567E-5</v>
      </c>
      <c r="AV26" s="25">
        <f t="shared" ref="AV26" si="52">AVERAGE(AU26:AU33)</f>
        <v>1.2176487063936145E-4</v>
      </c>
      <c r="AW26" s="2">
        <v>0</v>
      </c>
      <c r="AX26" s="5">
        <v>0</v>
      </c>
      <c r="AY26" s="13">
        <f t="shared" si="6"/>
        <v>0</v>
      </c>
      <c r="AZ26" s="25">
        <f t="shared" ref="AZ26" si="53">AVERAGE(AY26:AY33)</f>
        <v>4.1296465883206802E-5</v>
      </c>
      <c r="BA26" s="2">
        <v>28</v>
      </c>
      <c r="BB26" s="5">
        <v>0.7567567567567568</v>
      </c>
      <c r="BC26" s="13">
        <f t="shared" si="7"/>
        <v>5.7107976323499208E-4</v>
      </c>
      <c r="BD26" s="25">
        <f t="shared" ref="BD26" si="54">AVERAGE(BC26:BC33)</f>
        <v>1.2158181400284804E-3</v>
      </c>
      <c r="BE26" s="2">
        <v>33</v>
      </c>
      <c r="BF26" s="13">
        <f>M26*(BE26/L26)</f>
        <v>6.7305829238409776E-4</v>
      </c>
      <c r="BG26" s="25">
        <f t="shared" ref="BG26" si="55">AVERAGE(BF26:BF33)</f>
        <v>1.0808368964652273E-3</v>
      </c>
      <c r="BH26" s="2">
        <v>4</v>
      </c>
      <c r="BI26" s="6">
        <v>0.1212121212121212</v>
      </c>
      <c r="BJ26" s="13">
        <f t="shared" si="8"/>
        <v>8.1582823319284567E-5</v>
      </c>
      <c r="BK26" s="25">
        <f t="shared" ref="BK26" si="56">AVERAGE(BJ26:BJ33)</f>
        <v>9.0255109473191453E-5</v>
      </c>
      <c r="BL26" s="2">
        <v>0</v>
      </c>
      <c r="BM26" s="6">
        <v>0</v>
      </c>
      <c r="BN26" s="13">
        <f t="shared" si="9"/>
        <v>0</v>
      </c>
      <c r="BO26" s="25">
        <f t="shared" ref="BO26" si="57">AVERAGE(BN26:BN33)</f>
        <v>1.1043881098424757E-5</v>
      </c>
      <c r="BP26" s="2">
        <v>25</v>
      </c>
      <c r="BQ26" s="6">
        <v>0.75757575757575757</v>
      </c>
      <c r="BR26" s="13">
        <f t="shared" si="10"/>
        <v>5.0989264574552863E-4</v>
      </c>
      <c r="BS26" s="25">
        <f t="shared" ref="BS26" si="58">AVERAGE(BR26:BR33)</f>
        <v>8.9499944451431322E-4</v>
      </c>
    </row>
    <row r="27" spans="1:71" ht="16">
      <c r="A27" s="2" t="s">
        <v>102</v>
      </c>
      <c r="B27" s="2" t="s">
        <v>153</v>
      </c>
      <c r="C27" s="2" t="s">
        <v>227</v>
      </c>
      <c r="D27" s="24"/>
      <c r="E27" s="20">
        <v>1</v>
      </c>
      <c r="F27" s="20">
        <v>1</v>
      </c>
      <c r="G27" s="2">
        <v>4</v>
      </c>
      <c r="H27" s="2">
        <v>11</v>
      </c>
      <c r="I27" s="2">
        <v>1500</v>
      </c>
      <c r="J27" s="8">
        <v>189</v>
      </c>
      <c r="K27" s="22">
        <f>J27/I27</f>
        <v>0.126</v>
      </c>
      <c r="L27" s="2">
        <v>368</v>
      </c>
      <c r="M27" s="13">
        <f>Titer!F10</f>
        <v>7.4444326278847173E-3</v>
      </c>
      <c r="N27" s="26"/>
      <c r="O27" s="2">
        <v>29</v>
      </c>
      <c r="P27" s="3">
        <v>7.880434782608696E-2</v>
      </c>
      <c r="Q27" s="13">
        <f t="shared" si="0"/>
        <v>5.8665365817569788E-4</v>
      </c>
      <c r="R27" s="26"/>
      <c r="S27" s="2">
        <v>14</v>
      </c>
      <c r="T27" s="3">
        <v>3.8043478260869568E-2</v>
      </c>
      <c r="U27" s="13">
        <f t="shared" si="1"/>
        <v>2.8321211084344035E-4</v>
      </c>
      <c r="V27" s="26"/>
      <c r="W27" s="2">
        <v>320</v>
      </c>
      <c r="X27" s="3">
        <v>0.86956521739130432</v>
      </c>
      <c r="Y27" s="13">
        <f>M27*X27</f>
        <v>6.4734196764214928E-3</v>
      </c>
      <c r="Z27" s="26"/>
      <c r="AA27" s="2">
        <v>111</v>
      </c>
      <c r="AB27" s="13">
        <f>M27*(AA27/L27)</f>
        <v>2.2454674502587054E-3</v>
      </c>
      <c r="AC27" s="26"/>
      <c r="AD27" s="2">
        <v>8</v>
      </c>
      <c r="AE27" s="4">
        <v>7.2072072072072071E-2</v>
      </c>
      <c r="AF27" s="13">
        <f t="shared" si="2"/>
        <v>1.6183549191053733E-4</v>
      </c>
      <c r="AG27" s="26"/>
      <c r="AH27" s="2">
        <v>10</v>
      </c>
      <c r="AI27" s="4">
        <v>9.0090090090090086E-2</v>
      </c>
      <c r="AJ27" s="13">
        <f t="shared" si="3"/>
        <v>2.0229436488817165E-4</v>
      </c>
      <c r="AK27" s="26"/>
      <c r="AL27" s="2">
        <v>91</v>
      </c>
      <c r="AM27" s="4">
        <v>0.81981981981981977</v>
      </c>
      <c r="AN27" s="13">
        <f t="shared" si="4"/>
        <v>1.8408787204823619E-3</v>
      </c>
      <c r="AO27" s="26"/>
      <c r="AP27" s="2">
        <v>61</v>
      </c>
      <c r="AQ27" s="13">
        <f>M27*(AP27/L27)</f>
        <v>1.2339956258178471E-3</v>
      </c>
      <c r="AR27" s="26"/>
      <c r="AS27" s="2">
        <v>8</v>
      </c>
      <c r="AT27" s="5">
        <v>0.13114754098360659</v>
      </c>
      <c r="AU27" s="13">
        <f t="shared" si="5"/>
        <v>1.6183549191053735E-4</v>
      </c>
      <c r="AV27" s="26"/>
      <c r="AW27" s="2">
        <v>1</v>
      </c>
      <c r="AX27" s="5">
        <v>1.6393442622950821E-2</v>
      </c>
      <c r="AY27" s="13">
        <f t="shared" si="6"/>
        <v>2.0229436488817166E-5</v>
      </c>
      <c r="AZ27" s="26"/>
      <c r="BA27" s="2">
        <v>50</v>
      </c>
      <c r="BB27" s="5">
        <v>0.81967213114754101</v>
      </c>
      <c r="BC27" s="13">
        <f t="shared" si="7"/>
        <v>1.0114718244408584E-3</v>
      </c>
      <c r="BD27" s="26"/>
      <c r="BE27" s="2">
        <v>44</v>
      </c>
      <c r="BF27" s="13">
        <f>M27*(BE27/L27)</f>
        <v>8.9009520550795531E-4</v>
      </c>
      <c r="BG27" s="26"/>
      <c r="BH27" s="2">
        <v>7</v>
      </c>
      <c r="BI27" s="6">
        <v>0.15909090909090909</v>
      </c>
      <c r="BJ27" s="13">
        <f t="shared" si="8"/>
        <v>1.4160605542172015E-4</v>
      </c>
      <c r="BK27" s="26"/>
      <c r="BL27" s="2">
        <v>1</v>
      </c>
      <c r="BM27" s="6">
        <v>2.2727272727272731E-2</v>
      </c>
      <c r="BN27" s="13">
        <f t="shared" si="9"/>
        <v>2.0229436488817169E-5</v>
      </c>
      <c r="BO27" s="26"/>
      <c r="BP27" s="2">
        <v>34</v>
      </c>
      <c r="BQ27" s="6">
        <v>0.77272727272727271</v>
      </c>
      <c r="BR27" s="13">
        <f t="shared" si="10"/>
        <v>6.8780084061978366E-4</v>
      </c>
      <c r="BS27" s="26"/>
    </row>
    <row r="28" spans="1:71" ht="16">
      <c r="A28" s="2" t="s">
        <v>114</v>
      </c>
      <c r="B28" s="2" t="s">
        <v>154</v>
      </c>
      <c r="C28" s="2" t="s">
        <v>227</v>
      </c>
      <c r="D28" s="24"/>
      <c r="E28" s="20">
        <v>1</v>
      </c>
      <c r="F28" s="20">
        <v>1</v>
      </c>
      <c r="G28" s="2">
        <v>4</v>
      </c>
      <c r="H28" s="2">
        <v>12</v>
      </c>
      <c r="I28" s="2">
        <v>1500</v>
      </c>
      <c r="J28" s="8">
        <v>213</v>
      </c>
      <c r="K28" s="22">
        <f>J28/I28</f>
        <v>0.14199999999999999</v>
      </c>
      <c r="L28" s="2">
        <v>387</v>
      </c>
      <c r="M28" s="13">
        <f>Titer!F11</f>
        <v>1.5261472785485593E-2</v>
      </c>
      <c r="N28" s="26"/>
      <c r="O28" s="2">
        <v>20</v>
      </c>
      <c r="P28" s="3">
        <v>5.1679586563307491E-2</v>
      </c>
      <c r="Q28" s="13">
        <f t="shared" si="0"/>
        <v>7.8870660390106416E-4</v>
      </c>
      <c r="R28" s="26"/>
      <c r="S28" s="2">
        <v>46</v>
      </c>
      <c r="T28" s="3">
        <v>0.1188630490956072</v>
      </c>
      <c r="U28" s="13">
        <f t="shared" si="1"/>
        <v>1.8140251889724472E-3</v>
      </c>
      <c r="V28" s="26"/>
      <c r="W28" s="2">
        <v>316</v>
      </c>
      <c r="X28" s="3">
        <v>0.86575342465753424</v>
      </c>
      <c r="Y28" s="13">
        <f>M28*X28</f>
        <v>1.321267232935191E-2</v>
      </c>
      <c r="Z28" s="26"/>
      <c r="AA28" s="2">
        <v>74</v>
      </c>
      <c r="AB28" s="13">
        <f>M28*(AA28/L28)</f>
        <v>2.9182144344339373E-3</v>
      </c>
      <c r="AC28" s="26"/>
      <c r="AD28" s="2">
        <v>8</v>
      </c>
      <c r="AE28" s="4">
        <v>0.1081081081081081</v>
      </c>
      <c r="AF28" s="13">
        <f t="shared" si="2"/>
        <v>3.1548264156042562E-4</v>
      </c>
      <c r="AG28" s="26"/>
      <c r="AH28" s="2">
        <v>3</v>
      </c>
      <c r="AI28" s="4">
        <v>4.0540540540540543E-2</v>
      </c>
      <c r="AJ28" s="13">
        <f t="shared" si="3"/>
        <v>1.1830599058515962E-4</v>
      </c>
      <c r="AK28" s="26"/>
      <c r="AL28" s="2">
        <v>61</v>
      </c>
      <c r="AM28" s="4">
        <v>0.82432432432432434</v>
      </c>
      <c r="AN28" s="13">
        <f t="shared" si="4"/>
        <v>2.4055551418982455E-3</v>
      </c>
      <c r="AO28" s="26"/>
      <c r="AP28" s="2">
        <v>48</v>
      </c>
      <c r="AQ28" s="13">
        <f>M28*(AP28/L28)</f>
        <v>1.8928958493625542E-3</v>
      </c>
      <c r="AR28" s="26"/>
      <c r="AS28" s="2">
        <v>7</v>
      </c>
      <c r="AT28" s="5">
        <v>0.14583333333333329</v>
      </c>
      <c r="AU28" s="13">
        <f t="shared" si="5"/>
        <v>2.7604731136537242E-4</v>
      </c>
      <c r="AV28" s="26"/>
      <c r="AW28" s="2">
        <v>1</v>
      </c>
      <c r="AX28" s="5">
        <v>2.0833333333333329E-2</v>
      </c>
      <c r="AY28" s="13">
        <f t="shared" si="6"/>
        <v>3.9435330195053203E-5</v>
      </c>
      <c r="AZ28" s="26"/>
      <c r="BA28" s="2">
        <v>38</v>
      </c>
      <c r="BB28" s="5">
        <v>0.79166666666666663</v>
      </c>
      <c r="BC28" s="13">
        <f t="shared" si="7"/>
        <v>1.498542547412022E-3</v>
      </c>
      <c r="BD28" s="26"/>
      <c r="BE28" s="2">
        <v>35</v>
      </c>
      <c r="BF28" s="13">
        <f>M28*(BE28/L28)</f>
        <v>1.3802365568268626E-3</v>
      </c>
      <c r="BG28" s="26"/>
      <c r="BH28" s="2">
        <v>4</v>
      </c>
      <c r="BI28" s="6">
        <v>0.1142857142857143</v>
      </c>
      <c r="BJ28" s="13">
        <f t="shared" si="8"/>
        <v>1.5774132078021289E-4</v>
      </c>
      <c r="BK28" s="26"/>
      <c r="BL28" s="2">
        <v>0</v>
      </c>
      <c r="BM28" s="6">
        <v>0</v>
      </c>
      <c r="BN28" s="13">
        <f t="shared" si="9"/>
        <v>0</v>
      </c>
      <c r="BO28" s="26"/>
      <c r="BP28" s="2">
        <v>29</v>
      </c>
      <c r="BQ28" s="6">
        <v>0.82857142857142863</v>
      </c>
      <c r="BR28" s="13">
        <f t="shared" si="10"/>
        <v>1.1436245756565433E-3</v>
      </c>
      <c r="BS28" s="26"/>
    </row>
    <row r="29" spans="1:71" ht="16">
      <c r="A29" s="2" t="s">
        <v>73</v>
      </c>
      <c r="B29" s="2" t="s">
        <v>154</v>
      </c>
      <c r="C29" s="2" t="s">
        <v>227</v>
      </c>
      <c r="D29" s="24"/>
      <c r="E29" s="20">
        <v>1</v>
      </c>
      <c r="F29" s="20">
        <v>1</v>
      </c>
      <c r="G29" s="2">
        <v>4</v>
      </c>
      <c r="H29" s="2">
        <v>12</v>
      </c>
      <c r="I29" s="2">
        <v>1500</v>
      </c>
      <c r="J29" s="8">
        <v>208</v>
      </c>
      <c r="K29" s="22">
        <f>J29/I29</f>
        <v>0.13866666666666666</v>
      </c>
      <c r="L29" s="2">
        <v>336</v>
      </c>
      <c r="M29" s="13">
        <f>Titer!F11</f>
        <v>1.5261472785485593E-2</v>
      </c>
      <c r="N29" s="26"/>
      <c r="O29" s="2">
        <v>22</v>
      </c>
      <c r="P29" s="3">
        <v>6.5476190476190479E-2</v>
      </c>
      <c r="Q29" s="13">
        <f t="shared" si="0"/>
        <v>9.9926309904965196E-4</v>
      </c>
      <c r="R29" s="26"/>
      <c r="S29" s="2">
        <v>35</v>
      </c>
      <c r="T29" s="3">
        <v>0.1041666666666667</v>
      </c>
      <c r="U29" s="13">
        <f t="shared" si="1"/>
        <v>1.5897367484880832E-3</v>
      </c>
      <c r="V29" s="26"/>
      <c r="W29" s="2">
        <v>269</v>
      </c>
      <c r="X29" s="3">
        <v>0.80059523809523814</v>
      </c>
      <c r="Y29" s="13">
        <f>M29*X29</f>
        <v>1.2218262438379836E-2</v>
      </c>
      <c r="Z29" s="26"/>
      <c r="AA29" s="2">
        <v>125</v>
      </c>
      <c r="AB29" s="13">
        <f>M29*(AA29/L29)</f>
        <v>5.6776312446002956E-3</v>
      </c>
      <c r="AC29" s="26"/>
      <c r="AD29" s="2">
        <v>13</v>
      </c>
      <c r="AE29" s="4">
        <v>0.104</v>
      </c>
      <c r="AF29" s="13">
        <f t="shared" si="2"/>
        <v>5.9047364943843076E-4</v>
      </c>
      <c r="AG29" s="26"/>
      <c r="AH29" s="2">
        <v>10</v>
      </c>
      <c r="AI29" s="4">
        <v>0.08</v>
      </c>
      <c r="AJ29" s="13">
        <f t="shared" si="3"/>
        <v>4.5421049956802364E-4</v>
      </c>
      <c r="AK29" s="26"/>
      <c r="AL29" s="2">
        <v>97</v>
      </c>
      <c r="AM29" s="4">
        <v>0.77600000000000002</v>
      </c>
      <c r="AN29" s="13">
        <f t="shared" si="4"/>
        <v>4.4058418458098299E-3</v>
      </c>
      <c r="AO29" s="26"/>
      <c r="AP29" s="2">
        <v>85</v>
      </c>
      <c r="AQ29" s="13">
        <f>M29*(AP29/L29)</f>
        <v>3.8607892463282003E-3</v>
      </c>
      <c r="AR29" s="26"/>
      <c r="AS29" s="2">
        <v>6</v>
      </c>
      <c r="AT29" s="5">
        <v>7.0588235294117646E-2</v>
      </c>
      <c r="AU29" s="13">
        <f t="shared" si="5"/>
        <v>2.7252629974081413E-4</v>
      </c>
      <c r="AV29" s="26"/>
      <c r="AW29" s="2">
        <v>4</v>
      </c>
      <c r="AX29" s="5">
        <v>4.7058823529411757E-2</v>
      </c>
      <c r="AY29" s="13">
        <f t="shared" si="6"/>
        <v>1.816841998272094E-4</v>
      </c>
      <c r="AZ29" s="26"/>
      <c r="BA29" s="2">
        <v>71</v>
      </c>
      <c r="BB29" s="5">
        <v>0.83529411764705885</v>
      </c>
      <c r="BC29" s="13">
        <f t="shared" si="7"/>
        <v>3.2248945469329675E-3</v>
      </c>
      <c r="BD29" s="26"/>
      <c r="BE29" s="2">
        <v>64</v>
      </c>
      <c r="BF29" s="13">
        <f>M29*(BE29/L29)</f>
        <v>2.9069471972353509E-3</v>
      </c>
      <c r="BG29" s="26"/>
      <c r="BH29" s="2">
        <v>4</v>
      </c>
      <c r="BI29" s="6">
        <v>6.25E-2</v>
      </c>
      <c r="BJ29" s="13">
        <f t="shared" si="8"/>
        <v>1.8168419982720943E-4</v>
      </c>
      <c r="BK29" s="26"/>
      <c r="BL29" s="2">
        <v>1</v>
      </c>
      <c r="BM29" s="6">
        <v>1.5625E-2</v>
      </c>
      <c r="BN29" s="13">
        <f t="shared" si="9"/>
        <v>4.5421049956802358E-5</v>
      </c>
      <c r="BO29" s="26"/>
      <c r="BP29" s="2">
        <v>55</v>
      </c>
      <c r="BQ29" s="6">
        <v>0.859375</v>
      </c>
      <c r="BR29" s="13">
        <f t="shared" si="10"/>
        <v>2.4981577476241297E-3</v>
      </c>
      <c r="BS29" s="26"/>
    </row>
    <row r="30" spans="1:71" ht="16">
      <c r="A30" s="2" t="s">
        <v>88</v>
      </c>
      <c r="B30" s="2" t="s">
        <v>155</v>
      </c>
      <c r="C30" s="2" t="s">
        <v>227</v>
      </c>
      <c r="D30" s="24"/>
      <c r="E30" s="20">
        <v>1</v>
      </c>
      <c r="F30" s="20">
        <v>1</v>
      </c>
      <c r="G30" s="2">
        <v>4</v>
      </c>
      <c r="H30" s="2">
        <v>21</v>
      </c>
      <c r="I30" s="2">
        <v>1500</v>
      </c>
      <c r="J30" s="8">
        <v>152</v>
      </c>
      <c r="K30" s="22">
        <f>J30/I30</f>
        <v>0.10133333333333333</v>
      </c>
      <c r="L30" s="2">
        <v>453</v>
      </c>
      <c r="M30" s="13">
        <f>Titer!F12</f>
        <v>8.8776852257781667E-3</v>
      </c>
      <c r="N30" s="26"/>
      <c r="O30" s="2">
        <v>16</v>
      </c>
      <c r="P30" s="3">
        <v>3.5320088300220751E-2</v>
      </c>
      <c r="Q30" s="13">
        <f t="shared" si="0"/>
        <v>3.1356062607605005E-4</v>
      </c>
      <c r="R30" s="26"/>
      <c r="S30" s="2">
        <v>10</v>
      </c>
      <c r="T30" s="3">
        <v>2.2075055187637971E-2</v>
      </c>
      <c r="U30" s="13">
        <f t="shared" si="1"/>
        <v>1.959753912975313E-4</v>
      </c>
      <c r="V30" s="26"/>
      <c r="W30" s="2">
        <v>311</v>
      </c>
      <c r="X30" s="3">
        <v>0.80361757105943155</v>
      </c>
      <c r="Y30" s="13">
        <f>M30*X30</f>
        <v>7.1342638377700513E-3</v>
      </c>
      <c r="Z30" s="26"/>
      <c r="AA30" s="2">
        <v>78</v>
      </c>
      <c r="AB30" s="13">
        <f>M30*(AA30/L30)</f>
        <v>1.5286080521207438E-3</v>
      </c>
      <c r="AC30" s="26"/>
      <c r="AD30" s="2">
        <v>5</v>
      </c>
      <c r="AE30" s="4">
        <v>6.4102564102564097E-2</v>
      </c>
      <c r="AF30" s="13">
        <f t="shared" si="2"/>
        <v>9.7987695648765624E-5</v>
      </c>
      <c r="AG30" s="26"/>
      <c r="AH30" s="2">
        <v>5</v>
      </c>
      <c r="AI30" s="4">
        <v>6.4102564102564097E-2</v>
      </c>
      <c r="AJ30" s="13">
        <f t="shared" si="3"/>
        <v>9.7987695648765624E-5</v>
      </c>
      <c r="AK30" s="26"/>
      <c r="AL30" s="2">
        <v>63</v>
      </c>
      <c r="AM30" s="4">
        <v>0.80769230769230771</v>
      </c>
      <c r="AN30" s="13">
        <f t="shared" si="4"/>
        <v>1.2346449651744469E-3</v>
      </c>
      <c r="AO30" s="26"/>
      <c r="AP30" s="2">
        <v>57</v>
      </c>
      <c r="AQ30" s="13">
        <f>M30*(AP30/L30)</f>
        <v>1.1170597303959283E-3</v>
      </c>
      <c r="AR30" s="26"/>
      <c r="AS30" s="2">
        <v>1</v>
      </c>
      <c r="AT30" s="5">
        <v>1.754385964912281E-2</v>
      </c>
      <c r="AU30" s="13">
        <f t="shared" si="5"/>
        <v>1.9597539129753132E-5</v>
      </c>
      <c r="AV30" s="26"/>
      <c r="AW30" s="2">
        <v>1</v>
      </c>
      <c r="AX30" s="5">
        <v>1.754385964912281E-2</v>
      </c>
      <c r="AY30" s="13">
        <f t="shared" si="6"/>
        <v>1.9597539129753132E-5</v>
      </c>
      <c r="AZ30" s="26"/>
      <c r="BA30" s="2">
        <v>51</v>
      </c>
      <c r="BB30" s="5">
        <v>0.89473684210526316</v>
      </c>
      <c r="BC30" s="13">
        <f t="shared" si="7"/>
        <v>9.994744956174095E-4</v>
      </c>
      <c r="BD30" s="26"/>
      <c r="BE30" s="2">
        <v>50</v>
      </c>
      <c r="BF30" s="13">
        <f>M30*(BE30/L30)</f>
        <v>9.7987695648765641E-4</v>
      </c>
      <c r="BG30" s="26"/>
      <c r="BH30" s="2">
        <v>1</v>
      </c>
      <c r="BI30" s="6">
        <v>0.02</v>
      </c>
      <c r="BJ30" s="13">
        <f t="shared" si="8"/>
        <v>1.9597539129753128E-5</v>
      </c>
      <c r="BK30" s="26"/>
      <c r="BL30" s="2">
        <v>0</v>
      </c>
      <c r="BM30" s="6">
        <v>0</v>
      </c>
      <c r="BN30" s="13">
        <f t="shared" si="9"/>
        <v>0</v>
      </c>
      <c r="BO30" s="26"/>
      <c r="BP30" s="2">
        <v>46</v>
      </c>
      <c r="BQ30" s="6">
        <v>0.92</v>
      </c>
      <c r="BR30" s="13">
        <f t="shared" si="10"/>
        <v>9.0148679996864391E-4</v>
      </c>
      <c r="BS30" s="26"/>
    </row>
    <row r="31" spans="1:71" ht="16">
      <c r="A31" s="2" t="s">
        <v>106</v>
      </c>
      <c r="B31" s="2" t="s">
        <v>155</v>
      </c>
      <c r="C31" s="2" t="s">
        <v>227</v>
      </c>
      <c r="D31" s="24"/>
      <c r="E31" s="20">
        <v>1</v>
      </c>
      <c r="F31" s="20">
        <v>1</v>
      </c>
      <c r="G31" s="2">
        <v>4</v>
      </c>
      <c r="H31" s="2">
        <v>21</v>
      </c>
      <c r="I31" s="2">
        <v>1500</v>
      </c>
      <c r="J31" s="8">
        <v>145</v>
      </c>
      <c r="K31" s="22">
        <f>J31/I31</f>
        <v>9.6666666666666665E-2</v>
      </c>
      <c r="L31" s="2">
        <v>380</v>
      </c>
      <c r="M31" s="13">
        <f>Titer!F12</f>
        <v>8.8776852257781667E-3</v>
      </c>
      <c r="N31" s="26"/>
      <c r="O31" s="2">
        <v>14</v>
      </c>
      <c r="P31" s="3">
        <v>3.6842105263157891E-2</v>
      </c>
      <c r="Q31" s="13">
        <f t="shared" si="0"/>
        <v>3.2707261358130087E-4</v>
      </c>
      <c r="R31" s="26"/>
      <c r="S31" s="2">
        <v>8</v>
      </c>
      <c r="T31" s="3">
        <v>2.1052631578947371E-2</v>
      </c>
      <c r="U31" s="13">
        <f t="shared" si="1"/>
        <v>1.8689863633217197E-4</v>
      </c>
      <c r="V31" s="26"/>
      <c r="W31" s="2">
        <v>353</v>
      </c>
      <c r="X31" s="3">
        <v>0.92894736842105263</v>
      </c>
      <c r="Y31" s="13">
        <f>M31*X31</f>
        <v>8.246902328157087E-3</v>
      </c>
      <c r="Z31" s="26"/>
      <c r="AA31" s="2">
        <v>95</v>
      </c>
      <c r="AB31" s="13">
        <f>M31*(AA31/L31)</f>
        <v>2.2194213064445417E-3</v>
      </c>
      <c r="AC31" s="26"/>
      <c r="AD31" s="2">
        <v>5</v>
      </c>
      <c r="AE31" s="4">
        <v>5.2631578947368418E-2</v>
      </c>
      <c r="AF31" s="13">
        <f t="shared" si="2"/>
        <v>1.1681164770760745E-4</v>
      </c>
      <c r="AG31" s="26"/>
      <c r="AH31" s="2">
        <v>7</v>
      </c>
      <c r="AI31" s="4">
        <v>7.3684210526315783E-2</v>
      </c>
      <c r="AJ31" s="13">
        <f t="shared" si="3"/>
        <v>1.6353630679065043E-4</v>
      </c>
      <c r="AK31" s="26"/>
      <c r="AL31" s="2">
        <v>78</v>
      </c>
      <c r="AM31" s="4">
        <v>0.82105263157894737</v>
      </c>
      <c r="AN31" s="13">
        <f t="shared" si="4"/>
        <v>1.8222617042386764E-3</v>
      </c>
      <c r="AO31" s="26"/>
      <c r="AP31" s="2">
        <v>60</v>
      </c>
      <c r="AQ31" s="13">
        <f>M31*(AP31/L31)</f>
        <v>1.4017397724912894E-3</v>
      </c>
      <c r="AR31" s="26"/>
      <c r="AS31" s="2">
        <v>2</v>
      </c>
      <c r="AT31" s="5">
        <v>3.3333333333333333E-2</v>
      </c>
      <c r="AU31" s="13">
        <f t="shared" si="5"/>
        <v>4.6724659083042979E-5</v>
      </c>
      <c r="AV31" s="26"/>
      <c r="AW31" s="2">
        <v>2</v>
      </c>
      <c r="AX31" s="5">
        <v>3.3333333333333333E-2</v>
      </c>
      <c r="AY31" s="13">
        <f t="shared" si="6"/>
        <v>4.6724659083042979E-5</v>
      </c>
      <c r="AZ31" s="26"/>
      <c r="BA31" s="2">
        <v>51</v>
      </c>
      <c r="BB31" s="5">
        <v>0.85</v>
      </c>
      <c r="BC31" s="13">
        <f t="shared" si="7"/>
        <v>1.191478806617596E-3</v>
      </c>
      <c r="BD31" s="26"/>
      <c r="BE31" s="2">
        <v>31</v>
      </c>
      <c r="BF31" s="13">
        <f>M31*(BE31/L31)</f>
        <v>7.2423221578716624E-4</v>
      </c>
      <c r="BG31" s="26"/>
      <c r="BH31" s="2">
        <v>2</v>
      </c>
      <c r="BI31" s="6">
        <v>6.4516129032258063E-2</v>
      </c>
      <c r="BJ31" s="13">
        <f t="shared" si="8"/>
        <v>4.6724659083042979E-5</v>
      </c>
      <c r="BK31" s="26"/>
      <c r="BL31" s="2">
        <v>0</v>
      </c>
      <c r="BM31" s="6">
        <v>0</v>
      </c>
      <c r="BN31" s="13">
        <f t="shared" si="9"/>
        <v>0</v>
      </c>
      <c r="BO31" s="26"/>
      <c r="BP31" s="2">
        <v>24</v>
      </c>
      <c r="BQ31" s="6">
        <v>0.77419354838709675</v>
      </c>
      <c r="BR31" s="13">
        <f t="shared" si="10"/>
        <v>5.6069590899651581E-4</v>
      </c>
      <c r="BS31" s="26"/>
    </row>
    <row r="32" spans="1:71" ht="16">
      <c r="A32" s="2" t="s">
        <v>118</v>
      </c>
      <c r="B32" s="2" t="s">
        <v>156</v>
      </c>
      <c r="C32" s="2" t="s">
        <v>227</v>
      </c>
      <c r="D32" s="24"/>
      <c r="E32" s="20">
        <v>1</v>
      </c>
      <c r="F32" s="20">
        <v>1</v>
      </c>
      <c r="G32" s="2">
        <v>4</v>
      </c>
      <c r="H32" s="2">
        <v>22</v>
      </c>
      <c r="I32" s="2">
        <v>1500</v>
      </c>
      <c r="J32" s="8">
        <v>117</v>
      </c>
      <c r="K32" s="22">
        <f>J32/I32</f>
        <v>7.8E-2</v>
      </c>
      <c r="L32" s="2">
        <v>355</v>
      </c>
      <c r="M32" s="13">
        <f>Titer!F13</f>
        <v>8.4673097534833878E-3</v>
      </c>
      <c r="N32" s="26"/>
      <c r="O32" s="2">
        <v>17</v>
      </c>
      <c r="P32" s="3">
        <v>4.788732394366197E-2</v>
      </c>
      <c r="Q32" s="13">
        <f t="shared" si="0"/>
        <v>4.0547680509638755E-4</v>
      </c>
      <c r="R32" s="26"/>
      <c r="S32" s="2">
        <v>13</v>
      </c>
      <c r="T32" s="3">
        <v>3.6619718309859148E-2</v>
      </c>
      <c r="U32" s="13">
        <f t="shared" si="1"/>
        <v>3.1007049801488456E-4</v>
      </c>
      <c r="V32" s="26"/>
      <c r="W32" s="2">
        <v>422</v>
      </c>
      <c r="X32" s="3">
        <v>0.93156732891832228</v>
      </c>
      <c r="Y32" s="13">
        <f>M32*X32</f>
        <v>7.8878691301765766E-3</v>
      </c>
      <c r="Z32" s="26"/>
      <c r="AA32" s="2">
        <v>51</v>
      </c>
      <c r="AB32" s="13">
        <f>M32*(AA32/L32)</f>
        <v>1.2164304152891628E-3</v>
      </c>
      <c r="AC32" s="26"/>
      <c r="AD32" s="2">
        <v>4</v>
      </c>
      <c r="AE32" s="4">
        <v>7.8431372549019607E-2</v>
      </c>
      <c r="AF32" s="13">
        <f t="shared" si="2"/>
        <v>9.5406307081502954E-5</v>
      </c>
      <c r="AG32" s="26"/>
      <c r="AH32" s="2">
        <v>0</v>
      </c>
      <c r="AI32" s="4">
        <v>0</v>
      </c>
      <c r="AJ32" s="13">
        <f t="shared" si="3"/>
        <v>0</v>
      </c>
      <c r="AK32" s="26"/>
      <c r="AL32" s="2">
        <v>42</v>
      </c>
      <c r="AM32" s="4">
        <v>0.82352941176470584</v>
      </c>
      <c r="AN32" s="13">
        <f t="shared" si="4"/>
        <v>1.001766224355781E-3</v>
      </c>
      <c r="AO32" s="26"/>
      <c r="AP32" s="2">
        <v>30</v>
      </c>
      <c r="AQ32" s="13">
        <f>M32*(AP32/L32)</f>
        <v>7.1554730311127216E-4</v>
      </c>
      <c r="AR32" s="26"/>
      <c r="AS32" s="2">
        <v>2</v>
      </c>
      <c r="AT32" s="5">
        <v>6.6666666666666666E-2</v>
      </c>
      <c r="AU32" s="13">
        <f t="shared" si="5"/>
        <v>4.7703153540751477E-5</v>
      </c>
      <c r="AV32" s="26"/>
      <c r="AW32" s="2">
        <v>0</v>
      </c>
      <c r="AX32" s="5">
        <v>0</v>
      </c>
      <c r="AY32" s="13">
        <f t="shared" si="6"/>
        <v>0</v>
      </c>
      <c r="AZ32" s="26"/>
      <c r="BA32" s="2">
        <v>23</v>
      </c>
      <c r="BB32" s="5">
        <v>0.76666666666666672</v>
      </c>
      <c r="BC32" s="13">
        <f t="shared" si="7"/>
        <v>5.4858626571864207E-4</v>
      </c>
      <c r="BD32" s="26"/>
      <c r="BE32" s="2">
        <v>22</v>
      </c>
      <c r="BF32" s="13">
        <f>M32*(BE32/L32)</f>
        <v>5.2473468894826628E-4</v>
      </c>
      <c r="BG32" s="26"/>
      <c r="BH32" s="2">
        <v>2</v>
      </c>
      <c r="BI32" s="6">
        <v>9.0909090909090912E-2</v>
      </c>
      <c r="BJ32" s="13">
        <f t="shared" si="8"/>
        <v>4.7703153540751484E-5</v>
      </c>
      <c r="BK32" s="26"/>
      <c r="BL32" s="2">
        <v>0</v>
      </c>
      <c r="BM32" s="6">
        <v>0</v>
      </c>
      <c r="BN32" s="13">
        <f t="shared" si="9"/>
        <v>0</v>
      </c>
      <c r="BO32" s="26"/>
      <c r="BP32" s="2">
        <v>16</v>
      </c>
      <c r="BQ32" s="6">
        <v>0.72727272727272729</v>
      </c>
      <c r="BR32" s="13">
        <f t="shared" si="10"/>
        <v>3.8162522832601187E-4</v>
      </c>
      <c r="BS32" s="26"/>
    </row>
    <row r="33" spans="1:71" ht="16">
      <c r="A33" s="2" t="s">
        <v>76</v>
      </c>
      <c r="B33" s="2" t="s">
        <v>156</v>
      </c>
      <c r="C33" s="2" t="s">
        <v>227</v>
      </c>
      <c r="D33" s="24"/>
      <c r="E33" s="20">
        <v>1</v>
      </c>
      <c r="F33" s="20">
        <v>1</v>
      </c>
      <c r="G33" s="2">
        <v>4</v>
      </c>
      <c r="H33" s="2">
        <v>22</v>
      </c>
      <c r="I33" s="2">
        <v>1500</v>
      </c>
      <c r="J33" s="8">
        <v>131</v>
      </c>
      <c r="K33" s="22">
        <f>J33/I33</f>
        <v>8.7333333333333332E-2</v>
      </c>
      <c r="L33" s="2">
        <v>373</v>
      </c>
      <c r="M33" s="13">
        <f>Titer!F13</f>
        <v>8.4673097534833878E-3</v>
      </c>
      <c r="N33" s="26"/>
      <c r="O33" s="2">
        <v>17</v>
      </c>
      <c r="P33" s="3">
        <v>4.5576407506702422E-2</v>
      </c>
      <c r="Q33" s="13">
        <f t="shared" si="0"/>
        <v>3.8590955981023493E-4</v>
      </c>
      <c r="R33" s="26"/>
      <c r="S33" s="2">
        <v>13</v>
      </c>
      <c r="T33" s="3">
        <v>3.4852546916890083E-2</v>
      </c>
      <c r="U33" s="13">
        <f t="shared" si="1"/>
        <v>2.9510731044312077E-4</v>
      </c>
      <c r="V33" s="26"/>
      <c r="W33" s="2">
        <v>340</v>
      </c>
      <c r="X33" s="3">
        <v>0.91152815013404831</v>
      </c>
      <c r="Y33" s="13">
        <f>M33*X33</f>
        <v>7.7181911962046967E-3</v>
      </c>
      <c r="Z33" s="26"/>
      <c r="AA33" s="2">
        <v>72</v>
      </c>
      <c r="AB33" s="13">
        <f>M33*(AA33/L33)</f>
        <v>1.6344404886080533E-3</v>
      </c>
      <c r="AC33" s="26"/>
      <c r="AD33" s="2">
        <v>6</v>
      </c>
      <c r="AE33" s="4">
        <v>8.3333333333333329E-2</v>
      </c>
      <c r="AF33" s="13">
        <f t="shared" si="2"/>
        <v>1.362033740506711E-4</v>
      </c>
      <c r="AG33" s="26"/>
      <c r="AH33" s="2">
        <v>6</v>
      </c>
      <c r="AI33" s="4">
        <v>8.3333333333333329E-2</v>
      </c>
      <c r="AJ33" s="13">
        <f t="shared" si="3"/>
        <v>1.362033740506711E-4</v>
      </c>
      <c r="AK33" s="26"/>
      <c r="AL33" s="2">
        <v>59</v>
      </c>
      <c r="AM33" s="4">
        <v>0.81944444444444442</v>
      </c>
      <c r="AN33" s="13">
        <f t="shared" si="4"/>
        <v>1.3393331781649325E-3</v>
      </c>
      <c r="AO33" s="26"/>
      <c r="AP33" s="2">
        <v>35</v>
      </c>
      <c r="AQ33" s="13">
        <f>M33*(AP33/L33)</f>
        <v>7.9451968196224811E-4</v>
      </c>
      <c r="AR33" s="26"/>
      <c r="AS33" s="2">
        <v>3</v>
      </c>
      <c r="AT33" s="5">
        <v>8.5714285714285715E-2</v>
      </c>
      <c r="AU33" s="13">
        <f t="shared" si="5"/>
        <v>6.8101687025335552E-5</v>
      </c>
      <c r="AV33" s="26"/>
      <c r="AW33" s="2">
        <v>1</v>
      </c>
      <c r="AX33" s="5">
        <v>2.8571428571428571E-2</v>
      </c>
      <c r="AY33" s="13">
        <f t="shared" si="6"/>
        <v>2.2700562341778516E-5</v>
      </c>
      <c r="AZ33" s="26"/>
      <c r="BA33" s="2">
        <v>30</v>
      </c>
      <c r="BB33" s="5">
        <v>0.8571428571428571</v>
      </c>
      <c r="BC33" s="13">
        <f t="shared" si="7"/>
        <v>6.8101687025335549E-4</v>
      </c>
      <c r="BD33" s="26"/>
      <c r="BE33" s="2">
        <v>25</v>
      </c>
      <c r="BF33" s="13">
        <f>M33*(BE33/L33)</f>
        <v>5.6751405854446298E-4</v>
      </c>
      <c r="BG33" s="26"/>
      <c r="BH33" s="2">
        <v>2</v>
      </c>
      <c r="BI33" s="6">
        <v>0.08</v>
      </c>
      <c r="BJ33" s="13">
        <f t="shared" si="8"/>
        <v>4.5401124683557039E-5</v>
      </c>
      <c r="BK33" s="26"/>
      <c r="BL33" s="2">
        <v>1</v>
      </c>
      <c r="BM33" s="6">
        <v>0.04</v>
      </c>
      <c r="BN33" s="13">
        <f t="shared" si="9"/>
        <v>2.2700562341778519E-5</v>
      </c>
      <c r="BO33" s="26"/>
      <c r="BP33" s="2">
        <v>21</v>
      </c>
      <c r="BQ33" s="6">
        <v>0.84</v>
      </c>
      <c r="BR33" s="13">
        <f t="shared" si="10"/>
        <v>4.7671180917734887E-4</v>
      </c>
      <c r="BS33" s="26"/>
    </row>
    <row r="34" spans="1:71" ht="16">
      <c r="A34" s="2" t="s">
        <v>110</v>
      </c>
      <c r="B34" s="2" t="s">
        <v>157</v>
      </c>
      <c r="C34" s="2" t="s">
        <v>228</v>
      </c>
      <c r="D34" s="23" t="s">
        <v>239</v>
      </c>
      <c r="E34" s="20">
        <v>1</v>
      </c>
      <c r="F34" s="20">
        <v>1</v>
      </c>
      <c r="G34" s="2">
        <v>5</v>
      </c>
      <c r="H34" s="2">
        <v>11</v>
      </c>
      <c r="I34" s="2">
        <v>1500</v>
      </c>
      <c r="J34" s="8">
        <v>138</v>
      </c>
      <c r="K34" s="22">
        <f>J34/I34</f>
        <v>9.1999999999999998E-2</v>
      </c>
      <c r="L34" s="2">
        <v>348</v>
      </c>
      <c r="M34" s="13">
        <f>Titer!F14</f>
        <v>1.0001099021870536E-2</v>
      </c>
      <c r="N34" s="25">
        <f>AVERAGE(M34:M41)</f>
        <v>9.6905077515304378E-3</v>
      </c>
      <c r="O34" s="2">
        <v>102</v>
      </c>
      <c r="P34" s="3">
        <v>0.29310344827586199</v>
      </c>
      <c r="Q34" s="13">
        <f t="shared" si="0"/>
        <v>2.9313566098586046E-3</v>
      </c>
      <c r="R34" s="25">
        <f>AVERAGE(Q34:Q41)</f>
        <v>1.0168214425873531E-3</v>
      </c>
      <c r="S34" s="2">
        <v>9</v>
      </c>
      <c r="T34" s="3">
        <v>2.5862068965517241E-2</v>
      </c>
      <c r="U34" s="13">
        <f t="shared" si="1"/>
        <v>2.5864911263458282E-4</v>
      </c>
      <c r="V34" s="25">
        <f>AVERAGE(U34:U41)</f>
        <v>2.5014109799714171E-4</v>
      </c>
      <c r="W34" s="2">
        <v>323</v>
      </c>
      <c r="X34" s="3">
        <v>0.90985915492957747</v>
      </c>
      <c r="Y34" s="13">
        <f>M34*X34</f>
        <v>9.0995915044061494E-3</v>
      </c>
      <c r="Z34" s="25">
        <f>AVERAGE(Y34:Y41)</f>
        <v>8.1377150985151182E-3</v>
      </c>
      <c r="AA34" s="2">
        <v>34</v>
      </c>
      <c r="AB34" s="13">
        <f>M34*(AA34/L34)</f>
        <v>9.7711886995286855E-4</v>
      </c>
      <c r="AC34" s="25">
        <f>AVERAGE(AB34:AB41)</f>
        <v>2.1120276214026575E-3</v>
      </c>
      <c r="AD34" s="2">
        <v>4</v>
      </c>
      <c r="AE34" s="4">
        <v>0.1176470588235294</v>
      </c>
      <c r="AF34" s="13">
        <f t="shared" si="2"/>
        <v>1.149551611709257E-4</v>
      </c>
      <c r="AG34" s="25">
        <f>AVERAGE(AF34:AF41)</f>
        <v>1.6996630627602938E-4</v>
      </c>
      <c r="AH34" s="2">
        <v>0</v>
      </c>
      <c r="AI34" s="4">
        <v>0</v>
      </c>
      <c r="AJ34" s="13">
        <f t="shared" si="3"/>
        <v>0</v>
      </c>
      <c r="AK34" s="25">
        <f>AVERAGE(AJ34:AJ41)</f>
        <v>7.2954205359268429E-5</v>
      </c>
      <c r="AL34" s="2">
        <v>29</v>
      </c>
      <c r="AM34" s="4">
        <v>0.8529411764705882</v>
      </c>
      <c r="AN34" s="13">
        <f t="shared" si="4"/>
        <v>8.3342491848921137E-4</v>
      </c>
      <c r="AO34" s="25">
        <f>AVERAGE(AN34:AN41)</f>
        <v>1.7529799864867371E-3</v>
      </c>
      <c r="AP34" s="2">
        <v>20</v>
      </c>
      <c r="AQ34" s="13">
        <f>M34*(AP34/L34)</f>
        <v>5.747758058546285E-4</v>
      </c>
      <c r="AR34" s="25">
        <f>AVERAGE(AQ34:AQ41)</f>
        <v>1.4560645095217767E-3</v>
      </c>
      <c r="AS34" s="2">
        <v>2</v>
      </c>
      <c r="AT34" s="5">
        <v>0.1</v>
      </c>
      <c r="AU34" s="13">
        <f t="shared" si="5"/>
        <v>5.747758058546285E-5</v>
      </c>
      <c r="AV34" s="25">
        <f>AVERAGE(AU34:AU41)</f>
        <v>1.2961878354466445E-4</v>
      </c>
      <c r="AW34" s="2">
        <v>0</v>
      </c>
      <c r="AX34" s="5">
        <v>0</v>
      </c>
      <c r="AY34" s="13">
        <f t="shared" si="6"/>
        <v>0</v>
      </c>
      <c r="AZ34" s="25">
        <f>AVERAGE(AY34:AY41)</f>
        <v>2.4124907464631523E-5</v>
      </c>
      <c r="BA34" s="2">
        <v>17</v>
      </c>
      <c r="BB34" s="5">
        <v>0.85</v>
      </c>
      <c r="BC34" s="13">
        <f t="shared" si="7"/>
        <v>4.8855943497643417E-4</v>
      </c>
      <c r="BD34" s="25">
        <f>AVERAGE(BC34:BC41)</f>
        <v>1.1985687617867378E-3</v>
      </c>
      <c r="BE34" s="2">
        <v>18</v>
      </c>
      <c r="BF34" s="13">
        <f>M34*(BE34/L34)</f>
        <v>5.1729822526916565E-4</v>
      </c>
      <c r="BG34" s="25">
        <f>AVERAGE(BF34:BF41)</f>
        <v>1.0580093267849914E-3</v>
      </c>
      <c r="BH34" s="2">
        <v>2</v>
      </c>
      <c r="BI34" s="6">
        <v>0.1111111111111111</v>
      </c>
      <c r="BJ34" s="13">
        <f t="shared" si="8"/>
        <v>5.747758058546285E-5</v>
      </c>
      <c r="BK34" s="25">
        <f>AVERAGE(BJ34:BJ41)</f>
        <v>9.5065572665801388E-5</v>
      </c>
      <c r="BL34" s="2">
        <v>0</v>
      </c>
      <c r="BM34" s="6">
        <v>0</v>
      </c>
      <c r="BN34" s="13">
        <f t="shared" si="9"/>
        <v>0</v>
      </c>
      <c r="BO34" s="25">
        <f>AVERAGE(BN34:BN41)</f>
        <v>8.5110135271334051E-6</v>
      </c>
      <c r="BP34" s="2">
        <v>15</v>
      </c>
      <c r="BQ34" s="6">
        <v>0.83333333333333337</v>
      </c>
      <c r="BR34" s="13">
        <f t="shared" si="10"/>
        <v>4.3108185439097137E-4</v>
      </c>
      <c r="BS34" s="25">
        <f>AVERAGE(BR34:BR41)</f>
        <v>8.7063980264116608E-4</v>
      </c>
    </row>
    <row r="35" spans="1:71" ht="16">
      <c r="A35" s="2" t="s">
        <v>72</v>
      </c>
      <c r="B35" s="2" t="s">
        <v>157</v>
      </c>
      <c r="C35" s="2" t="s">
        <v>228</v>
      </c>
      <c r="D35" s="24"/>
      <c r="E35" s="20">
        <v>1</v>
      </c>
      <c r="F35" s="20">
        <v>1</v>
      </c>
      <c r="G35" s="2">
        <v>5</v>
      </c>
      <c r="H35" s="2">
        <v>11</v>
      </c>
      <c r="I35" s="2">
        <v>1500</v>
      </c>
      <c r="J35" s="8">
        <v>151</v>
      </c>
      <c r="K35" s="22">
        <f>J35/I35</f>
        <v>0.10066666666666667</v>
      </c>
      <c r="L35" s="2">
        <v>373</v>
      </c>
      <c r="M35" s="13">
        <f>Titer!F14</f>
        <v>1.0001099021870536E-2</v>
      </c>
      <c r="N35" s="26"/>
      <c r="O35" s="2">
        <v>115</v>
      </c>
      <c r="P35" s="3">
        <v>0.30831099195710449</v>
      </c>
      <c r="Q35" s="13">
        <f t="shared" si="0"/>
        <v>3.0834487600941325E-3</v>
      </c>
      <c r="R35" s="26"/>
      <c r="S35" s="2">
        <v>12</v>
      </c>
      <c r="T35" s="3">
        <v>3.2171581769436998E-2</v>
      </c>
      <c r="U35" s="13">
        <f t="shared" si="1"/>
        <v>3.2175117496634431E-4</v>
      </c>
      <c r="V35" s="26"/>
      <c r="W35" s="2">
        <v>242</v>
      </c>
      <c r="X35" s="3">
        <v>0.6487935656836461</v>
      </c>
      <c r="Y35" s="13">
        <f>M35*X35</f>
        <v>6.4886486951546106E-3</v>
      </c>
      <c r="Z35" s="26"/>
      <c r="AA35" s="2">
        <v>62</v>
      </c>
      <c r="AB35" s="13">
        <f>M35*(AA35/L35)</f>
        <v>1.6623810706594456E-3</v>
      </c>
      <c r="AC35" s="26"/>
      <c r="AD35" s="2">
        <v>6</v>
      </c>
      <c r="AE35" s="4">
        <v>9.6774193548387094E-2</v>
      </c>
      <c r="AF35" s="13">
        <f t="shared" si="2"/>
        <v>1.6087558748317216E-4</v>
      </c>
      <c r="AG35" s="26"/>
      <c r="AH35" s="2">
        <v>3</v>
      </c>
      <c r="AI35" s="4">
        <v>4.8387096774193547E-2</v>
      </c>
      <c r="AJ35" s="13">
        <f t="shared" si="3"/>
        <v>8.0437793741586078E-5</v>
      </c>
      <c r="AK35" s="26"/>
      <c r="AL35" s="2">
        <v>52</v>
      </c>
      <c r="AM35" s="4">
        <v>0.83870967741935487</v>
      </c>
      <c r="AN35" s="13">
        <f t="shared" si="4"/>
        <v>1.3942550915208255E-3</v>
      </c>
      <c r="AO35" s="26"/>
      <c r="AP35" s="2">
        <v>45</v>
      </c>
      <c r="AQ35" s="13">
        <f>M35*(AP35/L35)</f>
        <v>1.2065669061237911E-3</v>
      </c>
      <c r="AR35" s="26"/>
      <c r="AS35" s="2">
        <v>5</v>
      </c>
      <c r="AT35" s="5">
        <v>0.1111111111111111</v>
      </c>
      <c r="AU35" s="13">
        <f t="shared" si="5"/>
        <v>1.3406298956931013E-4</v>
      </c>
      <c r="AV35" s="26"/>
      <c r="AW35" s="2">
        <v>0</v>
      </c>
      <c r="AX35" s="5">
        <v>0</v>
      </c>
      <c r="AY35" s="13">
        <f t="shared" si="6"/>
        <v>0</v>
      </c>
      <c r="AZ35" s="26"/>
      <c r="BA35" s="2">
        <v>39</v>
      </c>
      <c r="BB35" s="5">
        <v>0.8666666666666667</v>
      </c>
      <c r="BC35" s="13">
        <f t="shared" si="7"/>
        <v>1.045691318640619E-3</v>
      </c>
      <c r="BD35" s="26"/>
      <c r="BE35" s="2">
        <v>37</v>
      </c>
      <c r="BF35" s="13">
        <f>M35*(BE35/L35)</f>
        <v>9.9206612281289505E-4</v>
      </c>
      <c r="BG35" s="26"/>
      <c r="BH35" s="2">
        <v>4</v>
      </c>
      <c r="BI35" s="6">
        <v>0.1081081081081081</v>
      </c>
      <c r="BJ35" s="13">
        <f t="shared" si="8"/>
        <v>1.0725039165544811E-4</v>
      </c>
      <c r="BK35" s="26"/>
      <c r="BL35" s="2">
        <v>0</v>
      </c>
      <c r="BM35" s="6">
        <v>0</v>
      </c>
      <c r="BN35" s="13">
        <f t="shared" si="9"/>
        <v>0</v>
      </c>
      <c r="BO35" s="26"/>
      <c r="BP35" s="2">
        <v>33</v>
      </c>
      <c r="BQ35" s="6">
        <v>0.89189189189189189</v>
      </c>
      <c r="BR35" s="13">
        <f t="shared" si="10"/>
        <v>8.8481573115744693E-4</v>
      </c>
      <c r="BS35" s="26"/>
    </row>
    <row r="36" spans="1:71" ht="16">
      <c r="A36" s="2" t="s">
        <v>82</v>
      </c>
      <c r="B36" s="2" t="s">
        <v>158</v>
      </c>
      <c r="C36" s="2" t="s">
        <v>228</v>
      </c>
      <c r="D36" s="24"/>
      <c r="E36" s="20">
        <v>1</v>
      </c>
      <c r="F36" s="20">
        <v>1</v>
      </c>
      <c r="G36" s="2">
        <v>5</v>
      </c>
      <c r="H36" s="2">
        <v>12</v>
      </c>
      <c r="I36" s="2">
        <v>1500</v>
      </c>
      <c r="J36" s="8">
        <v>235</v>
      </c>
      <c r="K36" s="22">
        <f>J36/I36</f>
        <v>0.15666666666666668</v>
      </c>
      <c r="L36" s="2">
        <v>581</v>
      </c>
      <c r="M36" s="13">
        <f>Titer!F15</f>
        <v>1.3119203800045238E-2</v>
      </c>
      <c r="N36" s="26"/>
      <c r="O36" s="2">
        <v>14</v>
      </c>
      <c r="P36" s="3">
        <v>2.4096385542168679E-2</v>
      </c>
      <c r="Q36" s="13">
        <f t="shared" si="0"/>
        <v>3.1612539277217448E-4</v>
      </c>
      <c r="R36" s="26"/>
      <c r="S36" s="2">
        <v>3</v>
      </c>
      <c r="T36" s="3">
        <v>5.1635111876075744E-3</v>
      </c>
      <c r="U36" s="13">
        <f t="shared" si="1"/>
        <v>6.7741155594037384E-5</v>
      </c>
      <c r="V36" s="26"/>
      <c r="W36" s="2">
        <v>233</v>
      </c>
      <c r="X36" s="3">
        <v>0.66954022988505746</v>
      </c>
      <c r="Y36" s="13">
        <f>M36*X36</f>
        <v>8.7838347281912078E-3</v>
      </c>
      <c r="Z36" s="26"/>
      <c r="AA36" s="2">
        <v>66</v>
      </c>
      <c r="AB36" s="13">
        <f>M36*(AA36/L36)</f>
        <v>1.4903054230688223E-3</v>
      </c>
      <c r="AC36" s="26"/>
      <c r="AD36" s="2">
        <v>5</v>
      </c>
      <c r="AE36" s="4">
        <v>7.575757575757576E-2</v>
      </c>
      <c r="AF36" s="13">
        <f t="shared" si="2"/>
        <v>1.1290192599006229E-4</v>
      </c>
      <c r="AG36" s="26"/>
      <c r="AH36" s="2">
        <v>2</v>
      </c>
      <c r="AI36" s="4">
        <v>3.03030303030303E-2</v>
      </c>
      <c r="AJ36" s="13">
        <f t="shared" si="3"/>
        <v>4.5160770396024916E-5</v>
      </c>
      <c r="AK36" s="26"/>
      <c r="AL36" s="2">
        <v>58</v>
      </c>
      <c r="AM36" s="4">
        <v>0.87878787878787878</v>
      </c>
      <c r="AN36" s="13">
        <f t="shared" si="4"/>
        <v>1.3096623414847227E-3</v>
      </c>
      <c r="AO36" s="26"/>
      <c r="AP36" s="2">
        <v>49</v>
      </c>
      <c r="AQ36" s="13">
        <f>M36*(AP36/L36)</f>
        <v>1.1064388747026104E-3</v>
      </c>
      <c r="AR36" s="26"/>
      <c r="AS36" s="2">
        <v>4</v>
      </c>
      <c r="AT36" s="5">
        <v>8.1632653061224483E-2</v>
      </c>
      <c r="AU36" s="13">
        <f t="shared" si="5"/>
        <v>9.0321540792049818E-5</v>
      </c>
      <c r="AV36" s="26"/>
      <c r="AW36" s="2">
        <v>0</v>
      </c>
      <c r="AX36" s="5">
        <v>0</v>
      </c>
      <c r="AY36" s="13">
        <f t="shared" si="6"/>
        <v>0</v>
      </c>
      <c r="AZ36" s="26"/>
      <c r="BA36" s="2">
        <v>44</v>
      </c>
      <c r="BB36" s="5">
        <v>0.89795918367346939</v>
      </c>
      <c r="BC36" s="13">
        <f t="shared" si="7"/>
        <v>9.9353694871254813E-4</v>
      </c>
      <c r="BD36" s="26"/>
      <c r="BE36" s="2">
        <v>34</v>
      </c>
      <c r="BF36" s="13">
        <f>M36*(BE36/L36)</f>
        <v>7.6773309673242355E-4</v>
      </c>
      <c r="BG36" s="26"/>
      <c r="BH36" s="2">
        <v>4</v>
      </c>
      <c r="BI36" s="6">
        <v>0.1176470588235294</v>
      </c>
      <c r="BJ36" s="13">
        <f t="shared" si="8"/>
        <v>9.0321540792049818E-5</v>
      </c>
      <c r="BK36" s="26"/>
      <c r="BL36" s="2">
        <v>0</v>
      </c>
      <c r="BM36" s="6">
        <v>0</v>
      </c>
      <c r="BN36" s="13">
        <f t="shared" si="9"/>
        <v>0</v>
      </c>
      <c r="BO36" s="26"/>
      <c r="BP36" s="2">
        <v>30</v>
      </c>
      <c r="BQ36" s="6">
        <v>0.88235294117647056</v>
      </c>
      <c r="BR36" s="13">
        <f t="shared" si="10"/>
        <v>6.7741155594037365E-4</v>
      </c>
      <c r="BS36" s="26"/>
    </row>
    <row r="37" spans="1:71" ht="16">
      <c r="A37" s="2" t="s">
        <v>99</v>
      </c>
      <c r="B37" s="2" t="s">
        <v>158</v>
      </c>
      <c r="C37" s="2" t="s">
        <v>228</v>
      </c>
      <c r="D37" s="24"/>
      <c r="E37" s="20">
        <v>1</v>
      </c>
      <c r="F37" s="20">
        <v>1</v>
      </c>
      <c r="G37" s="2">
        <v>5</v>
      </c>
      <c r="H37" s="2">
        <v>12</v>
      </c>
      <c r="I37" s="2">
        <v>1500</v>
      </c>
      <c r="J37" s="8">
        <v>236</v>
      </c>
      <c r="K37" s="22">
        <f>J37/I37</f>
        <v>0.15733333333333333</v>
      </c>
      <c r="L37" s="2">
        <v>530</v>
      </c>
      <c r="M37" s="13">
        <f>Titer!F15</f>
        <v>1.3119203800045238E-2</v>
      </c>
      <c r="N37" s="26"/>
      <c r="O37" s="2">
        <v>15</v>
      </c>
      <c r="P37" s="3">
        <v>2.8301886792452831E-2</v>
      </c>
      <c r="Q37" s="13">
        <f t="shared" si="0"/>
        <v>3.712982207559973E-4</v>
      </c>
      <c r="R37" s="26"/>
      <c r="S37" s="2">
        <v>3</v>
      </c>
      <c r="T37" s="3">
        <v>5.6603773584905656E-3</v>
      </c>
      <c r="U37" s="13">
        <f t="shared" si="1"/>
        <v>7.4259644151199457E-5</v>
      </c>
      <c r="V37" s="26"/>
      <c r="W37" s="2">
        <v>493</v>
      </c>
      <c r="X37" s="3">
        <v>0.93018867924528303</v>
      </c>
      <c r="Y37" s="13">
        <f>M37*X37</f>
        <v>1.2203334855513778E-2</v>
      </c>
      <c r="Z37" s="26"/>
      <c r="AA37" s="2">
        <v>191</v>
      </c>
      <c r="AB37" s="13">
        <f>M37*(AA37/L37)</f>
        <v>4.7278640109596985E-3</v>
      </c>
      <c r="AC37" s="26"/>
      <c r="AD37" s="2">
        <v>11</v>
      </c>
      <c r="AE37" s="4">
        <v>5.7591623036649213E-2</v>
      </c>
      <c r="AF37" s="13">
        <f t="shared" si="2"/>
        <v>2.722853618877313E-4</v>
      </c>
      <c r="AG37" s="26"/>
      <c r="AH37" s="2">
        <v>2</v>
      </c>
      <c r="AI37" s="4">
        <v>1.0471204188481679E-2</v>
      </c>
      <c r="AJ37" s="13">
        <f t="shared" si="3"/>
        <v>4.9506429434132985E-5</v>
      </c>
      <c r="AK37" s="26"/>
      <c r="AL37" s="2">
        <v>165</v>
      </c>
      <c r="AM37" s="4">
        <v>0.86387434554973819</v>
      </c>
      <c r="AN37" s="13">
        <f t="shared" si="4"/>
        <v>4.0842804283159695E-3</v>
      </c>
      <c r="AO37" s="26"/>
      <c r="AP37" s="2">
        <v>138</v>
      </c>
      <c r="AQ37" s="13">
        <f>M37*(AP37/L37)</f>
        <v>3.4159436309551751E-3</v>
      </c>
      <c r="AR37" s="26"/>
      <c r="AS37" s="2">
        <v>9</v>
      </c>
      <c r="AT37" s="5">
        <v>6.5217391304347824E-2</v>
      </c>
      <c r="AU37" s="13">
        <f t="shared" si="5"/>
        <v>2.2277893245359836E-4</v>
      </c>
      <c r="AV37" s="26"/>
      <c r="AW37" s="2">
        <v>1</v>
      </c>
      <c r="AX37" s="5">
        <v>7.246376811594203E-3</v>
      </c>
      <c r="AY37" s="13">
        <f t="shared" si="6"/>
        <v>2.4753214717066486E-5</v>
      </c>
      <c r="AZ37" s="26"/>
      <c r="BA37" s="2">
        <v>116</v>
      </c>
      <c r="BB37" s="5">
        <v>0.84057971014492749</v>
      </c>
      <c r="BC37" s="13">
        <f t="shared" si="7"/>
        <v>2.8713729071797121E-3</v>
      </c>
      <c r="BD37" s="26"/>
      <c r="BE37" s="2">
        <v>86</v>
      </c>
      <c r="BF37" s="13">
        <f>M37*(BE37/L37)</f>
        <v>2.1287764656677177E-3</v>
      </c>
      <c r="BG37" s="26"/>
      <c r="BH37" s="2">
        <v>5</v>
      </c>
      <c r="BI37" s="6">
        <v>5.8139534883720929E-2</v>
      </c>
      <c r="BJ37" s="13">
        <f t="shared" si="8"/>
        <v>1.2376607358533241E-4</v>
      </c>
      <c r="BK37" s="26"/>
      <c r="BL37" s="2">
        <v>0</v>
      </c>
      <c r="BM37" s="6">
        <v>0</v>
      </c>
      <c r="BN37" s="13">
        <f t="shared" si="9"/>
        <v>0</v>
      </c>
      <c r="BO37" s="26"/>
      <c r="BP37" s="2">
        <v>70</v>
      </c>
      <c r="BQ37" s="6">
        <v>0.81395348837209303</v>
      </c>
      <c r="BR37" s="13">
        <f t="shared" si="10"/>
        <v>1.7327250301946539E-3</v>
      </c>
      <c r="BS37" s="26"/>
    </row>
    <row r="38" spans="1:71" ht="16">
      <c r="A38" s="2" t="s">
        <v>109</v>
      </c>
      <c r="B38" s="2" t="s">
        <v>159</v>
      </c>
      <c r="C38" s="2" t="s">
        <v>228</v>
      </c>
      <c r="D38" s="24"/>
      <c r="E38" s="20">
        <v>1</v>
      </c>
      <c r="F38" s="20">
        <v>1</v>
      </c>
      <c r="G38" s="2">
        <v>5</v>
      </c>
      <c r="H38" s="2">
        <v>21</v>
      </c>
      <c r="I38" s="2">
        <v>1500</v>
      </c>
      <c r="J38" s="8">
        <v>102</v>
      </c>
      <c r="K38" s="22">
        <f>J38/I38</f>
        <v>6.8000000000000005E-2</v>
      </c>
      <c r="L38" s="2">
        <v>297</v>
      </c>
      <c r="M38" s="13">
        <f>Titer!F16</f>
        <v>4.9708234277069377E-3</v>
      </c>
      <c r="N38" s="26"/>
      <c r="O38" s="2">
        <v>10</v>
      </c>
      <c r="P38" s="3">
        <v>3.3670033670033669E-2</v>
      </c>
      <c r="Q38" s="13">
        <f t="shared" si="0"/>
        <v>1.6736779217868476E-4</v>
      </c>
      <c r="R38" s="26"/>
      <c r="S38" s="2">
        <v>8</v>
      </c>
      <c r="T38" s="3">
        <v>2.6936026936026931E-2</v>
      </c>
      <c r="U38" s="13">
        <f t="shared" si="1"/>
        <v>1.3389423374294778E-4</v>
      </c>
      <c r="V38" s="26"/>
      <c r="W38" s="2">
        <v>544</v>
      </c>
      <c r="X38" s="3">
        <v>0.9363166953528399</v>
      </c>
      <c r="Y38" s="13">
        <f>M38*X38</f>
        <v>4.6542649650130365E-3</v>
      </c>
      <c r="Z38" s="26"/>
      <c r="AA38" s="2">
        <v>128</v>
      </c>
      <c r="AB38" s="13">
        <f>M38*(AA38/L38)</f>
        <v>2.142307739887165E-3</v>
      </c>
      <c r="AC38" s="26"/>
      <c r="AD38" s="2">
        <v>10</v>
      </c>
      <c r="AE38" s="4">
        <v>7.8125E-2</v>
      </c>
      <c r="AF38" s="13">
        <f t="shared" si="2"/>
        <v>1.6736779217868476E-4</v>
      </c>
      <c r="AG38" s="26"/>
      <c r="AH38" s="2">
        <v>0</v>
      </c>
      <c r="AI38" s="4">
        <v>0</v>
      </c>
      <c r="AJ38" s="13">
        <f t="shared" si="3"/>
        <v>0</v>
      </c>
      <c r="AK38" s="26"/>
      <c r="AL38" s="2">
        <v>104</v>
      </c>
      <c r="AM38" s="4">
        <v>0.8125</v>
      </c>
      <c r="AN38" s="13">
        <f t="shared" si="4"/>
        <v>1.7406250386583215E-3</v>
      </c>
      <c r="AO38" s="26"/>
      <c r="AP38" s="2">
        <v>87</v>
      </c>
      <c r="AQ38" s="13">
        <f>M38*(AP38/L38)</f>
        <v>1.4560997919545575E-3</v>
      </c>
      <c r="AR38" s="26"/>
      <c r="AS38" s="2">
        <v>7</v>
      </c>
      <c r="AT38" s="5">
        <v>8.0459770114942528E-2</v>
      </c>
      <c r="AU38" s="13">
        <f t="shared" si="5"/>
        <v>1.1715745452507933E-4</v>
      </c>
      <c r="AV38" s="26"/>
      <c r="AW38" s="2">
        <v>0</v>
      </c>
      <c r="AX38" s="5">
        <v>0</v>
      </c>
      <c r="AY38" s="13">
        <f t="shared" si="6"/>
        <v>0</v>
      </c>
      <c r="AZ38" s="26"/>
      <c r="BA38" s="2">
        <v>66</v>
      </c>
      <c r="BB38" s="5">
        <v>0.75862068965517238</v>
      </c>
      <c r="BC38" s="13">
        <f t="shared" si="7"/>
        <v>1.1046274283793194E-3</v>
      </c>
      <c r="BD38" s="26"/>
      <c r="BE38" s="2">
        <v>64</v>
      </c>
      <c r="BF38" s="13">
        <f>M38*(BE38/L38)</f>
        <v>1.0711538699435825E-3</v>
      </c>
      <c r="BG38" s="26"/>
      <c r="BH38" s="2">
        <v>4</v>
      </c>
      <c r="BI38" s="6">
        <v>6.25E-2</v>
      </c>
      <c r="BJ38" s="13">
        <f t="shared" si="8"/>
        <v>6.6947116871473905E-5</v>
      </c>
      <c r="BK38" s="26"/>
      <c r="BL38" s="2">
        <v>0</v>
      </c>
      <c r="BM38" s="6">
        <v>0</v>
      </c>
      <c r="BN38" s="13">
        <f t="shared" si="9"/>
        <v>0</v>
      </c>
      <c r="BO38" s="26"/>
      <c r="BP38" s="2">
        <v>48</v>
      </c>
      <c r="BQ38" s="6">
        <v>0.75</v>
      </c>
      <c r="BR38" s="13">
        <f t="shared" si="10"/>
        <v>8.0336540245768686E-4</v>
      </c>
      <c r="BS38" s="26"/>
    </row>
    <row r="39" spans="1:71" ht="16">
      <c r="A39" s="2" t="s">
        <v>65</v>
      </c>
      <c r="B39" s="2" t="s">
        <v>159</v>
      </c>
      <c r="C39" s="2" t="s">
        <v>228</v>
      </c>
      <c r="D39" s="24"/>
      <c r="E39" s="20">
        <v>1</v>
      </c>
      <c r="F39" s="20">
        <v>1</v>
      </c>
      <c r="G39" s="2">
        <v>5</v>
      </c>
      <c r="H39" s="2">
        <v>21</v>
      </c>
      <c r="I39" s="2">
        <v>1500</v>
      </c>
      <c r="J39" s="8">
        <v>108</v>
      </c>
      <c r="K39" s="22">
        <f>J39/I39</f>
        <v>7.1999999999999995E-2</v>
      </c>
      <c r="L39" s="2">
        <v>310</v>
      </c>
      <c r="M39" s="13">
        <f>Titer!F16</f>
        <v>4.9708234277069377E-3</v>
      </c>
      <c r="N39" s="26"/>
      <c r="O39" s="2">
        <v>11</v>
      </c>
      <c r="P39" s="3">
        <v>3.5483870967741943E-2</v>
      </c>
      <c r="Q39" s="13">
        <f t="shared" si="0"/>
        <v>1.7638405711218171E-4</v>
      </c>
      <c r="R39" s="26"/>
      <c r="S39" s="2">
        <v>10</v>
      </c>
      <c r="T39" s="3">
        <v>3.2258064516129031E-2</v>
      </c>
      <c r="U39" s="13">
        <f t="shared" si="1"/>
        <v>1.6034914282925605E-4</v>
      </c>
      <c r="V39" s="26"/>
      <c r="W39" s="2">
        <v>285</v>
      </c>
      <c r="X39" s="3">
        <v>0.91935483870967738</v>
      </c>
      <c r="Y39" s="13">
        <f>M39*X39</f>
        <v>4.5699505706337977E-3</v>
      </c>
      <c r="Z39" s="26"/>
      <c r="AA39" s="2">
        <v>60</v>
      </c>
      <c r="AB39" s="13">
        <f>M39*(AA39/L39)</f>
        <v>9.6209485697553625E-4</v>
      </c>
      <c r="AC39" s="26"/>
      <c r="AD39" s="2">
        <v>7</v>
      </c>
      <c r="AE39" s="4">
        <v>0.1166666666666667</v>
      </c>
      <c r="AF39" s="13">
        <f t="shared" si="2"/>
        <v>1.1224439998047926E-4</v>
      </c>
      <c r="AG39" s="26"/>
      <c r="AH39" s="2">
        <v>6</v>
      </c>
      <c r="AI39" s="4">
        <v>0.1</v>
      </c>
      <c r="AJ39" s="13">
        <f t="shared" si="3"/>
        <v>9.6209485697553628E-5</v>
      </c>
      <c r="AK39" s="26"/>
      <c r="AL39" s="2">
        <v>43</v>
      </c>
      <c r="AM39" s="4">
        <v>0.71666666666666667</v>
      </c>
      <c r="AN39" s="13">
        <f t="shared" si="4"/>
        <v>6.8950131416580104E-4</v>
      </c>
      <c r="AO39" s="26"/>
      <c r="AP39" s="2">
        <v>37</v>
      </c>
      <c r="AQ39" s="13">
        <f>M39*(AP39/L39)</f>
        <v>5.9329182846824737E-4</v>
      </c>
      <c r="AR39" s="26"/>
      <c r="AS39" s="2">
        <v>3</v>
      </c>
      <c r="AT39" s="5">
        <v>8.1081081081081086E-2</v>
      </c>
      <c r="AU39" s="13">
        <f t="shared" si="5"/>
        <v>4.8104742848776814E-5</v>
      </c>
      <c r="AV39" s="26"/>
      <c r="AW39" s="2">
        <v>4</v>
      </c>
      <c r="AX39" s="5">
        <v>0.1081081081081081</v>
      </c>
      <c r="AY39" s="13">
        <f t="shared" si="6"/>
        <v>6.4139657131702409E-5</v>
      </c>
      <c r="AZ39" s="26"/>
      <c r="BA39" s="2">
        <v>28</v>
      </c>
      <c r="BB39" s="5">
        <v>0.7567567567567568</v>
      </c>
      <c r="BC39" s="13">
        <f t="shared" si="7"/>
        <v>4.4897759992191697E-4</v>
      </c>
      <c r="BD39" s="26"/>
      <c r="BE39" s="2">
        <v>27</v>
      </c>
      <c r="BF39" s="13">
        <f>M39*(BE39/L39)</f>
        <v>4.3294268563899135E-4</v>
      </c>
      <c r="BG39" s="26"/>
      <c r="BH39" s="2">
        <v>2</v>
      </c>
      <c r="BI39" s="6">
        <v>7.407407407407407E-2</v>
      </c>
      <c r="BJ39" s="13">
        <f t="shared" si="8"/>
        <v>3.2069828565851212E-5</v>
      </c>
      <c r="BK39" s="26"/>
      <c r="BL39" s="2">
        <v>1</v>
      </c>
      <c r="BM39" s="6">
        <v>3.7037037037037028E-2</v>
      </c>
      <c r="BN39" s="13">
        <f t="shared" si="9"/>
        <v>1.6034914282925602E-5</v>
      </c>
      <c r="BO39" s="26"/>
      <c r="BP39" s="2">
        <v>22</v>
      </c>
      <c r="BQ39" s="6">
        <v>0.81481481481481477</v>
      </c>
      <c r="BR39" s="13">
        <f t="shared" si="10"/>
        <v>3.5276811422436331E-4</v>
      </c>
      <c r="BS39" s="26"/>
    </row>
    <row r="40" spans="1:71" ht="16">
      <c r="A40" s="2" t="s">
        <v>80</v>
      </c>
      <c r="B40" s="2" t="s">
        <v>160</v>
      </c>
      <c r="C40" s="2" t="s">
        <v>228</v>
      </c>
      <c r="D40" s="24"/>
      <c r="E40" s="20">
        <v>1</v>
      </c>
      <c r="F40" s="20">
        <v>1</v>
      </c>
      <c r="G40" s="2">
        <v>5</v>
      </c>
      <c r="H40" s="2">
        <v>22</v>
      </c>
      <c r="I40" s="2">
        <v>1500</v>
      </c>
      <c r="J40" s="8">
        <v>111</v>
      </c>
      <c r="K40" s="22">
        <f>J40/I40</f>
        <v>7.3999999999999996E-2</v>
      </c>
      <c r="L40" s="2">
        <v>253</v>
      </c>
      <c r="M40" s="13">
        <f>Titer!F17</f>
        <v>1.0670904756499035E-2</v>
      </c>
      <c r="N40" s="26"/>
      <c r="O40" s="2">
        <v>11</v>
      </c>
      <c r="P40" s="3">
        <v>4.3478260869565223E-2</v>
      </c>
      <c r="Q40" s="13">
        <f t="shared" si="0"/>
        <v>4.6395238071734942E-4</v>
      </c>
      <c r="R40" s="26"/>
      <c r="S40" s="2">
        <v>11</v>
      </c>
      <c r="T40" s="3">
        <v>4.3478260869565223E-2</v>
      </c>
      <c r="U40" s="13">
        <f t="shared" si="1"/>
        <v>4.6395238071734942E-4</v>
      </c>
      <c r="V40" s="26"/>
      <c r="W40" s="2">
        <v>275</v>
      </c>
      <c r="X40" s="3">
        <v>0.92592592592592593</v>
      </c>
      <c r="Y40" s="13">
        <f>M40*X40</f>
        <v>9.8804673671287358E-3</v>
      </c>
      <c r="Z40" s="26"/>
      <c r="AA40" s="2">
        <v>38</v>
      </c>
      <c r="AB40" s="13">
        <f>M40*(AA40/L40)</f>
        <v>1.6027445879326615E-3</v>
      </c>
      <c r="AC40" s="26"/>
      <c r="AD40" s="2">
        <v>5</v>
      </c>
      <c r="AE40" s="4">
        <v>0.13157894736842099</v>
      </c>
      <c r="AF40" s="13">
        <f t="shared" si="2"/>
        <v>2.1088744578061326E-4</v>
      </c>
      <c r="AG40" s="26"/>
      <c r="AH40" s="2">
        <v>0</v>
      </c>
      <c r="AI40" s="4">
        <v>0</v>
      </c>
      <c r="AJ40" s="13">
        <f t="shared" si="3"/>
        <v>0</v>
      </c>
      <c r="AK40" s="26"/>
      <c r="AL40" s="2">
        <v>30</v>
      </c>
      <c r="AM40" s="4">
        <v>0.78947368421052633</v>
      </c>
      <c r="AN40" s="13">
        <f t="shared" si="4"/>
        <v>1.2653246746836802E-3</v>
      </c>
      <c r="AO40" s="26"/>
      <c r="AP40" s="2">
        <v>30</v>
      </c>
      <c r="AQ40" s="13">
        <f>M40*(AP40/L40)</f>
        <v>1.26532467468368E-3</v>
      </c>
      <c r="AR40" s="26"/>
      <c r="AS40" s="2">
        <v>5</v>
      </c>
      <c r="AT40" s="5">
        <v>0.16666666666666671</v>
      </c>
      <c r="AU40" s="13">
        <f t="shared" si="5"/>
        <v>2.1088744578061339E-4</v>
      </c>
      <c r="AV40" s="26"/>
      <c r="AW40" s="2">
        <v>0</v>
      </c>
      <c r="AX40" s="5">
        <v>0</v>
      </c>
      <c r="AY40" s="13">
        <f t="shared" si="6"/>
        <v>0</v>
      </c>
      <c r="AZ40" s="26"/>
      <c r="BA40" s="2">
        <v>23</v>
      </c>
      <c r="BB40" s="5">
        <v>0.76666666666666672</v>
      </c>
      <c r="BC40" s="13">
        <f t="shared" si="7"/>
        <v>9.7008225059082135E-4</v>
      </c>
      <c r="BD40" s="26"/>
      <c r="BE40" s="2">
        <v>26</v>
      </c>
      <c r="BF40" s="13">
        <f>M40*(BE40/L40)</f>
        <v>1.0966147180591895E-3</v>
      </c>
      <c r="BG40" s="26"/>
      <c r="BH40" s="2">
        <v>3</v>
      </c>
      <c r="BI40" s="6">
        <v>0.1153846153846154</v>
      </c>
      <c r="BJ40" s="13">
        <f t="shared" si="8"/>
        <v>1.2653246746836803E-4</v>
      </c>
      <c r="BK40" s="26"/>
      <c r="BL40" s="2">
        <v>0</v>
      </c>
      <c r="BM40" s="6">
        <v>0</v>
      </c>
      <c r="BN40" s="13">
        <f t="shared" si="9"/>
        <v>0</v>
      </c>
      <c r="BO40" s="26"/>
      <c r="BP40" s="2">
        <v>21</v>
      </c>
      <c r="BQ40" s="6">
        <v>0.80769230769230771</v>
      </c>
      <c r="BR40" s="13">
        <f t="shared" si="10"/>
        <v>8.8572727227857609E-4</v>
      </c>
      <c r="BS40" s="26"/>
    </row>
    <row r="41" spans="1:71" ht="16">
      <c r="A41" s="2" t="s">
        <v>92</v>
      </c>
      <c r="B41" s="2" t="s">
        <v>160</v>
      </c>
      <c r="C41" s="2" t="s">
        <v>228</v>
      </c>
      <c r="D41" s="24"/>
      <c r="E41" s="20">
        <v>1</v>
      </c>
      <c r="F41" s="20">
        <v>1</v>
      </c>
      <c r="G41" s="2">
        <v>5</v>
      </c>
      <c r="H41" s="2">
        <v>22</v>
      </c>
      <c r="I41" s="2">
        <v>1500</v>
      </c>
      <c r="J41" s="8">
        <v>113</v>
      </c>
      <c r="K41" s="22">
        <f>J41/I41</f>
        <v>7.5333333333333335E-2</v>
      </c>
      <c r="L41" s="2">
        <v>205</v>
      </c>
      <c r="M41" s="13">
        <f>Titer!F17</f>
        <v>1.0670904756499035E-2</v>
      </c>
      <c r="N41" s="26"/>
      <c r="O41" s="2">
        <v>12</v>
      </c>
      <c r="P41" s="3">
        <v>5.8536585365853662E-2</v>
      </c>
      <c r="Q41" s="13">
        <f t="shared" si="0"/>
        <v>6.2463832720969972E-4</v>
      </c>
      <c r="R41" s="26"/>
      <c r="S41" s="2">
        <v>10</v>
      </c>
      <c r="T41" s="3">
        <v>4.878048780487805E-2</v>
      </c>
      <c r="U41" s="13">
        <f t="shared" si="1"/>
        <v>5.2053193934141636E-4</v>
      </c>
      <c r="V41" s="26"/>
      <c r="W41" s="2">
        <v>181</v>
      </c>
      <c r="X41" s="3">
        <v>0.88292682926829269</v>
      </c>
      <c r="Y41" s="13">
        <f>M41*X41</f>
        <v>9.421628102079636E-3</v>
      </c>
      <c r="Z41" s="26"/>
      <c r="AA41" s="2">
        <v>64</v>
      </c>
      <c r="AB41" s="13">
        <f>M41*(AA41/L41)</f>
        <v>3.3314044117850649E-3</v>
      </c>
      <c r="AC41" s="26"/>
      <c r="AD41" s="2">
        <v>4</v>
      </c>
      <c r="AE41" s="4">
        <v>6.25E-2</v>
      </c>
      <c r="AF41" s="13">
        <f t="shared" si="2"/>
        <v>2.0821277573656655E-4</v>
      </c>
      <c r="AG41" s="26"/>
      <c r="AH41" s="2">
        <v>6</v>
      </c>
      <c r="AI41" s="4">
        <v>9.375E-2</v>
      </c>
      <c r="AJ41" s="13">
        <f t="shared" si="3"/>
        <v>3.1231916360484986E-4</v>
      </c>
      <c r="AK41" s="26"/>
      <c r="AL41" s="2">
        <v>52</v>
      </c>
      <c r="AM41" s="4">
        <v>0.8125</v>
      </c>
      <c r="AN41" s="13">
        <f t="shared" si="4"/>
        <v>2.7067660845753651E-3</v>
      </c>
      <c r="AO41" s="26"/>
      <c r="AP41" s="2">
        <v>39</v>
      </c>
      <c r="AQ41" s="13">
        <f>M41*(AP41/L41)</f>
        <v>2.0300745634315239E-3</v>
      </c>
      <c r="AR41" s="26"/>
      <c r="AS41" s="2">
        <v>3</v>
      </c>
      <c r="AT41" s="5">
        <v>7.6923076923076927E-2</v>
      </c>
      <c r="AU41" s="13">
        <f t="shared" si="5"/>
        <v>1.5615958180242493E-4</v>
      </c>
      <c r="AV41" s="26"/>
      <c r="AW41" s="2">
        <v>2</v>
      </c>
      <c r="AX41" s="5">
        <v>5.128205128205128E-2</v>
      </c>
      <c r="AY41" s="13">
        <f t="shared" si="6"/>
        <v>1.0410638786828328E-4</v>
      </c>
      <c r="AZ41" s="26"/>
      <c r="BA41" s="2">
        <v>32</v>
      </c>
      <c r="BB41" s="5">
        <v>0.82051282051282048</v>
      </c>
      <c r="BC41" s="13">
        <f t="shared" si="7"/>
        <v>1.6657022058925324E-3</v>
      </c>
      <c r="BD41" s="26"/>
      <c r="BE41" s="2">
        <v>28</v>
      </c>
      <c r="BF41" s="13">
        <f>M41*(BE41/L41)</f>
        <v>1.4574894301559659E-3</v>
      </c>
      <c r="BG41" s="26"/>
      <c r="BH41" s="2">
        <v>3</v>
      </c>
      <c r="BI41" s="6">
        <v>0.1071428571428571</v>
      </c>
      <c r="BJ41" s="13">
        <f t="shared" si="8"/>
        <v>1.5615958180242485E-4</v>
      </c>
      <c r="BK41" s="26"/>
      <c r="BL41" s="2">
        <v>1</v>
      </c>
      <c r="BM41" s="6">
        <v>3.5714285714285712E-2</v>
      </c>
      <c r="BN41" s="13">
        <f t="shared" si="9"/>
        <v>5.2053193934141638E-5</v>
      </c>
      <c r="BO41" s="26"/>
      <c r="BP41" s="2">
        <v>23</v>
      </c>
      <c r="BQ41" s="6">
        <v>0.8214285714285714</v>
      </c>
      <c r="BR41" s="13">
        <f t="shared" si="10"/>
        <v>1.1972234604852576E-3</v>
      </c>
      <c r="BS41" s="26"/>
    </row>
    <row r="42" spans="1:71" ht="16">
      <c r="A42" s="2" t="s">
        <v>58</v>
      </c>
      <c r="B42" s="2" t="s">
        <v>165</v>
      </c>
      <c r="C42" s="2" t="s">
        <v>229</v>
      </c>
      <c r="D42" s="24" t="s">
        <v>229</v>
      </c>
      <c r="E42" s="20" t="s">
        <v>223</v>
      </c>
      <c r="F42" s="20">
        <v>2</v>
      </c>
      <c r="G42" s="2">
        <v>6</v>
      </c>
      <c r="H42" s="2">
        <v>1</v>
      </c>
      <c r="I42" s="2">
        <v>1500</v>
      </c>
      <c r="J42" s="8">
        <v>121</v>
      </c>
      <c r="K42" s="22">
        <f>J42/I42</f>
        <v>8.0666666666666664E-2</v>
      </c>
      <c r="L42" s="2">
        <v>172</v>
      </c>
      <c r="M42" s="13">
        <f>Titer!F22</f>
        <v>9.1810119979134058E-3</v>
      </c>
      <c r="N42" s="26">
        <f>AVERAGE(M42:M47)</f>
        <v>8.0245176820828764E-3</v>
      </c>
      <c r="O42" s="2">
        <v>17</v>
      </c>
      <c r="P42" s="3">
        <v>9.8837209302325577E-2</v>
      </c>
      <c r="Q42" s="13">
        <f t="shared" si="0"/>
        <v>9.0742560444492955E-4</v>
      </c>
      <c r="R42" s="26">
        <f>AVERAGE(Q42:Q47)</f>
        <v>5.6800680309577491E-4</v>
      </c>
      <c r="S42" s="2">
        <v>1</v>
      </c>
      <c r="T42" s="3">
        <v>5.8139534883720929E-3</v>
      </c>
      <c r="U42" s="13">
        <f t="shared" si="1"/>
        <v>5.3377976732054686E-5</v>
      </c>
      <c r="V42" s="26">
        <f>AVERAGE(U42:U47)</f>
        <v>5.8738745125008948E-5</v>
      </c>
      <c r="W42" s="2">
        <v>150</v>
      </c>
      <c r="X42" s="3">
        <v>0.87209302325581395</v>
      </c>
      <c r="Y42" s="13">
        <f>M42*X42</f>
        <v>8.0066965098082032E-3</v>
      </c>
      <c r="Z42" s="26">
        <f>AVERAGE(Y42:Y47)</f>
        <v>7.0964498066331113E-3</v>
      </c>
      <c r="AA42" s="2">
        <v>57</v>
      </c>
      <c r="AB42" s="13">
        <f>M42*(AA42/L42)</f>
        <v>3.042544673727117E-3</v>
      </c>
      <c r="AC42" s="26">
        <f>AVERAGE(AB42:AB47)</f>
        <v>4.3620807360573209E-3</v>
      </c>
      <c r="AD42" s="2">
        <v>9</v>
      </c>
      <c r="AE42" s="4">
        <v>0.15789473684210531</v>
      </c>
      <c r="AF42" s="13">
        <f t="shared" si="2"/>
        <v>4.8040179058849228E-4</v>
      </c>
      <c r="AG42" s="26">
        <f>AVERAGE(AF42:AF47)</f>
        <v>2.8816312984127339E-4</v>
      </c>
      <c r="AH42" s="2">
        <v>0</v>
      </c>
      <c r="AI42" s="4">
        <v>0</v>
      </c>
      <c r="AJ42" s="13">
        <f t="shared" si="3"/>
        <v>0</v>
      </c>
      <c r="AK42" s="26">
        <f>AVERAGE(AJ42:AJ47)</f>
        <v>3.4659246931806208E-5</v>
      </c>
      <c r="AL42" s="2">
        <v>46</v>
      </c>
      <c r="AM42" s="4">
        <v>0.80701754385964908</v>
      </c>
      <c r="AN42" s="13">
        <f t="shared" si="4"/>
        <v>2.4553869296745153E-3</v>
      </c>
      <c r="AO42" s="26">
        <f>AVERAGE(AN42:AN47)</f>
        <v>3.8641916224171863E-3</v>
      </c>
      <c r="AP42" s="2">
        <v>45</v>
      </c>
      <c r="AQ42" s="13">
        <f>M42*(AP42/L42)</f>
        <v>2.4020089529424608E-3</v>
      </c>
      <c r="AR42" s="26">
        <f>AVERAGE(AQ42:AQ47)</f>
        <v>3.2989600429024278E-3</v>
      </c>
      <c r="AS42" s="2">
        <v>6</v>
      </c>
      <c r="AT42" s="5">
        <v>0.1333333333333333</v>
      </c>
      <c r="AU42" s="13">
        <f t="shared" si="5"/>
        <v>3.2026786039232802E-4</v>
      </c>
      <c r="AV42" s="26">
        <f>AVERAGE(AU42:AU47)</f>
        <v>1.9129573491600668E-4</v>
      </c>
      <c r="AW42" s="2">
        <v>0</v>
      </c>
      <c r="AX42" s="5">
        <v>0</v>
      </c>
      <c r="AY42" s="13">
        <f t="shared" si="6"/>
        <v>0</v>
      </c>
      <c r="AZ42" s="26">
        <f>AVERAGE(AY42:AY47)</f>
        <v>2.061621138528899E-5</v>
      </c>
      <c r="BA42" s="2">
        <v>37</v>
      </c>
      <c r="BB42" s="5">
        <v>0.82222222222222219</v>
      </c>
      <c r="BC42" s="13">
        <f t="shared" si="7"/>
        <v>1.9749851390860234E-3</v>
      </c>
      <c r="BD42" s="26">
        <f>AVERAGE(BC42:BC47)</f>
        <v>2.9596028784475785E-3</v>
      </c>
      <c r="BE42" s="2">
        <v>41</v>
      </c>
      <c r="BF42" s="13">
        <f>M42*(BE42/L42)</f>
        <v>2.1884970460142421E-3</v>
      </c>
      <c r="BG42" s="26">
        <f>AVERAGE(BF42:BF47)</f>
        <v>2.6405011047773881E-3</v>
      </c>
      <c r="BH42" s="2">
        <v>5</v>
      </c>
      <c r="BI42" s="6">
        <v>0.12195121951219511</v>
      </c>
      <c r="BJ42" s="13">
        <f t="shared" si="8"/>
        <v>2.668898836602734E-4</v>
      </c>
      <c r="BK42" s="26">
        <f>AVERAGE(BJ42:BJ47)</f>
        <v>1.5412925447178211E-4</v>
      </c>
      <c r="BL42" s="2">
        <v>0</v>
      </c>
      <c r="BM42" s="6">
        <v>0</v>
      </c>
      <c r="BN42" s="13">
        <f t="shared" si="9"/>
        <v>0</v>
      </c>
      <c r="BO42" s="26">
        <f>AVERAGE(BN42:BN47)</f>
        <v>1.4227115442364916E-5</v>
      </c>
      <c r="BP42" s="2">
        <v>35</v>
      </c>
      <c r="BQ42" s="6">
        <v>0.85365853658536583</v>
      </c>
      <c r="BR42" s="13">
        <f t="shared" si="10"/>
        <v>1.868229185621914E-3</v>
      </c>
      <c r="BS42" s="26">
        <f>AVERAGE(BR42:BR47)</f>
        <v>2.3739318370546033E-3</v>
      </c>
    </row>
    <row r="43" spans="1:71" ht="16">
      <c r="A43" s="2" t="s">
        <v>34</v>
      </c>
      <c r="B43" s="2" t="s">
        <v>166</v>
      </c>
      <c r="C43" s="2" t="s">
        <v>229</v>
      </c>
      <c r="D43" s="24"/>
      <c r="E43" s="20" t="s">
        <v>223</v>
      </c>
      <c r="F43" s="20">
        <v>2</v>
      </c>
      <c r="G43" s="2">
        <v>6</v>
      </c>
      <c r="H43" s="2">
        <v>1</v>
      </c>
      <c r="I43" s="2">
        <v>1500</v>
      </c>
      <c r="J43" s="8">
        <v>123</v>
      </c>
      <c r="K43" s="22">
        <f>J43/I43</f>
        <v>8.2000000000000003E-2</v>
      </c>
      <c r="L43" s="2">
        <v>174</v>
      </c>
      <c r="M43" s="13">
        <f>Titer!F22</f>
        <v>9.1810119979134058E-3</v>
      </c>
      <c r="N43" s="26"/>
      <c r="O43" s="2">
        <v>17</v>
      </c>
      <c r="P43" s="3">
        <v>9.7701149425287362E-2</v>
      </c>
      <c r="Q43" s="13">
        <f t="shared" si="0"/>
        <v>8.9699542508349373E-4</v>
      </c>
      <c r="R43" s="26"/>
      <c r="S43" s="2">
        <v>2</v>
      </c>
      <c r="T43" s="3">
        <v>1.149425287356322E-2</v>
      </c>
      <c r="U43" s="13">
        <f t="shared" si="1"/>
        <v>1.0552887353923457E-4</v>
      </c>
      <c r="V43" s="26"/>
      <c r="W43" s="2">
        <v>150</v>
      </c>
      <c r="X43" s="3">
        <v>0.86206896551724133</v>
      </c>
      <c r="Y43" s="13">
        <f>M43*X43</f>
        <v>7.9146655154425909E-3</v>
      </c>
      <c r="Z43" s="26"/>
      <c r="AA43" s="2">
        <v>89</v>
      </c>
      <c r="AB43" s="13">
        <f>M43*(AA43/L43)</f>
        <v>4.6960348724959374E-3</v>
      </c>
      <c r="AC43" s="26"/>
      <c r="AD43" s="2">
        <v>10</v>
      </c>
      <c r="AE43" s="4">
        <v>0.11235955056179769</v>
      </c>
      <c r="AF43" s="13">
        <f t="shared" si="2"/>
        <v>5.2764436769617252E-4</v>
      </c>
      <c r="AG43" s="26"/>
      <c r="AH43" s="2">
        <v>1</v>
      </c>
      <c r="AI43" s="4">
        <v>1.123595505617977E-2</v>
      </c>
      <c r="AJ43" s="13">
        <f t="shared" si="3"/>
        <v>5.2764436769617251E-5</v>
      </c>
      <c r="AK43" s="26"/>
      <c r="AL43" s="2">
        <v>75</v>
      </c>
      <c r="AM43" s="4">
        <v>0.84269662921348309</v>
      </c>
      <c r="AN43" s="13">
        <f t="shared" si="4"/>
        <v>3.9573327577212955E-3</v>
      </c>
      <c r="AO43" s="26"/>
      <c r="AP43" s="2">
        <v>62</v>
      </c>
      <c r="AQ43" s="13">
        <f>M43*(AP43/L43)</f>
        <v>3.2713950797162712E-3</v>
      </c>
      <c r="AR43" s="26"/>
      <c r="AS43" s="2">
        <v>7</v>
      </c>
      <c r="AT43" s="5">
        <v>0.1129032258064516</v>
      </c>
      <c r="AU43" s="13">
        <f t="shared" si="5"/>
        <v>3.6935105738732088E-4</v>
      </c>
      <c r="AV43" s="26"/>
      <c r="AW43" s="2">
        <v>0</v>
      </c>
      <c r="AX43" s="5">
        <v>0</v>
      </c>
      <c r="AY43" s="13">
        <f t="shared" si="6"/>
        <v>0</v>
      </c>
      <c r="AZ43" s="26"/>
      <c r="BA43" s="2">
        <v>52</v>
      </c>
      <c r="BB43" s="5">
        <v>0.83870967741935487</v>
      </c>
      <c r="BC43" s="13">
        <f t="shared" si="7"/>
        <v>2.7437507120200984E-3</v>
      </c>
      <c r="BD43" s="26"/>
      <c r="BE43" s="2">
        <v>47</v>
      </c>
      <c r="BF43" s="13">
        <f>M43*(BE43/L43)</f>
        <v>2.4799285281720119E-3</v>
      </c>
      <c r="BG43" s="26"/>
      <c r="BH43" s="2">
        <v>6</v>
      </c>
      <c r="BI43" s="6">
        <v>0.1276595744680851</v>
      </c>
      <c r="BJ43" s="13">
        <f t="shared" si="8"/>
        <v>3.1658662061770365E-4</v>
      </c>
      <c r="BK43" s="26"/>
      <c r="BL43" s="2">
        <v>0</v>
      </c>
      <c r="BM43" s="6">
        <v>0</v>
      </c>
      <c r="BN43" s="13">
        <f t="shared" si="9"/>
        <v>0</v>
      </c>
      <c r="BO43" s="26"/>
      <c r="BP43" s="2">
        <v>39</v>
      </c>
      <c r="BQ43" s="6">
        <v>0.82978723404255317</v>
      </c>
      <c r="BR43" s="13">
        <f t="shared" si="10"/>
        <v>2.0578130340150737E-3</v>
      </c>
      <c r="BS43" s="26"/>
    </row>
    <row r="44" spans="1:71" ht="16">
      <c r="A44" s="2" t="s">
        <v>42</v>
      </c>
      <c r="B44" s="2" t="s">
        <v>175</v>
      </c>
      <c r="C44" s="2" t="s">
        <v>229</v>
      </c>
      <c r="D44" s="24"/>
      <c r="E44" s="20" t="s">
        <v>223</v>
      </c>
      <c r="F44" s="20">
        <v>2</v>
      </c>
      <c r="G44" s="2">
        <v>6</v>
      </c>
      <c r="H44" s="2">
        <v>2</v>
      </c>
      <c r="I44" s="2">
        <v>1500</v>
      </c>
      <c r="J44" s="8">
        <v>149</v>
      </c>
      <c r="K44" s="22">
        <f>J44/I44</f>
        <v>9.9333333333333329E-2</v>
      </c>
      <c r="L44" s="2">
        <v>199</v>
      </c>
      <c r="M44" s="13">
        <f>Titer!F23</f>
        <v>6.2672615253877208E-3</v>
      </c>
      <c r="N44" s="26"/>
      <c r="O44" s="2">
        <v>14</v>
      </c>
      <c r="P44" s="3">
        <v>7.0351758793969849E-2</v>
      </c>
      <c r="Q44" s="13">
        <f t="shared" si="0"/>
        <v>4.4091287113280446E-4</v>
      </c>
      <c r="R44" s="26"/>
      <c r="S44" s="2">
        <v>1</v>
      </c>
      <c r="T44" s="3">
        <v>5.0251256281407036E-3</v>
      </c>
      <c r="U44" s="13">
        <f t="shared" si="1"/>
        <v>3.1493776509486036E-5</v>
      </c>
      <c r="V44" s="26"/>
      <c r="W44" s="2">
        <v>176</v>
      </c>
      <c r="X44" s="3">
        <v>0.88442211055276387</v>
      </c>
      <c r="Y44" s="13">
        <f>M44*X44</f>
        <v>5.5429046656695425E-3</v>
      </c>
      <c r="Z44" s="26"/>
      <c r="AA44" s="2">
        <v>96</v>
      </c>
      <c r="AB44" s="13">
        <f>M44*(AA44/L44)</f>
        <v>3.0234025449106593E-3</v>
      </c>
      <c r="AC44" s="26"/>
      <c r="AD44" s="2">
        <v>4</v>
      </c>
      <c r="AE44" s="4">
        <v>4.1666666666666657E-2</v>
      </c>
      <c r="AF44" s="13">
        <f t="shared" si="2"/>
        <v>1.2597510603794412E-4</v>
      </c>
      <c r="AG44" s="26"/>
      <c r="AH44" s="2">
        <v>1</v>
      </c>
      <c r="AI44" s="4">
        <v>1.041666666666667E-2</v>
      </c>
      <c r="AJ44" s="13">
        <f t="shared" si="3"/>
        <v>3.1493776509486043E-5</v>
      </c>
      <c r="AK44" s="26"/>
      <c r="AL44" s="2">
        <v>89</v>
      </c>
      <c r="AM44" s="4">
        <v>0.92708333333333337</v>
      </c>
      <c r="AN44" s="13">
        <f t="shared" si="4"/>
        <v>2.8029461093442569E-3</v>
      </c>
      <c r="AO44" s="26"/>
      <c r="AP44" s="2">
        <v>63</v>
      </c>
      <c r="AQ44" s="13">
        <f>M44*(AP44/L44)</f>
        <v>1.9841079200976202E-3</v>
      </c>
      <c r="AR44" s="26"/>
      <c r="AS44" s="2">
        <v>3</v>
      </c>
      <c r="AT44" s="5">
        <v>4.7619047619047623E-2</v>
      </c>
      <c r="AU44" s="13">
        <f t="shared" si="5"/>
        <v>9.4481329528458115E-5</v>
      </c>
      <c r="AV44" s="26"/>
      <c r="AW44" s="2">
        <v>0</v>
      </c>
      <c r="AX44" s="5">
        <v>0</v>
      </c>
      <c r="AY44" s="13">
        <f t="shared" si="6"/>
        <v>0</v>
      </c>
      <c r="AZ44" s="26"/>
      <c r="BA44" s="2">
        <v>58</v>
      </c>
      <c r="BB44" s="5">
        <v>0.92063492063492058</v>
      </c>
      <c r="BC44" s="13">
        <f t="shared" si="7"/>
        <v>1.8266390375501899E-3</v>
      </c>
      <c r="BD44" s="26"/>
      <c r="BE44" s="2">
        <v>49</v>
      </c>
      <c r="BF44" s="13">
        <f>M44*(BE44/L44)</f>
        <v>1.5431950489648157E-3</v>
      </c>
      <c r="BG44" s="26"/>
      <c r="BH44" s="2">
        <v>2</v>
      </c>
      <c r="BI44" s="6">
        <v>4.0816326530612242E-2</v>
      </c>
      <c r="BJ44" s="13">
        <f t="shared" si="8"/>
        <v>6.2987553018972072E-5</v>
      </c>
      <c r="BK44" s="26"/>
      <c r="BL44" s="2">
        <v>0</v>
      </c>
      <c r="BM44" s="6">
        <v>0</v>
      </c>
      <c r="BN44" s="13">
        <f t="shared" si="9"/>
        <v>0</v>
      </c>
      <c r="BO44" s="26"/>
      <c r="BP44" s="2">
        <v>45</v>
      </c>
      <c r="BQ44" s="6">
        <v>0.91836734693877553</v>
      </c>
      <c r="BR44" s="13">
        <f t="shared" si="10"/>
        <v>1.4172199429268717E-3</v>
      </c>
      <c r="BS44" s="26"/>
    </row>
    <row r="45" spans="1:71" ht="16">
      <c r="A45" s="2" t="s">
        <v>123</v>
      </c>
      <c r="B45" s="2" t="s">
        <v>176</v>
      </c>
      <c r="C45" s="2" t="s">
        <v>229</v>
      </c>
      <c r="D45" s="24"/>
      <c r="E45" s="20" t="s">
        <v>223</v>
      </c>
      <c r="F45" s="20">
        <v>2</v>
      </c>
      <c r="G45" s="2">
        <v>6</v>
      </c>
      <c r="H45" s="2">
        <v>2</v>
      </c>
      <c r="I45" s="2">
        <v>1500</v>
      </c>
      <c r="J45" s="8">
        <v>142</v>
      </c>
      <c r="K45" s="22">
        <f>J45/I45</f>
        <v>9.4666666666666663E-2</v>
      </c>
      <c r="L45" s="2">
        <v>181</v>
      </c>
      <c r="M45" s="13">
        <f>Titer!F23</f>
        <v>6.2672615253877208E-3</v>
      </c>
      <c r="N45" s="26"/>
      <c r="O45" s="2">
        <v>13</v>
      </c>
      <c r="P45" s="3">
        <v>7.18232044198895E-2</v>
      </c>
      <c r="Q45" s="13">
        <f t="shared" si="0"/>
        <v>4.5013480569083077E-4</v>
      </c>
      <c r="R45" s="26"/>
      <c r="S45" s="2">
        <v>1</v>
      </c>
      <c r="T45" s="3">
        <v>5.5248618784530376E-3</v>
      </c>
      <c r="U45" s="13">
        <f t="shared" si="1"/>
        <v>3.4625754283910052E-5</v>
      </c>
      <c r="V45" s="26"/>
      <c r="W45" s="2">
        <v>159</v>
      </c>
      <c r="X45" s="3">
        <v>0.87845303867403313</v>
      </c>
      <c r="Y45" s="13">
        <f>M45*X45</f>
        <v>5.505494931141699E-3</v>
      </c>
      <c r="Z45" s="26"/>
      <c r="AA45" s="2">
        <v>152</v>
      </c>
      <c r="AB45" s="13">
        <f>M45*(AA45/L45)</f>
        <v>5.2631146511543285E-3</v>
      </c>
      <c r="AC45" s="26"/>
      <c r="AD45" s="2">
        <v>8</v>
      </c>
      <c r="AE45" s="4">
        <v>5.2631578947368418E-2</v>
      </c>
      <c r="AF45" s="13">
        <f t="shared" si="2"/>
        <v>2.7700603427128042E-4</v>
      </c>
      <c r="AG45" s="26"/>
      <c r="AH45" s="2">
        <v>1</v>
      </c>
      <c r="AI45" s="4">
        <v>6.5789473684210523E-3</v>
      </c>
      <c r="AJ45" s="13">
        <f t="shared" si="3"/>
        <v>3.4625754283910052E-5</v>
      </c>
      <c r="AK45" s="26"/>
      <c r="AL45" s="2">
        <v>135</v>
      </c>
      <c r="AM45" s="4">
        <v>0.88815789473684215</v>
      </c>
      <c r="AN45" s="13">
        <f t="shared" si="4"/>
        <v>4.674476828327858E-3</v>
      </c>
      <c r="AO45" s="26"/>
      <c r="AP45" s="2">
        <v>121</v>
      </c>
      <c r="AQ45" s="13">
        <f>M45*(AP45/L45)</f>
        <v>4.1897162683531171E-3</v>
      </c>
      <c r="AR45" s="26"/>
      <c r="AS45" s="2">
        <v>5</v>
      </c>
      <c r="AT45" s="5">
        <v>4.1322314049586778E-2</v>
      </c>
      <c r="AU45" s="13">
        <f t="shared" si="5"/>
        <v>1.7312877141955029E-4</v>
      </c>
      <c r="AV45" s="26"/>
      <c r="AW45" s="2">
        <v>1</v>
      </c>
      <c r="AX45" s="5">
        <v>8.2644628099173556E-3</v>
      </c>
      <c r="AY45" s="13">
        <f t="shared" si="6"/>
        <v>3.4625754283910059E-5</v>
      </c>
      <c r="AZ45" s="26"/>
      <c r="BA45" s="2">
        <v>109</v>
      </c>
      <c r="BB45" s="5">
        <v>0.90082644628099173</v>
      </c>
      <c r="BC45" s="13">
        <f t="shared" si="7"/>
        <v>3.7742072169461962E-3</v>
      </c>
      <c r="BD45" s="26"/>
      <c r="BE45" s="2">
        <v>99</v>
      </c>
      <c r="BF45" s="13">
        <f>M45*(BE45/L45)</f>
        <v>3.4279496741070961E-3</v>
      </c>
      <c r="BG45" s="26"/>
      <c r="BH45" s="2">
        <v>4</v>
      </c>
      <c r="BI45" s="6">
        <v>4.0404040404040407E-2</v>
      </c>
      <c r="BJ45" s="13">
        <f t="shared" si="8"/>
        <v>1.3850301713564026E-4</v>
      </c>
      <c r="BK45" s="26"/>
      <c r="BL45" s="2">
        <v>1</v>
      </c>
      <c r="BM45" s="6">
        <v>1.01010101010101E-2</v>
      </c>
      <c r="BN45" s="13">
        <f t="shared" si="9"/>
        <v>3.4625754283910059E-5</v>
      </c>
      <c r="BO45" s="26"/>
      <c r="BP45" s="2">
        <v>90</v>
      </c>
      <c r="BQ45" s="6">
        <v>0.90909090909090906</v>
      </c>
      <c r="BR45" s="13">
        <f t="shared" si="10"/>
        <v>3.1163178855519056E-3</v>
      </c>
      <c r="BS45" s="26"/>
    </row>
    <row r="46" spans="1:71" ht="16">
      <c r="A46" s="2" t="s">
        <v>44</v>
      </c>
      <c r="B46" s="2" t="s">
        <v>185</v>
      </c>
      <c r="C46" s="2" t="s">
        <v>229</v>
      </c>
      <c r="D46" s="24"/>
      <c r="E46" s="20" t="s">
        <v>223</v>
      </c>
      <c r="F46" s="20">
        <v>2</v>
      </c>
      <c r="G46" s="2">
        <v>6</v>
      </c>
      <c r="H46" s="2">
        <v>3</v>
      </c>
      <c r="I46" s="2">
        <v>1500</v>
      </c>
      <c r="J46" s="8">
        <v>127</v>
      </c>
      <c r="K46" s="22">
        <f>J46/I46</f>
        <v>8.4666666666666668E-2</v>
      </c>
      <c r="L46" s="2">
        <v>225</v>
      </c>
      <c r="M46" s="13">
        <f>Titer!F24</f>
        <v>8.6252795229475026E-3</v>
      </c>
      <c r="N46" s="26"/>
      <c r="O46" s="2">
        <v>8</v>
      </c>
      <c r="P46" s="3">
        <v>3.5555555555555562E-2</v>
      </c>
      <c r="Q46" s="13">
        <f t="shared" si="0"/>
        <v>3.066766052603557E-4</v>
      </c>
      <c r="R46" s="26"/>
      <c r="S46" s="2">
        <v>2</v>
      </c>
      <c r="T46" s="3">
        <v>8.8888888888888889E-3</v>
      </c>
      <c r="U46" s="13">
        <f t="shared" si="1"/>
        <v>7.6669151315088911E-5</v>
      </c>
      <c r="V46" s="26"/>
      <c r="W46" s="2">
        <v>206</v>
      </c>
      <c r="X46" s="3">
        <v>0.91555555555555557</v>
      </c>
      <c r="Y46" s="13">
        <f>M46*X46</f>
        <v>7.896922585454158E-3</v>
      </c>
      <c r="Z46" s="26"/>
      <c r="AA46" s="2">
        <v>90</v>
      </c>
      <c r="AB46" s="13">
        <f>M46*(AA46/L46)</f>
        <v>3.4501118091790012E-3</v>
      </c>
      <c r="AC46" s="26"/>
      <c r="AD46" s="2">
        <v>3</v>
      </c>
      <c r="AE46" s="4">
        <v>3.3333333333333333E-2</v>
      </c>
      <c r="AF46" s="13">
        <f t="shared" si="2"/>
        <v>1.1500372697263337E-4</v>
      </c>
      <c r="AG46" s="26"/>
      <c r="AH46" s="2">
        <v>1</v>
      </c>
      <c r="AI46" s="4">
        <v>1.111111111111111E-2</v>
      </c>
      <c r="AJ46" s="13">
        <f t="shared" si="3"/>
        <v>3.8334575657544456E-5</v>
      </c>
      <c r="AK46" s="26"/>
      <c r="AL46" s="2">
        <v>81</v>
      </c>
      <c r="AM46" s="4">
        <v>0.9</v>
      </c>
      <c r="AN46" s="13">
        <f t="shared" si="4"/>
        <v>3.1051006282611011E-3</v>
      </c>
      <c r="AO46" s="26"/>
      <c r="AP46" s="2">
        <v>67</v>
      </c>
      <c r="AQ46" s="13">
        <f>M46*(AP46/L46)</f>
        <v>2.5684165690554785E-3</v>
      </c>
      <c r="AR46" s="26"/>
      <c r="AS46" s="2">
        <v>1</v>
      </c>
      <c r="AT46" s="5">
        <v>1.492537313432836E-2</v>
      </c>
      <c r="AU46" s="13">
        <f t="shared" si="5"/>
        <v>3.8334575657544462E-5</v>
      </c>
      <c r="AV46" s="26"/>
      <c r="AW46" s="2">
        <v>1</v>
      </c>
      <c r="AX46" s="5">
        <v>1.492537313432836E-2</v>
      </c>
      <c r="AY46" s="13">
        <f t="shared" si="6"/>
        <v>3.8334575657544462E-5</v>
      </c>
      <c r="AZ46" s="26"/>
      <c r="BA46" s="2">
        <v>63</v>
      </c>
      <c r="BB46" s="5">
        <v>0.94029850746268662</v>
      </c>
      <c r="BC46" s="13">
        <f t="shared" si="7"/>
        <v>2.4150782664253008E-3</v>
      </c>
      <c r="BD46" s="26"/>
      <c r="BE46" s="2">
        <v>48</v>
      </c>
      <c r="BF46" s="13">
        <f>M46*(BE46/L46)</f>
        <v>1.840059631562134E-3</v>
      </c>
      <c r="BG46" s="26"/>
      <c r="BH46" s="2">
        <v>1</v>
      </c>
      <c r="BI46" s="6">
        <v>2.0833333333333329E-2</v>
      </c>
      <c r="BJ46" s="13">
        <f t="shared" si="8"/>
        <v>3.8334575657544449E-5</v>
      </c>
      <c r="BK46" s="26"/>
      <c r="BL46" s="2">
        <v>0</v>
      </c>
      <c r="BM46" s="6">
        <v>0</v>
      </c>
      <c r="BN46" s="13">
        <f t="shared" si="9"/>
        <v>0</v>
      </c>
      <c r="BO46" s="26"/>
      <c r="BP46" s="2">
        <v>45</v>
      </c>
      <c r="BQ46" s="6">
        <v>0.9375</v>
      </c>
      <c r="BR46" s="13">
        <f t="shared" si="10"/>
        <v>1.7250559045895006E-3</v>
      </c>
      <c r="BS46" s="26"/>
    </row>
    <row r="47" spans="1:71" ht="16">
      <c r="A47" s="2" t="s">
        <v>128</v>
      </c>
      <c r="B47" s="2" t="s">
        <v>186</v>
      </c>
      <c r="C47" s="2" t="s">
        <v>229</v>
      </c>
      <c r="D47" s="24"/>
      <c r="E47" s="20" t="s">
        <v>223</v>
      </c>
      <c r="F47" s="20">
        <v>2</v>
      </c>
      <c r="G47" s="2">
        <v>6</v>
      </c>
      <c r="H47" s="2">
        <v>3</v>
      </c>
      <c r="I47" s="2">
        <v>1500</v>
      </c>
      <c r="J47" s="8">
        <v>124</v>
      </c>
      <c r="K47" s="22">
        <f>J47/I47</f>
        <v>8.2666666666666666E-2</v>
      </c>
      <c r="L47" s="2">
        <v>170</v>
      </c>
      <c r="M47" s="13">
        <f>Titer!F24</f>
        <v>8.6252795229475026E-3</v>
      </c>
      <c r="N47" s="26"/>
      <c r="O47" s="2">
        <v>8</v>
      </c>
      <c r="P47" s="3">
        <v>4.7058823529411757E-2</v>
      </c>
      <c r="Q47" s="13">
        <f t="shared" si="0"/>
        <v>4.0589550696223535E-4</v>
      </c>
      <c r="R47" s="26"/>
      <c r="S47" s="2">
        <v>1</v>
      </c>
      <c r="T47" s="3">
        <v>5.8823529411764714E-3</v>
      </c>
      <c r="U47" s="13">
        <f t="shared" si="1"/>
        <v>5.0736938370279432E-5</v>
      </c>
      <c r="V47" s="26"/>
      <c r="W47" s="2">
        <v>152</v>
      </c>
      <c r="X47" s="3">
        <v>0.89411764705882357</v>
      </c>
      <c r="Y47" s="13">
        <f>M47*X47</f>
        <v>7.7120146322824734E-3</v>
      </c>
      <c r="Z47" s="26"/>
      <c r="AA47" s="2">
        <v>132</v>
      </c>
      <c r="AB47" s="13">
        <f>M47*(AA47/L47)</f>
        <v>6.6972758648768844E-3</v>
      </c>
      <c r="AC47" s="26"/>
      <c r="AD47" s="2">
        <v>4</v>
      </c>
      <c r="AE47" s="4">
        <v>3.03030303030303E-2</v>
      </c>
      <c r="AF47" s="13">
        <f t="shared" si="2"/>
        <v>2.029477534811177E-4</v>
      </c>
      <c r="AG47" s="26"/>
      <c r="AH47" s="2">
        <v>1</v>
      </c>
      <c r="AI47" s="4">
        <v>7.575757575757576E-3</v>
      </c>
      <c r="AJ47" s="13">
        <f t="shared" si="3"/>
        <v>5.0736938370279432E-5</v>
      </c>
      <c r="AK47" s="26"/>
      <c r="AL47" s="2">
        <v>122</v>
      </c>
      <c r="AM47" s="4">
        <v>0.9242424242424242</v>
      </c>
      <c r="AN47" s="13">
        <f t="shared" si="4"/>
        <v>6.1899064811740895E-3</v>
      </c>
      <c r="AO47" s="26"/>
      <c r="AP47" s="2">
        <v>106</v>
      </c>
      <c r="AQ47" s="13">
        <f>M47*(AP47/L47)</f>
        <v>5.3781154672496194E-3</v>
      </c>
      <c r="AR47" s="26"/>
      <c r="AS47" s="2">
        <v>3</v>
      </c>
      <c r="AT47" s="5">
        <v>2.8301886792452831E-2</v>
      </c>
      <c r="AU47" s="13">
        <f t="shared" si="5"/>
        <v>1.5221081511083829E-4</v>
      </c>
      <c r="AV47" s="26"/>
      <c r="AW47" s="2">
        <v>1</v>
      </c>
      <c r="AX47" s="5">
        <v>9.433962264150943E-3</v>
      </c>
      <c r="AY47" s="13">
        <f t="shared" si="6"/>
        <v>5.0736938370279426E-5</v>
      </c>
      <c r="AZ47" s="26"/>
      <c r="BA47" s="2">
        <v>99</v>
      </c>
      <c r="BB47" s="5">
        <v>0.93396226415094341</v>
      </c>
      <c r="BC47" s="13">
        <f t="shared" si="7"/>
        <v>5.0229568986576633E-3</v>
      </c>
      <c r="BD47" s="26"/>
      <c r="BE47" s="2">
        <v>86</v>
      </c>
      <c r="BF47" s="13">
        <f>M47*(BE47/L47)</f>
        <v>4.3633766998440304E-3</v>
      </c>
      <c r="BG47" s="26"/>
      <c r="BH47" s="2">
        <v>2</v>
      </c>
      <c r="BI47" s="6">
        <v>2.3255813953488368E-2</v>
      </c>
      <c r="BJ47" s="13">
        <f t="shared" si="8"/>
        <v>1.0147387674055882E-4</v>
      </c>
      <c r="BK47" s="26"/>
      <c r="BL47" s="2">
        <v>1</v>
      </c>
      <c r="BM47" s="6">
        <v>1.1627906976744189E-2</v>
      </c>
      <c r="BN47" s="13">
        <f t="shared" si="9"/>
        <v>5.0736938370279439E-5</v>
      </c>
      <c r="BO47" s="26"/>
      <c r="BP47" s="2">
        <v>80</v>
      </c>
      <c r="BQ47" s="6">
        <v>0.93023255813953487</v>
      </c>
      <c r="BR47" s="13">
        <f t="shared" si="10"/>
        <v>4.0589550696223534E-3</v>
      </c>
      <c r="BS47" s="26"/>
    </row>
    <row r="48" spans="1:71" ht="16">
      <c r="A48" s="2" t="s">
        <v>125</v>
      </c>
      <c r="B48" s="2" t="s">
        <v>167</v>
      </c>
      <c r="C48" s="2" t="s">
        <v>230</v>
      </c>
      <c r="D48" s="24" t="s">
        <v>230</v>
      </c>
      <c r="E48" s="20">
        <v>2</v>
      </c>
      <c r="F48" s="20">
        <v>2</v>
      </c>
      <c r="G48" s="2">
        <v>7</v>
      </c>
      <c r="H48" s="2">
        <v>1</v>
      </c>
      <c r="I48" s="2">
        <v>1500</v>
      </c>
      <c r="J48" s="8">
        <v>288</v>
      </c>
      <c r="K48" s="22">
        <f>J48/I48</f>
        <v>0.192</v>
      </c>
      <c r="L48" s="2">
        <v>781</v>
      </c>
      <c r="M48" s="13">
        <f>Titer!F25</f>
        <v>1.1649032809661217E-2</v>
      </c>
      <c r="N48" s="26">
        <f t="shared" ref="N48" si="59">AVERAGE(M48:M53)</f>
        <v>1.005476728263547E-2</v>
      </c>
      <c r="O48" s="2">
        <v>26</v>
      </c>
      <c r="P48" s="3">
        <v>3.3290653008962869E-2</v>
      </c>
      <c r="Q48" s="13">
        <f t="shared" si="0"/>
        <v>3.8780390915645535E-4</v>
      </c>
      <c r="R48" s="26">
        <f t="shared" ref="R48" si="60">AVERAGE(Q48:Q53)</f>
        <v>7.4782978747084427E-4</v>
      </c>
      <c r="S48" s="2">
        <v>2</v>
      </c>
      <c r="T48" s="3">
        <v>2.5608194622279128E-3</v>
      </c>
      <c r="U48" s="13">
        <f t="shared" si="1"/>
        <v>2.9831069935111948E-5</v>
      </c>
      <c r="V48" s="26">
        <f t="shared" ref="V48" si="61">AVERAGE(U48:U53)</f>
        <v>3.7734492388385647E-5</v>
      </c>
      <c r="W48" s="2">
        <v>739</v>
      </c>
      <c r="X48" s="3">
        <v>0.94622279129321385</v>
      </c>
      <c r="Y48" s="13">
        <f>M48*X48</f>
        <v>1.1022580341023866E-2</v>
      </c>
      <c r="Z48" s="26">
        <f t="shared" ref="Z48" si="62">AVERAGE(Y48:Y53)</f>
        <v>8.9669700124507222E-3</v>
      </c>
      <c r="AA48" s="2">
        <v>66</v>
      </c>
      <c r="AB48" s="13">
        <f>M48*(AA48/L48)</f>
        <v>9.8442530785869441E-4</v>
      </c>
      <c r="AC48" s="26">
        <f t="shared" ref="AC48" si="63">AVERAGE(AB48:AB53)</f>
        <v>3.9413738003145913E-3</v>
      </c>
      <c r="AD48" s="2">
        <v>5</v>
      </c>
      <c r="AE48" s="4">
        <v>7.575757575757576E-2</v>
      </c>
      <c r="AF48" s="13">
        <f t="shared" si="2"/>
        <v>7.4577674837779883E-5</v>
      </c>
      <c r="AG48" s="26">
        <f t="shared" ref="AG48" si="64">AVERAGE(AF48:AF53)</f>
        <v>3.0469907268921534E-4</v>
      </c>
      <c r="AH48" s="2">
        <v>0</v>
      </c>
      <c r="AI48" s="4">
        <v>0</v>
      </c>
      <c r="AJ48" s="13">
        <f t="shared" si="3"/>
        <v>0</v>
      </c>
      <c r="AK48" s="26">
        <f t="shared" ref="AK48" si="65">AVERAGE(AJ48:AJ53)</f>
        <v>2.2500225200370662E-5</v>
      </c>
      <c r="AL48" s="2">
        <v>61</v>
      </c>
      <c r="AM48" s="4">
        <v>0.9242424242424242</v>
      </c>
      <c r="AN48" s="13">
        <f t="shared" si="4"/>
        <v>9.0984763302091453E-4</v>
      </c>
      <c r="AO48" s="26">
        <f t="shared" ref="AO48" si="66">AVERAGE(AN48:AN53)</f>
        <v>3.4835250245120815E-3</v>
      </c>
      <c r="AP48" s="2">
        <v>54</v>
      </c>
      <c r="AQ48" s="13">
        <f>M48*(AP48/L48)</f>
        <v>8.0543888824802267E-4</v>
      </c>
      <c r="AR48" s="26">
        <f t="shared" ref="AR48" si="67">AVERAGE(AQ48:AQ53)</f>
        <v>2.9582074033093334E-3</v>
      </c>
      <c r="AS48" s="2">
        <v>3</v>
      </c>
      <c r="AT48" s="5">
        <v>5.5555555555555552E-2</v>
      </c>
      <c r="AU48" s="13">
        <f t="shared" si="5"/>
        <v>4.4746604902667922E-5</v>
      </c>
      <c r="AV48" s="26">
        <f t="shared" ref="AV48" si="68">AVERAGE(AU48:AU53)</f>
        <v>2.014397828435098E-4</v>
      </c>
      <c r="AW48" s="2">
        <v>0</v>
      </c>
      <c r="AX48" s="5">
        <v>0</v>
      </c>
      <c r="AY48" s="13">
        <f t="shared" si="6"/>
        <v>0</v>
      </c>
      <c r="AZ48" s="26">
        <f t="shared" ref="AZ48" si="69">AVERAGE(AY48:AY53)</f>
        <v>1.1828547203516619E-5</v>
      </c>
      <c r="BA48" s="2">
        <v>51</v>
      </c>
      <c r="BB48" s="5">
        <v>0.94444444444444442</v>
      </c>
      <c r="BC48" s="13">
        <f t="shared" si="7"/>
        <v>7.6069228334535476E-4</v>
      </c>
      <c r="BD48" s="26">
        <f t="shared" ref="BD48" si="70">AVERAGE(BC48:BC53)</f>
        <v>2.6518195362157664E-3</v>
      </c>
      <c r="BE48" s="2">
        <v>44</v>
      </c>
      <c r="BF48" s="13">
        <f>M48*(BE48/L48)</f>
        <v>6.562835385724629E-4</v>
      </c>
      <c r="BG48" s="26">
        <f t="shared" ref="BG48" si="71">AVERAGE(BF48:BF53)</f>
        <v>1.8233547964221959E-3</v>
      </c>
      <c r="BH48" s="2">
        <v>0</v>
      </c>
      <c r="BI48" s="6">
        <v>0</v>
      </c>
      <c r="BJ48" s="13">
        <f t="shared" si="8"/>
        <v>0</v>
      </c>
      <c r="BK48" s="26">
        <f t="shared" ref="BK48" si="72">AVERAGE(BJ48:BJ53)</f>
        <v>1.0658134951574141E-4</v>
      </c>
      <c r="BL48" s="2">
        <v>0</v>
      </c>
      <c r="BM48" s="6">
        <v>0</v>
      </c>
      <c r="BN48" s="13">
        <f t="shared" si="9"/>
        <v>0</v>
      </c>
      <c r="BO48" s="26">
        <f t="shared" ref="BO48" si="73">AVERAGE(BN48:BN53)</f>
        <v>7.8088671449723728E-6</v>
      </c>
      <c r="BP48" s="2">
        <v>44</v>
      </c>
      <c r="BQ48" s="6">
        <v>1</v>
      </c>
      <c r="BR48" s="13">
        <f t="shared" si="10"/>
        <v>6.562835385724629E-4</v>
      </c>
      <c r="BS48" s="26">
        <f t="shared" ref="BS48" si="74">AVERAGE(BR48:BR53)</f>
        <v>1.6354349821847169E-3</v>
      </c>
    </row>
    <row r="49" spans="1:71" ht="16">
      <c r="A49" s="2" t="s">
        <v>46</v>
      </c>
      <c r="B49" s="2" t="s">
        <v>168</v>
      </c>
      <c r="C49" s="2" t="s">
        <v>230</v>
      </c>
      <c r="D49" s="24"/>
      <c r="E49" s="20">
        <v>2</v>
      </c>
      <c r="F49" s="20">
        <v>2</v>
      </c>
      <c r="G49" s="2">
        <v>7</v>
      </c>
      <c r="H49" s="2">
        <v>1</v>
      </c>
      <c r="I49" s="2">
        <v>1500</v>
      </c>
      <c r="J49" s="8">
        <v>275</v>
      </c>
      <c r="K49" s="22">
        <f>J49/I49</f>
        <v>0.18333333333333332</v>
      </c>
      <c r="L49" s="2">
        <v>483</v>
      </c>
      <c r="M49" s="13">
        <f>Titer!F25</f>
        <v>1.1649032809661217E-2</v>
      </c>
      <c r="N49" s="26"/>
      <c r="O49" s="2">
        <v>29</v>
      </c>
      <c r="P49" s="3">
        <v>6.0041407867494817E-2</v>
      </c>
      <c r="Q49" s="13">
        <f t="shared" si="0"/>
        <v>6.9942433018669822E-4</v>
      </c>
      <c r="R49" s="26"/>
      <c r="S49" s="2">
        <v>2</v>
      </c>
      <c r="T49" s="3">
        <v>4.140786749482402E-3</v>
      </c>
      <c r="U49" s="13">
        <f t="shared" si="1"/>
        <v>4.8236160702530924E-5</v>
      </c>
      <c r="V49" s="26"/>
      <c r="W49" s="2">
        <v>444</v>
      </c>
      <c r="X49" s="3">
        <v>0.91925465838509313</v>
      </c>
      <c r="Y49" s="13">
        <f>M49*X49</f>
        <v>1.0708427675961864E-2</v>
      </c>
      <c r="Z49" s="26"/>
      <c r="AA49" s="2">
        <v>263</v>
      </c>
      <c r="AB49" s="13">
        <f>M49*(AA49/L49)</f>
        <v>6.3430551323828159E-3</v>
      </c>
      <c r="AC49" s="26"/>
      <c r="AD49" s="2">
        <v>14</v>
      </c>
      <c r="AE49" s="4">
        <v>5.3231939163498103E-2</v>
      </c>
      <c r="AF49" s="13">
        <f t="shared" si="2"/>
        <v>3.3765312491771646E-4</v>
      </c>
      <c r="AG49" s="26"/>
      <c r="AH49" s="2">
        <v>2</v>
      </c>
      <c r="AI49" s="4">
        <v>7.6045627376425864E-3</v>
      </c>
      <c r="AJ49" s="13">
        <f t="shared" si="3"/>
        <v>4.8236160702530924E-5</v>
      </c>
      <c r="AK49" s="26"/>
      <c r="AL49" s="2">
        <v>244</v>
      </c>
      <c r="AM49" s="4">
        <v>0.92775665399239549</v>
      </c>
      <c r="AN49" s="13">
        <f t="shared" si="4"/>
        <v>5.8848116057087724E-3</v>
      </c>
      <c r="AO49" s="26"/>
      <c r="AP49" s="2">
        <v>176</v>
      </c>
      <c r="AQ49" s="13">
        <f>M49*(AP49/L49)</f>
        <v>4.244782141822721E-3</v>
      </c>
      <c r="AR49" s="26"/>
      <c r="AS49" s="2">
        <v>10</v>
      </c>
      <c r="AT49" s="5">
        <v>5.6818181818181823E-2</v>
      </c>
      <c r="AU49" s="13">
        <f t="shared" si="5"/>
        <v>2.4118080351265462E-4</v>
      </c>
      <c r="AV49" s="26"/>
      <c r="AW49" s="2">
        <v>1</v>
      </c>
      <c r="AX49" s="5">
        <v>5.681818181818182E-3</v>
      </c>
      <c r="AY49" s="13">
        <f t="shared" si="6"/>
        <v>2.4118080351265462E-5</v>
      </c>
      <c r="AZ49" s="26"/>
      <c r="BA49" s="2">
        <v>164</v>
      </c>
      <c r="BB49" s="5">
        <v>0.93181818181818177</v>
      </c>
      <c r="BC49" s="13">
        <f t="shared" si="7"/>
        <v>3.9553651776075352E-3</v>
      </c>
      <c r="BD49" s="26"/>
      <c r="BE49" s="2">
        <v>88</v>
      </c>
      <c r="BF49" s="13">
        <f>M49*(BE49/L49)</f>
        <v>2.1223910709113605E-3</v>
      </c>
      <c r="BG49" s="26"/>
      <c r="BH49" s="2">
        <v>5</v>
      </c>
      <c r="BI49" s="6">
        <v>5.6818181818181823E-2</v>
      </c>
      <c r="BJ49" s="13">
        <f t="shared" si="8"/>
        <v>1.2059040175632731E-4</v>
      </c>
      <c r="BK49" s="26"/>
      <c r="BL49" s="2">
        <v>0</v>
      </c>
      <c r="BM49" s="6">
        <v>0</v>
      </c>
      <c r="BN49" s="13">
        <f t="shared" si="9"/>
        <v>0</v>
      </c>
      <c r="BO49" s="26"/>
      <c r="BP49" s="2">
        <v>83</v>
      </c>
      <c r="BQ49" s="6">
        <v>0.94318181818181823</v>
      </c>
      <c r="BR49" s="13">
        <f t="shared" si="10"/>
        <v>2.0018006691550332E-3</v>
      </c>
      <c r="BS49" s="26"/>
    </row>
    <row r="50" spans="1:71" ht="16">
      <c r="A50" s="2" t="s">
        <v>129</v>
      </c>
      <c r="B50" s="2" t="s">
        <v>177</v>
      </c>
      <c r="C50" s="2" t="s">
        <v>230</v>
      </c>
      <c r="D50" s="24"/>
      <c r="E50" s="20">
        <v>2</v>
      </c>
      <c r="F50" s="20">
        <v>2</v>
      </c>
      <c r="G50" s="2">
        <v>7</v>
      </c>
      <c r="H50" s="2">
        <v>2</v>
      </c>
      <c r="I50" s="2">
        <v>1500</v>
      </c>
      <c r="J50" s="8">
        <v>191</v>
      </c>
      <c r="K50" s="22">
        <f>J50/I50</f>
        <v>0.12733333333333333</v>
      </c>
      <c r="L50" s="2">
        <v>407</v>
      </c>
      <c r="M50" s="13">
        <f>Titer!F26</f>
        <v>8.8166560441895053E-3</v>
      </c>
      <c r="N50" s="26"/>
      <c r="O50" s="2">
        <v>23</v>
      </c>
      <c r="P50" s="3">
        <v>5.6511056511056507E-2</v>
      </c>
      <c r="Q50" s="13">
        <f t="shared" si="0"/>
        <v>4.9823854795174108E-4</v>
      </c>
      <c r="R50" s="26"/>
      <c r="S50" s="2">
        <v>1</v>
      </c>
      <c r="T50" s="3">
        <v>2.4570024570024569E-3</v>
      </c>
      <c r="U50" s="13">
        <f t="shared" si="1"/>
        <v>2.1662545563119177E-5</v>
      </c>
      <c r="V50" s="26"/>
      <c r="W50" s="2">
        <v>368</v>
      </c>
      <c r="X50" s="3">
        <v>0.90417690417690422</v>
      </c>
      <c r="Y50" s="13">
        <f>M50*X50</f>
        <v>7.9718167672278573E-3</v>
      </c>
      <c r="Z50" s="26"/>
      <c r="AA50" s="2">
        <v>91</v>
      </c>
      <c r="AB50" s="13">
        <f>M50*(AA50/L50)</f>
        <v>1.9712916462438449E-3</v>
      </c>
      <c r="AC50" s="26"/>
      <c r="AD50" s="2">
        <v>3</v>
      </c>
      <c r="AE50" s="4">
        <v>3.2967032967032968E-2</v>
      </c>
      <c r="AF50" s="13">
        <f t="shared" si="2"/>
        <v>6.498763668935752E-5</v>
      </c>
      <c r="AG50" s="26"/>
      <c r="AH50" s="2">
        <v>0</v>
      </c>
      <c r="AI50" s="4">
        <v>0</v>
      </c>
      <c r="AJ50" s="13">
        <f t="shared" si="3"/>
        <v>0</v>
      </c>
      <c r="AK50" s="26"/>
      <c r="AL50" s="2">
        <v>80</v>
      </c>
      <c r="AM50" s="4">
        <v>0.87912087912087911</v>
      </c>
      <c r="AN50" s="13">
        <f t="shared" si="4"/>
        <v>1.7330036450495339E-3</v>
      </c>
      <c r="AO50" s="26"/>
      <c r="AP50" s="2">
        <v>64</v>
      </c>
      <c r="AQ50" s="13">
        <f>M50*(AP50/L50)</f>
        <v>1.3864029160396273E-3</v>
      </c>
      <c r="AR50" s="26"/>
      <c r="AS50" s="2">
        <v>2</v>
      </c>
      <c r="AT50" s="5">
        <v>3.125E-2</v>
      </c>
      <c r="AU50" s="13">
        <f t="shared" si="5"/>
        <v>4.3325091126238353E-5</v>
      </c>
      <c r="AV50" s="26"/>
      <c r="AW50" s="2">
        <v>0</v>
      </c>
      <c r="AX50" s="5">
        <v>0</v>
      </c>
      <c r="AY50" s="13">
        <f t="shared" si="6"/>
        <v>0</v>
      </c>
      <c r="AZ50" s="26"/>
      <c r="BA50" s="2">
        <v>56</v>
      </c>
      <c r="BB50" s="5">
        <v>0.875</v>
      </c>
      <c r="BC50" s="13">
        <f t="shared" si="7"/>
        <v>1.2131025515346738E-3</v>
      </c>
      <c r="BD50" s="26"/>
      <c r="BE50" s="2">
        <v>46</v>
      </c>
      <c r="BF50" s="13">
        <f>M50*(BE50/L50)</f>
        <v>9.9647709590348216E-4</v>
      </c>
      <c r="BG50" s="26"/>
      <c r="BH50" s="2">
        <v>2</v>
      </c>
      <c r="BI50" s="6">
        <v>4.3478260869565223E-2</v>
      </c>
      <c r="BJ50" s="13">
        <f t="shared" si="8"/>
        <v>4.332509112623836E-5</v>
      </c>
      <c r="BK50" s="26"/>
      <c r="BL50" s="2">
        <v>0</v>
      </c>
      <c r="BM50" s="6">
        <v>0</v>
      </c>
      <c r="BN50" s="13">
        <f t="shared" si="9"/>
        <v>0</v>
      </c>
      <c r="BO50" s="26"/>
      <c r="BP50" s="2">
        <v>39</v>
      </c>
      <c r="BQ50" s="6">
        <v>0.84782608695652173</v>
      </c>
      <c r="BR50" s="13">
        <f t="shared" si="10"/>
        <v>8.4483927696164796E-4</v>
      </c>
      <c r="BS50" s="26"/>
    </row>
    <row r="51" spans="1:71" ht="16">
      <c r="A51" s="2" t="s">
        <v>48</v>
      </c>
      <c r="B51" s="2" t="s">
        <v>178</v>
      </c>
      <c r="C51" s="2" t="s">
        <v>230</v>
      </c>
      <c r="D51" s="24"/>
      <c r="E51" s="20">
        <v>2</v>
      </c>
      <c r="F51" s="20">
        <v>2</v>
      </c>
      <c r="G51" s="2">
        <v>7</v>
      </c>
      <c r="H51" s="2">
        <v>2</v>
      </c>
      <c r="I51" s="2">
        <v>1500</v>
      </c>
      <c r="J51" s="8">
        <v>181</v>
      </c>
      <c r="K51" s="22">
        <f>J51/I51</f>
        <v>0.12066666666666667</v>
      </c>
      <c r="L51" s="2">
        <v>354</v>
      </c>
      <c r="M51" s="13">
        <f>Titer!F26</f>
        <v>8.8166560441895053E-3</v>
      </c>
      <c r="N51" s="26"/>
      <c r="O51" s="2">
        <v>20</v>
      </c>
      <c r="P51" s="3">
        <v>5.6497175141242938E-2</v>
      </c>
      <c r="Q51" s="13">
        <f t="shared" si="0"/>
        <v>4.981161606886726E-4</v>
      </c>
      <c r="R51" s="26"/>
      <c r="S51" s="2">
        <v>0</v>
      </c>
      <c r="T51" s="3">
        <v>0</v>
      </c>
      <c r="U51" s="13">
        <f t="shared" si="1"/>
        <v>0</v>
      </c>
      <c r="V51" s="26"/>
      <c r="W51" s="2">
        <v>322</v>
      </c>
      <c r="X51" s="3">
        <v>0.90960451977401124</v>
      </c>
      <c r="Y51" s="13">
        <f>M51*X51</f>
        <v>8.019670187087628E-3</v>
      </c>
      <c r="Z51" s="26"/>
      <c r="AA51" s="2">
        <v>182</v>
      </c>
      <c r="AB51" s="13">
        <f>M51*(AA51/L51)</f>
        <v>4.5328570622669212E-3</v>
      </c>
      <c r="AC51" s="26"/>
      <c r="AD51" s="2">
        <v>10</v>
      </c>
      <c r="AE51" s="4">
        <v>5.4945054945054937E-2</v>
      </c>
      <c r="AF51" s="13">
        <f t="shared" si="2"/>
        <v>2.490580803443363E-4</v>
      </c>
      <c r="AG51" s="26"/>
      <c r="AH51" s="2">
        <v>0</v>
      </c>
      <c r="AI51" s="4">
        <v>0</v>
      </c>
      <c r="AJ51" s="13">
        <f t="shared" si="3"/>
        <v>0</v>
      </c>
      <c r="AK51" s="26"/>
      <c r="AL51" s="2">
        <v>163</v>
      </c>
      <c r="AM51" s="4">
        <v>0.89560439560439564</v>
      </c>
      <c r="AN51" s="13">
        <f t="shared" si="4"/>
        <v>4.0596467096126821E-3</v>
      </c>
      <c r="AO51" s="26"/>
      <c r="AP51" s="2">
        <v>145</v>
      </c>
      <c r="AQ51" s="13">
        <f>M51*(AP51/L51)</f>
        <v>3.6113421649928766E-3</v>
      </c>
      <c r="AR51" s="26"/>
      <c r="AS51" s="2">
        <v>5</v>
      </c>
      <c r="AT51" s="5">
        <v>3.4482758620689648E-2</v>
      </c>
      <c r="AU51" s="13">
        <f t="shared" si="5"/>
        <v>1.2452904017216812E-4</v>
      </c>
      <c r="AV51" s="26"/>
      <c r="AW51" s="2">
        <v>0</v>
      </c>
      <c r="AX51" s="5">
        <v>0</v>
      </c>
      <c r="AY51" s="13">
        <f t="shared" si="6"/>
        <v>0</v>
      </c>
      <c r="AZ51" s="26"/>
      <c r="BA51" s="2">
        <v>131</v>
      </c>
      <c r="BB51" s="5">
        <v>0.90344827586206899</v>
      </c>
      <c r="BC51" s="13">
        <f t="shared" si="7"/>
        <v>3.262660852510806E-3</v>
      </c>
      <c r="BD51" s="26"/>
      <c r="BE51" s="2">
        <v>102</v>
      </c>
      <c r="BF51" s="13">
        <f>M51*(BE51/L51)</f>
        <v>2.5403924195122303E-3</v>
      </c>
      <c r="BG51" s="26"/>
      <c r="BH51" s="2">
        <v>3</v>
      </c>
      <c r="BI51" s="6">
        <v>2.9411764705882349E-2</v>
      </c>
      <c r="BJ51" s="13">
        <f t="shared" si="8"/>
        <v>7.4717424103300882E-5</v>
      </c>
      <c r="BK51" s="26"/>
      <c r="BL51" s="2">
        <v>0</v>
      </c>
      <c r="BM51" s="6">
        <v>0</v>
      </c>
      <c r="BN51" s="13">
        <f t="shared" si="9"/>
        <v>0</v>
      </c>
      <c r="BO51" s="26"/>
      <c r="BP51" s="2">
        <v>91</v>
      </c>
      <c r="BQ51" s="6">
        <v>0.89215686274509809</v>
      </c>
      <c r="BR51" s="13">
        <f t="shared" si="10"/>
        <v>2.2664285311334606E-3</v>
      </c>
      <c r="BS51" s="26"/>
    </row>
    <row r="52" spans="1:71" ht="16">
      <c r="A52" s="2" t="s">
        <v>131</v>
      </c>
      <c r="B52" s="2" t="s">
        <v>187</v>
      </c>
      <c r="C52" s="2" t="s">
        <v>230</v>
      </c>
      <c r="D52" s="24"/>
      <c r="E52" s="20">
        <v>2</v>
      </c>
      <c r="F52" s="20">
        <v>2</v>
      </c>
      <c r="G52" s="2">
        <v>7</v>
      </c>
      <c r="H52" s="2">
        <v>3</v>
      </c>
      <c r="I52" s="2">
        <v>1500</v>
      </c>
      <c r="J52" s="8">
        <v>154</v>
      </c>
      <c r="K52" s="22">
        <f>J52/I52</f>
        <v>0.10266666666666667</v>
      </c>
      <c r="L52" s="2">
        <v>243</v>
      </c>
      <c r="M52" s="13">
        <f>Titer!F27</f>
        <v>9.698612994055689E-3</v>
      </c>
      <c r="N52" s="26"/>
      <c r="O52" s="2">
        <v>25</v>
      </c>
      <c r="P52" s="3">
        <v>0.102880658436214</v>
      </c>
      <c r="Q52" s="13">
        <f t="shared" si="0"/>
        <v>9.9779969074647017E-4</v>
      </c>
      <c r="R52" s="26"/>
      <c r="S52" s="2">
        <v>2</v>
      </c>
      <c r="T52" s="3">
        <v>8.23045267489712E-3</v>
      </c>
      <c r="U52" s="13">
        <f t="shared" si="1"/>
        <v>7.9823975259717613E-5</v>
      </c>
      <c r="V52" s="26"/>
      <c r="W52" s="2">
        <v>208</v>
      </c>
      <c r="X52" s="3">
        <v>0.8559670781893004</v>
      </c>
      <c r="Y52" s="13">
        <f>M52*X52</f>
        <v>8.3016934270106306E-3</v>
      </c>
      <c r="Z52" s="26"/>
      <c r="AA52" s="2">
        <v>64</v>
      </c>
      <c r="AB52" s="13">
        <f>M52*(AA52/L52)</f>
        <v>2.5543672083109636E-3</v>
      </c>
      <c r="AC52" s="26"/>
      <c r="AD52" s="2">
        <v>10</v>
      </c>
      <c r="AE52" s="4">
        <v>0.15625</v>
      </c>
      <c r="AF52" s="13">
        <f t="shared" si="2"/>
        <v>3.9911987629858808E-4</v>
      </c>
      <c r="AG52" s="26"/>
      <c r="AH52" s="2">
        <v>1</v>
      </c>
      <c r="AI52" s="4">
        <v>1.5625E-2</v>
      </c>
      <c r="AJ52" s="13">
        <f t="shared" si="3"/>
        <v>3.9911987629858807E-5</v>
      </c>
      <c r="AK52" s="26"/>
      <c r="AL52" s="2">
        <v>51</v>
      </c>
      <c r="AM52" s="4">
        <v>0.796875</v>
      </c>
      <c r="AN52" s="13">
        <f t="shared" si="4"/>
        <v>2.035511369122799E-3</v>
      </c>
      <c r="AO52" s="26"/>
      <c r="AP52" s="2">
        <v>38</v>
      </c>
      <c r="AQ52" s="13">
        <f>M52*(AP52/L52)</f>
        <v>1.5166555299346346E-3</v>
      </c>
      <c r="AR52" s="26"/>
      <c r="AS52" s="2">
        <v>6</v>
      </c>
      <c r="AT52" s="5">
        <v>0.15789473684210531</v>
      </c>
      <c r="AU52" s="13">
        <f t="shared" si="5"/>
        <v>2.3947192577915291E-4</v>
      </c>
      <c r="AV52" s="26"/>
      <c r="AW52" s="2">
        <v>0</v>
      </c>
      <c r="AX52" s="5">
        <v>0</v>
      </c>
      <c r="AY52" s="13">
        <f t="shared" si="6"/>
        <v>0</v>
      </c>
      <c r="AZ52" s="26"/>
      <c r="BA52" s="2">
        <v>31</v>
      </c>
      <c r="BB52" s="5">
        <v>0.81578947368421051</v>
      </c>
      <c r="BC52" s="13">
        <f t="shared" si="7"/>
        <v>1.2372716165256229E-3</v>
      </c>
      <c r="BD52" s="26"/>
      <c r="BE52" s="2">
        <v>29</v>
      </c>
      <c r="BF52" s="13">
        <f>M52*(BE52/L52)</f>
        <v>1.1574476412659052E-3</v>
      </c>
      <c r="BG52" s="26"/>
      <c r="BH52" s="2">
        <v>3</v>
      </c>
      <c r="BI52" s="6">
        <v>0.10344827586206901</v>
      </c>
      <c r="BJ52" s="13">
        <f t="shared" si="8"/>
        <v>1.1973596288957645E-4</v>
      </c>
      <c r="BK52" s="26"/>
      <c r="BL52" s="2">
        <v>0</v>
      </c>
      <c r="BM52" s="6">
        <v>0</v>
      </c>
      <c r="BN52" s="13">
        <f t="shared" si="9"/>
        <v>0</v>
      </c>
      <c r="BO52" s="26"/>
      <c r="BP52" s="2">
        <v>25</v>
      </c>
      <c r="BQ52" s="6">
        <v>0.86206896551724133</v>
      </c>
      <c r="BR52" s="13">
        <f t="shared" si="10"/>
        <v>9.9779969074646996E-4</v>
      </c>
      <c r="BS52" s="26"/>
    </row>
    <row r="53" spans="1:71" ht="16">
      <c r="A53" s="2" t="s">
        <v>47</v>
      </c>
      <c r="B53" s="2" t="s">
        <v>188</v>
      </c>
      <c r="C53" s="2" t="s">
        <v>230</v>
      </c>
      <c r="D53" s="24"/>
      <c r="E53" s="20">
        <v>2</v>
      </c>
      <c r="F53" s="20">
        <v>2</v>
      </c>
      <c r="G53" s="2">
        <v>7</v>
      </c>
      <c r="H53" s="2">
        <v>3</v>
      </c>
      <c r="I53" s="2">
        <v>1500</v>
      </c>
      <c r="J53" s="8">
        <v>157</v>
      </c>
      <c r="K53" s="22">
        <f>J53/I53</f>
        <v>0.10466666666666667</v>
      </c>
      <c r="L53" s="2">
        <v>207</v>
      </c>
      <c r="M53" s="13">
        <f>Titer!F27</f>
        <v>9.698612994055689E-3</v>
      </c>
      <c r="N53" s="26"/>
      <c r="O53" s="2">
        <v>30</v>
      </c>
      <c r="P53" s="3">
        <v>0.14492753623188409</v>
      </c>
      <c r="Q53" s="13">
        <f t="shared" si="0"/>
        <v>1.4055960860950277E-3</v>
      </c>
      <c r="R53" s="26"/>
      <c r="S53" s="2">
        <v>1</v>
      </c>
      <c r="T53" s="3">
        <v>4.830917874396135E-3</v>
      </c>
      <c r="U53" s="13">
        <f t="shared" si="1"/>
        <v>4.6853202869834247E-5</v>
      </c>
      <c r="V53" s="26"/>
      <c r="W53" s="2">
        <v>166</v>
      </c>
      <c r="X53" s="3">
        <v>0.80193236714975846</v>
      </c>
      <c r="Y53" s="13">
        <f>M53*X53</f>
        <v>7.7776316763924847E-3</v>
      </c>
      <c r="Z53" s="26"/>
      <c r="AA53" s="2">
        <v>155</v>
      </c>
      <c r="AB53" s="13">
        <f>M53*(AA53/L53)</f>
        <v>7.2622464448243084E-3</v>
      </c>
      <c r="AC53" s="26"/>
      <c r="AD53" s="2">
        <v>15</v>
      </c>
      <c r="AE53" s="4">
        <v>9.6774193548387094E-2</v>
      </c>
      <c r="AF53" s="13">
        <f t="shared" si="2"/>
        <v>7.0279804304751372E-4</v>
      </c>
      <c r="AG53" s="26"/>
      <c r="AH53" s="2">
        <v>1</v>
      </c>
      <c r="AI53" s="4">
        <v>6.4516129032258056E-3</v>
      </c>
      <c r="AJ53" s="13">
        <f t="shared" si="3"/>
        <v>4.685320286983424E-5</v>
      </c>
      <c r="AK53" s="26"/>
      <c r="AL53" s="2">
        <v>134</v>
      </c>
      <c r="AM53" s="4">
        <v>0.86451612903225805</v>
      </c>
      <c r="AN53" s="13">
        <f t="shared" si="4"/>
        <v>6.2783291845577892E-3</v>
      </c>
      <c r="AO53" s="26"/>
      <c r="AP53" s="2">
        <v>132</v>
      </c>
      <c r="AQ53" s="13">
        <f>M53*(AP53/L53)</f>
        <v>6.1846227788181201E-3</v>
      </c>
      <c r="AR53" s="26"/>
      <c r="AS53" s="2">
        <v>11</v>
      </c>
      <c r="AT53" s="5">
        <v>8.3333333333333329E-2</v>
      </c>
      <c r="AU53" s="13">
        <f t="shared" si="5"/>
        <v>5.1538523156817668E-4</v>
      </c>
      <c r="AV53" s="26"/>
      <c r="AW53" s="2">
        <v>1</v>
      </c>
      <c r="AX53" s="5">
        <v>7.575757575757576E-3</v>
      </c>
      <c r="AY53" s="13">
        <f t="shared" si="6"/>
        <v>4.6853202869834247E-5</v>
      </c>
      <c r="AZ53" s="26"/>
      <c r="BA53" s="2">
        <v>117</v>
      </c>
      <c r="BB53" s="5">
        <v>0.88636363636363635</v>
      </c>
      <c r="BC53" s="13">
        <f t="shared" si="7"/>
        <v>5.4818247357706065E-3</v>
      </c>
      <c r="BD53" s="26"/>
      <c r="BE53" s="2">
        <v>74</v>
      </c>
      <c r="BF53" s="13">
        <f>M53*(BE53/L53)</f>
        <v>3.4671370123677339E-3</v>
      </c>
      <c r="BG53" s="26"/>
      <c r="BH53" s="2">
        <v>6</v>
      </c>
      <c r="BI53" s="6">
        <v>8.1081081081081086E-2</v>
      </c>
      <c r="BJ53" s="13">
        <f t="shared" si="8"/>
        <v>2.8111921721900545E-4</v>
      </c>
      <c r="BK53" s="26"/>
      <c r="BL53" s="2">
        <v>1</v>
      </c>
      <c r="BM53" s="6">
        <v>1.3513513513513511E-2</v>
      </c>
      <c r="BN53" s="13">
        <f t="shared" si="9"/>
        <v>4.6853202869834233E-5</v>
      </c>
      <c r="BO53" s="26"/>
      <c r="BP53" s="2">
        <v>65</v>
      </c>
      <c r="BQ53" s="6">
        <v>0.8783783783783784</v>
      </c>
      <c r="BR53" s="13">
        <f t="shared" si="10"/>
        <v>3.0454581865392259E-3</v>
      </c>
      <c r="BS53" s="26"/>
    </row>
    <row r="54" spans="1:71" ht="16">
      <c r="A54" s="2" t="s">
        <v>56</v>
      </c>
      <c r="B54" s="2" t="s">
        <v>173</v>
      </c>
      <c r="C54" s="2" t="s">
        <v>231</v>
      </c>
      <c r="D54" s="24" t="s">
        <v>231</v>
      </c>
      <c r="E54" s="20">
        <v>2</v>
      </c>
      <c r="F54" s="20">
        <v>2</v>
      </c>
      <c r="G54" s="2">
        <v>8</v>
      </c>
      <c r="H54" s="2">
        <v>1</v>
      </c>
      <c r="I54" s="2">
        <v>1500</v>
      </c>
      <c r="J54" s="8">
        <v>160</v>
      </c>
      <c r="K54" s="22">
        <f>J54/I54</f>
        <v>0.10666666666666667</v>
      </c>
      <c r="L54" s="2">
        <v>301</v>
      </c>
      <c r="M54" s="13">
        <f>Titer!F34</f>
        <v>1.0159195643066611E-2</v>
      </c>
      <c r="N54" s="26">
        <f t="shared" ref="N54" si="75">AVERAGE(M54:M59)</f>
        <v>9.3253929638112531E-3</v>
      </c>
      <c r="O54" s="2">
        <v>17</v>
      </c>
      <c r="P54" s="3">
        <v>5.647840531561462E-2</v>
      </c>
      <c r="Q54" s="13">
        <f t="shared" si="0"/>
        <v>5.7377516920974225E-4</v>
      </c>
      <c r="R54" s="26">
        <f t="shared" ref="R54" si="76">AVERAGE(Q54:Q59)</f>
        <v>8.9072194353899219E-4</v>
      </c>
      <c r="S54" s="2">
        <v>2</v>
      </c>
      <c r="T54" s="3">
        <v>6.6445182724252493E-3</v>
      </c>
      <c r="U54" s="13">
        <f t="shared" si="1"/>
        <v>6.7502961083499086E-5</v>
      </c>
      <c r="V54" s="26">
        <f t="shared" ref="V54" si="77">AVERAGE(U54:U59)</f>
        <v>8.048959231125539E-5</v>
      </c>
      <c r="W54" s="2">
        <v>269</v>
      </c>
      <c r="X54" s="3">
        <v>0.89368770764119598</v>
      </c>
      <c r="Y54" s="13">
        <f>M54*X54</f>
        <v>9.0791482657306254E-3</v>
      </c>
      <c r="Z54" s="26">
        <f t="shared" ref="Z54" si="78">AVERAGE(Y54:Y59)</f>
        <v>7.810289322944944E-3</v>
      </c>
      <c r="AA54" s="2">
        <v>80</v>
      </c>
      <c r="AB54" s="13">
        <f>M54*(AA54/L54)</f>
        <v>2.7001184433399633E-3</v>
      </c>
      <c r="AC54" s="26">
        <f t="shared" ref="AC54" si="79">AVERAGE(AB54:AB59)</f>
        <v>5.4842163783451617E-3</v>
      </c>
      <c r="AD54" s="2">
        <v>10</v>
      </c>
      <c r="AE54" s="4">
        <v>0.125</v>
      </c>
      <c r="AF54" s="13">
        <f t="shared" si="2"/>
        <v>3.3751480541749541E-4</v>
      </c>
      <c r="AG54" s="26">
        <f t="shared" ref="AG54" si="80">AVERAGE(AF54:AF59)</f>
        <v>5.8961115436715792E-4</v>
      </c>
      <c r="AH54" s="2">
        <v>0</v>
      </c>
      <c r="AI54" s="4">
        <v>0</v>
      </c>
      <c r="AJ54" s="13">
        <f t="shared" si="3"/>
        <v>0</v>
      </c>
      <c r="AK54" s="26">
        <f t="shared" ref="AK54" si="81">AVERAGE(AJ54:AJ59)</f>
        <v>6.9239098797338887E-5</v>
      </c>
      <c r="AL54" s="2">
        <v>66</v>
      </c>
      <c r="AM54" s="4">
        <v>0.82499999999999996</v>
      </c>
      <c r="AN54" s="13">
        <f t="shared" si="4"/>
        <v>2.2275977157554696E-3</v>
      </c>
      <c r="AO54" s="26">
        <f t="shared" ref="AO54" si="82">AVERAGE(AN54:AN59)</f>
        <v>4.5576015025674517E-3</v>
      </c>
      <c r="AP54" s="2">
        <v>48</v>
      </c>
      <c r="AQ54" s="13">
        <f>M54*(AP54/L54)</f>
        <v>1.6200710660039777E-3</v>
      </c>
      <c r="AR54" s="26">
        <f t="shared" ref="AR54" si="83">AVERAGE(AQ54:AQ59)</f>
        <v>4.3302975724829459E-3</v>
      </c>
      <c r="AS54" s="2">
        <v>7</v>
      </c>
      <c r="AT54" s="5">
        <v>0.14583333333333329</v>
      </c>
      <c r="AU54" s="13">
        <f t="shared" si="5"/>
        <v>2.3626036379224667E-4</v>
      </c>
      <c r="AV54" s="26">
        <f t="shared" ref="AV54" si="84">AVERAGE(AU54:AU59)</f>
        <v>4.6485588608510109E-4</v>
      </c>
      <c r="AW54" s="2">
        <v>0</v>
      </c>
      <c r="AX54" s="5">
        <v>0</v>
      </c>
      <c r="AY54" s="13">
        <f t="shared" si="6"/>
        <v>0</v>
      </c>
      <c r="AZ54" s="26">
        <f t="shared" ref="AZ54" si="85">AVERAGE(AY54:AY59)</f>
        <v>4.1338832043568927E-5</v>
      </c>
      <c r="BA54" s="2">
        <v>39</v>
      </c>
      <c r="BB54" s="5">
        <v>0.8125</v>
      </c>
      <c r="BC54" s="13">
        <f t="shared" si="7"/>
        <v>1.316307741128232E-3</v>
      </c>
      <c r="BD54" s="26">
        <f t="shared" ref="BD54" si="86">AVERAGE(BC54:BC59)</f>
        <v>3.5929593082395755E-3</v>
      </c>
      <c r="BE54" s="2">
        <v>38</v>
      </c>
      <c r="BF54" s="13">
        <f>M54*(BE54/L54)</f>
        <v>1.2825562605864825E-3</v>
      </c>
      <c r="BG54" s="26">
        <f t="shared" ref="BG54" si="87">AVERAGE(BF54:BF59)</f>
        <v>3.03681576391837E-3</v>
      </c>
      <c r="BH54" s="2">
        <v>6</v>
      </c>
      <c r="BI54" s="6">
        <v>0.15789473684210531</v>
      </c>
      <c r="BJ54" s="13">
        <f t="shared" si="8"/>
        <v>2.025088832504973E-4</v>
      </c>
      <c r="BK54" s="26">
        <f t="shared" ref="BK54" si="88">AVERAGE(BJ54:BJ59)</f>
        <v>2.9806343426953168E-4</v>
      </c>
      <c r="BL54" s="2">
        <v>0</v>
      </c>
      <c r="BM54" s="6">
        <v>0</v>
      </c>
      <c r="BN54" s="13">
        <f t="shared" si="9"/>
        <v>0</v>
      </c>
      <c r="BO54" s="26">
        <f t="shared" ref="BO54" si="89">AVERAGE(BN54:BN59)</f>
        <v>3.3000821289568725E-5</v>
      </c>
      <c r="BP54" s="2">
        <v>32</v>
      </c>
      <c r="BQ54" s="6">
        <v>0.84210526315789469</v>
      </c>
      <c r="BR54" s="13">
        <f t="shared" si="10"/>
        <v>1.0800473773359852E-3</v>
      </c>
      <c r="BS54" s="26">
        <f t="shared" ref="BS54" si="90">AVERAGE(BR54:BR59)</f>
        <v>2.586082629933587E-3</v>
      </c>
    </row>
    <row r="55" spans="1:71" ht="16">
      <c r="A55" s="2" t="s">
        <v>36</v>
      </c>
      <c r="B55" s="2" t="s">
        <v>174</v>
      </c>
      <c r="C55" s="2" t="s">
        <v>231</v>
      </c>
      <c r="D55" s="24"/>
      <c r="E55" s="20">
        <v>2</v>
      </c>
      <c r="F55" s="20">
        <v>2</v>
      </c>
      <c r="G55" s="2">
        <v>8</v>
      </c>
      <c r="H55" s="2">
        <v>1</v>
      </c>
      <c r="I55" s="2">
        <v>1500</v>
      </c>
      <c r="J55" s="8">
        <v>149</v>
      </c>
      <c r="K55" s="22">
        <f>J55/I55</f>
        <v>9.9333333333333329E-2</v>
      </c>
      <c r="L55" s="2">
        <v>212</v>
      </c>
      <c r="M55" s="13">
        <f>Titer!F34</f>
        <v>1.0159195643066611E-2</v>
      </c>
      <c r="N55" s="26"/>
      <c r="O55" s="2">
        <v>18</v>
      </c>
      <c r="P55" s="3">
        <v>8.4905660377358486E-2</v>
      </c>
      <c r="Q55" s="13">
        <f t="shared" si="0"/>
        <v>8.6257321497735379E-4</v>
      </c>
      <c r="R55" s="26"/>
      <c r="S55" s="2">
        <v>1</v>
      </c>
      <c r="T55" s="3">
        <v>4.7169811320754724E-3</v>
      </c>
      <c r="U55" s="13">
        <f t="shared" si="1"/>
        <v>4.792073416540855E-5</v>
      </c>
      <c r="V55" s="26"/>
      <c r="W55" s="2">
        <v>181</v>
      </c>
      <c r="X55" s="3">
        <v>0.85377358490566035</v>
      </c>
      <c r="Y55" s="13">
        <f>M55*X55</f>
        <v>8.6736528839389468E-3</v>
      </c>
      <c r="Z55" s="26"/>
      <c r="AA55" s="2">
        <v>168</v>
      </c>
      <c r="AB55" s="13">
        <f>M55*(AA55/L55)</f>
        <v>8.0506833397886359E-3</v>
      </c>
      <c r="AC55" s="26"/>
      <c r="AD55" s="2">
        <v>13</v>
      </c>
      <c r="AE55" s="4">
        <v>7.7380952380952384E-2</v>
      </c>
      <c r="AF55" s="13">
        <f t="shared" si="2"/>
        <v>6.2296954415031109E-4</v>
      </c>
      <c r="AG55" s="26"/>
      <c r="AH55" s="2">
        <v>1</v>
      </c>
      <c r="AI55" s="4">
        <v>5.9523809523809521E-3</v>
      </c>
      <c r="AJ55" s="13">
        <f t="shared" si="3"/>
        <v>4.7920734165408543E-5</v>
      </c>
      <c r="AK55" s="26"/>
      <c r="AL55" s="2">
        <v>143</v>
      </c>
      <c r="AM55" s="4">
        <v>0.85119047619047616</v>
      </c>
      <c r="AN55" s="13">
        <f t="shared" si="4"/>
        <v>6.8526649856534222E-3</v>
      </c>
      <c r="AO55" s="26"/>
      <c r="AP55" s="2">
        <v>144</v>
      </c>
      <c r="AQ55" s="13">
        <f>M55*(AP55/L55)</f>
        <v>6.9005857198188303E-3</v>
      </c>
      <c r="AR55" s="26"/>
      <c r="AS55" s="2">
        <v>10</v>
      </c>
      <c r="AT55" s="5">
        <v>6.9444444444444448E-2</v>
      </c>
      <c r="AU55" s="13">
        <f t="shared" si="5"/>
        <v>4.7920734165408544E-4</v>
      </c>
      <c r="AV55" s="26"/>
      <c r="AW55" s="2">
        <v>1</v>
      </c>
      <c r="AX55" s="5">
        <v>6.9444444444444441E-3</v>
      </c>
      <c r="AY55" s="13">
        <f t="shared" si="6"/>
        <v>4.7920734165408543E-5</v>
      </c>
      <c r="AZ55" s="26"/>
      <c r="BA55" s="2">
        <v>122</v>
      </c>
      <c r="BB55" s="5">
        <v>0.84722222222222221</v>
      </c>
      <c r="BC55" s="13">
        <f t="shared" si="7"/>
        <v>5.8463295681798425E-3</v>
      </c>
      <c r="BD55" s="26"/>
      <c r="BE55" s="2">
        <v>94</v>
      </c>
      <c r="BF55" s="13">
        <f>M55*(BE55/L55)</f>
        <v>4.5045490115484029E-3</v>
      </c>
      <c r="BG55" s="26"/>
      <c r="BH55" s="2">
        <v>8</v>
      </c>
      <c r="BI55" s="6">
        <v>8.5106382978723402E-2</v>
      </c>
      <c r="BJ55" s="13">
        <f t="shared" si="8"/>
        <v>3.8336587332326834E-4</v>
      </c>
      <c r="BK55" s="26"/>
      <c r="BL55" s="2">
        <v>1</v>
      </c>
      <c r="BM55" s="6">
        <v>1.063829787234043E-2</v>
      </c>
      <c r="BN55" s="13">
        <f t="shared" si="9"/>
        <v>4.7920734165408563E-5</v>
      </c>
      <c r="BO55" s="26"/>
      <c r="BP55" s="2">
        <v>79</v>
      </c>
      <c r="BQ55" s="6">
        <v>0.84042553191489366</v>
      </c>
      <c r="BR55" s="13">
        <f t="shared" si="10"/>
        <v>3.785737999067275E-3</v>
      </c>
      <c r="BS55" s="26"/>
    </row>
    <row r="56" spans="1:71" ht="16">
      <c r="A56" s="2" t="s">
        <v>127</v>
      </c>
      <c r="B56" s="2" t="s">
        <v>183</v>
      </c>
      <c r="C56" s="2" t="s">
        <v>231</v>
      </c>
      <c r="D56" s="24"/>
      <c r="E56" s="20">
        <v>2</v>
      </c>
      <c r="F56" s="20">
        <v>2</v>
      </c>
      <c r="G56" s="2">
        <v>8</v>
      </c>
      <c r="H56" s="2">
        <v>2</v>
      </c>
      <c r="I56" s="2">
        <v>1500</v>
      </c>
      <c r="J56" s="8">
        <v>120</v>
      </c>
      <c r="K56" s="22">
        <f>J56/I56</f>
        <v>0.08</v>
      </c>
      <c r="L56" s="2">
        <v>151</v>
      </c>
      <c r="M56" s="13">
        <f>Titer!F35</f>
        <v>9.1121000211909307E-3</v>
      </c>
      <c r="N56" s="26"/>
      <c r="O56" s="2">
        <v>9</v>
      </c>
      <c r="P56" s="3">
        <v>5.9602649006622523E-2</v>
      </c>
      <c r="Q56" s="13">
        <f t="shared" si="0"/>
        <v>5.4310529927628073E-4</v>
      </c>
      <c r="R56" s="26"/>
      <c r="S56" s="2">
        <v>0</v>
      </c>
      <c r="T56" s="3">
        <v>0</v>
      </c>
      <c r="U56" s="13">
        <f t="shared" si="1"/>
        <v>0</v>
      </c>
      <c r="V56" s="26"/>
      <c r="W56" s="2">
        <v>133</v>
      </c>
      <c r="X56" s="3">
        <v>0.88079470198675491</v>
      </c>
      <c r="Y56" s="13">
        <f>M56*X56</f>
        <v>8.0258894226383683E-3</v>
      </c>
      <c r="Z56" s="26"/>
      <c r="AA56" s="2">
        <v>61</v>
      </c>
      <c r="AB56" s="13">
        <f>M56*(AA56/L56)</f>
        <v>3.6810470284281242E-3</v>
      </c>
      <c r="AC56" s="26"/>
      <c r="AD56" s="2">
        <v>4</v>
      </c>
      <c r="AE56" s="4">
        <v>6.5573770491803282E-2</v>
      </c>
      <c r="AF56" s="13">
        <f t="shared" si="2"/>
        <v>2.4138013301168028E-4</v>
      </c>
      <c r="AG56" s="26"/>
      <c r="AH56" s="2">
        <v>0</v>
      </c>
      <c r="AI56" s="4">
        <v>0</v>
      </c>
      <c r="AJ56" s="13">
        <f t="shared" si="3"/>
        <v>0</v>
      </c>
      <c r="AK56" s="26"/>
      <c r="AL56" s="2">
        <v>55</v>
      </c>
      <c r="AM56" s="4">
        <v>0.90163934426229508</v>
      </c>
      <c r="AN56" s="13">
        <f t="shared" si="4"/>
        <v>3.3189768289106037E-3</v>
      </c>
      <c r="AO56" s="26"/>
      <c r="AP56" s="2">
        <v>44</v>
      </c>
      <c r="AQ56" s="13">
        <f>M56*(AP56/L56)</f>
        <v>2.655181463128483E-3</v>
      </c>
      <c r="AR56" s="26"/>
      <c r="AS56" s="2">
        <v>3</v>
      </c>
      <c r="AT56" s="5">
        <v>6.8181818181818177E-2</v>
      </c>
      <c r="AU56" s="13">
        <f t="shared" si="5"/>
        <v>1.8103509975876019E-4</v>
      </c>
      <c r="AV56" s="26"/>
      <c r="AW56" s="2">
        <v>0</v>
      </c>
      <c r="AX56" s="5">
        <v>0</v>
      </c>
      <c r="AY56" s="13">
        <f t="shared" si="6"/>
        <v>0</v>
      </c>
      <c r="AZ56" s="26"/>
      <c r="BA56" s="2">
        <v>40</v>
      </c>
      <c r="BB56" s="5">
        <v>0.90909090909090906</v>
      </c>
      <c r="BC56" s="13">
        <f t="shared" si="7"/>
        <v>2.4138013301168025E-3</v>
      </c>
      <c r="BD56" s="26"/>
      <c r="BE56" s="2">
        <v>37</v>
      </c>
      <c r="BF56" s="13">
        <f>M56*(BE56/L56)</f>
        <v>2.2327662303580427E-3</v>
      </c>
      <c r="BG56" s="26"/>
      <c r="BH56" s="2">
        <v>2</v>
      </c>
      <c r="BI56" s="6">
        <v>5.4054054054054057E-2</v>
      </c>
      <c r="BJ56" s="13">
        <f t="shared" si="8"/>
        <v>1.2069006650584015E-4</v>
      </c>
      <c r="BK56" s="26"/>
      <c r="BL56" s="2">
        <v>0</v>
      </c>
      <c r="BM56" s="6">
        <v>0</v>
      </c>
      <c r="BN56" s="13">
        <f t="shared" si="9"/>
        <v>0</v>
      </c>
      <c r="BO56" s="26"/>
      <c r="BP56" s="2">
        <v>35</v>
      </c>
      <c r="BQ56" s="6">
        <v>0.94594594594594594</v>
      </c>
      <c r="BR56" s="13">
        <f t="shared" si="10"/>
        <v>2.1120761638522027E-3</v>
      </c>
      <c r="BS56" s="26"/>
    </row>
    <row r="57" spans="1:71" ht="16">
      <c r="A57" s="2" t="s">
        <v>43</v>
      </c>
      <c r="B57" s="2" t="s">
        <v>184</v>
      </c>
      <c r="C57" s="2" t="s">
        <v>231</v>
      </c>
      <c r="D57" s="24"/>
      <c r="E57" s="20">
        <v>2</v>
      </c>
      <c r="F57" s="20">
        <v>2</v>
      </c>
      <c r="G57" s="2">
        <v>8</v>
      </c>
      <c r="H57" s="2">
        <v>2</v>
      </c>
      <c r="I57" s="2">
        <v>1500</v>
      </c>
      <c r="J57" s="8">
        <v>123</v>
      </c>
      <c r="K57" s="22">
        <f>J57/I57</f>
        <v>8.2000000000000003E-2</v>
      </c>
      <c r="L57" s="2">
        <v>145</v>
      </c>
      <c r="M57" s="13">
        <f>Titer!F35</f>
        <v>9.1121000211909307E-3</v>
      </c>
      <c r="N57" s="26"/>
      <c r="O57" s="2">
        <v>11</v>
      </c>
      <c r="P57" s="3">
        <v>7.586206896551724E-2</v>
      </c>
      <c r="Q57" s="13">
        <f t="shared" si="0"/>
        <v>6.9126276022827746E-4</v>
      </c>
      <c r="R57" s="26"/>
      <c r="S57" s="2">
        <v>0</v>
      </c>
      <c r="T57" s="3">
        <v>0</v>
      </c>
      <c r="U57" s="13">
        <f t="shared" si="1"/>
        <v>0</v>
      </c>
      <c r="V57" s="26"/>
      <c r="W57" s="2">
        <v>124</v>
      </c>
      <c r="X57" s="3">
        <v>0.85517241379310349</v>
      </c>
      <c r="Y57" s="13">
        <f>M57*X57</f>
        <v>7.7924165698460375E-3</v>
      </c>
      <c r="Z57" s="26"/>
      <c r="AA57" s="2">
        <v>121</v>
      </c>
      <c r="AB57" s="13">
        <f>M57*(AA57/L57)</f>
        <v>7.6038903625110527E-3</v>
      </c>
      <c r="AC57" s="26"/>
      <c r="AD57" s="2">
        <v>9</v>
      </c>
      <c r="AE57" s="4">
        <v>7.43801652892562E-2</v>
      </c>
      <c r="AF57" s="13">
        <f t="shared" si="2"/>
        <v>5.6557862200495434E-4</v>
      </c>
      <c r="AG57" s="26"/>
      <c r="AH57" s="2">
        <v>0</v>
      </c>
      <c r="AI57" s="4">
        <v>0</v>
      </c>
      <c r="AJ57" s="13">
        <f t="shared" si="3"/>
        <v>0</v>
      </c>
      <c r="AK57" s="26"/>
      <c r="AL57" s="2">
        <v>105</v>
      </c>
      <c r="AM57" s="4">
        <v>0.86776859504132231</v>
      </c>
      <c r="AN57" s="13">
        <f t="shared" si="4"/>
        <v>6.5984172567244669E-3</v>
      </c>
      <c r="AO57" s="26"/>
      <c r="AP57" s="2">
        <v>102</v>
      </c>
      <c r="AQ57" s="13">
        <f>M57*(AP57/L57)</f>
        <v>6.4098910493894821E-3</v>
      </c>
      <c r="AR57" s="26"/>
      <c r="AS57" s="2">
        <v>7</v>
      </c>
      <c r="AT57" s="5">
        <v>6.8627450980392163E-2</v>
      </c>
      <c r="AU57" s="13">
        <f t="shared" si="5"/>
        <v>4.3989448378163116E-4</v>
      </c>
      <c r="AV57" s="26"/>
      <c r="AW57" s="2">
        <v>0</v>
      </c>
      <c r="AX57" s="5">
        <v>0</v>
      </c>
      <c r="AY57" s="13">
        <f t="shared" si="6"/>
        <v>0</v>
      </c>
      <c r="AZ57" s="26"/>
      <c r="BA57" s="2">
        <v>88</v>
      </c>
      <c r="BB57" s="5">
        <v>0.86274509803921573</v>
      </c>
      <c r="BC57" s="13">
        <f t="shared" si="7"/>
        <v>5.5301020818262206E-3</v>
      </c>
      <c r="BD57" s="26"/>
      <c r="BE57" s="2">
        <v>74</v>
      </c>
      <c r="BF57" s="13">
        <f>M57*(BE57/L57)</f>
        <v>4.6503131142629581E-3</v>
      </c>
      <c r="BG57" s="26"/>
      <c r="BH57" s="2">
        <v>3</v>
      </c>
      <c r="BI57" s="6">
        <v>4.0540540540540543E-2</v>
      </c>
      <c r="BJ57" s="13">
        <f t="shared" si="8"/>
        <v>1.885262073349848E-4</v>
      </c>
      <c r="BK57" s="26"/>
      <c r="BL57" s="2">
        <v>0</v>
      </c>
      <c r="BM57" s="6">
        <v>0</v>
      </c>
      <c r="BN57" s="13">
        <f t="shared" si="9"/>
        <v>0</v>
      </c>
      <c r="BO57" s="26"/>
      <c r="BP57" s="2">
        <v>68</v>
      </c>
      <c r="BQ57" s="6">
        <v>0.91891891891891897</v>
      </c>
      <c r="BR57" s="13">
        <f t="shared" si="10"/>
        <v>4.2732606995929887E-3</v>
      </c>
      <c r="BS57" s="26"/>
    </row>
    <row r="58" spans="1:71" ht="16">
      <c r="A58" s="2" t="s">
        <v>37</v>
      </c>
      <c r="B58" s="2" t="s">
        <v>191</v>
      </c>
      <c r="C58" s="2" t="s">
        <v>231</v>
      </c>
      <c r="D58" s="24"/>
      <c r="E58" s="20">
        <v>2</v>
      </c>
      <c r="F58" s="20">
        <v>2</v>
      </c>
      <c r="G58" s="2">
        <v>8</v>
      </c>
      <c r="H58" s="2">
        <v>3</v>
      </c>
      <c r="I58" s="2">
        <v>1500</v>
      </c>
      <c r="J58" s="8">
        <v>157</v>
      </c>
      <c r="K58" s="22">
        <f>J58/I58</f>
        <v>0.10466666666666667</v>
      </c>
      <c r="L58" s="2">
        <v>208</v>
      </c>
      <c r="M58" s="13">
        <f>Titer!F36</f>
        <v>8.7048832271762206E-3</v>
      </c>
      <c r="N58" s="26"/>
      <c r="O58" s="2">
        <v>34</v>
      </c>
      <c r="P58" s="3">
        <v>0.16346153846153849</v>
      </c>
      <c r="Q58" s="13">
        <f t="shared" si="0"/>
        <v>1.4229136044422671E-3</v>
      </c>
      <c r="R58" s="26"/>
      <c r="S58" s="2">
        <v>4</v>
      </c>
      <c r="T58" s="3">
        <v>1.9230769230769228E-2</v>
      </c>
      <c r="U58" s="13">
        <f t="shared" si="1"/>
        <v>1.6740160052261961E-4</v>
      </c>
      <c r="V58" s="26"/>
      <c r="W58" s="2">
        <v>155</v>
      </c>
      <c r="X58" s="3">
        <v>0.74519230769230771</v>
      </c>
      <c r="Y58" s="13">
        <f>M58*X58</f>
        <v>6.4868120202515103E-3</v>
      </c>
      <c r="Z58" s="26"/>
      <c r="AA58" s="2">
        <v>84</v>
      </c>
      <c r="AB58" s="13">
        <f>M58*(AA58/L58)</f>
        <v>3.5154336109750124E-3</v>
      </c>
      <c r="AC58" s="26"/>
      <c r="AD58" s="2">
        <v>16</v>
      </c>
      <c r="AE58" s="4">
        <v>0.19047619047619049</v>
      </c>
      <c r="AF58" s="13">
        <f t="shared" si="2"/>
        <v>6.6960640209047864E-4</v>
      </c>
      <c r="AG58" s="26"/>
      <c r="AH58" s="2">
        <v>4</v>
      </c>
      <c r="AI58" s="4">
        <v>4.7619047619047623E-2</v>
      </c>
      <c r="AJ58" s="13">
        <f t="shared" si="3"/>
        <v>1.6740160052261966E-4</v>
      </c>
      <c r="AK58" s="26"/>
      <c r="AL58" s="2">
        <v>62</v>
      </c>
      <c r="AM58" s="4">
        <v>0.73809523809523814</v>
      </c>
      <c r="AN58" s="13">
        <f t="shared" si="4"/>
        <v>2.5947248081006047E-3</v>
      </c>
      <c r="AO58" s="26"/>
      <c r="AP58" s="2">
        <v>50</v>
      </c>
      <c r="AQ58" s="13">
        <f>M58*(AP58/L58)</f>
        <v>2.0925200065327453E-3</v>
      </c>
      <c r="AR58" s="26"/>
      <c r="AS58" s="2">
        <v>12</v>
      </c>
      <c r="AT58" s="5">
        <v>0.24</v>
      </c>
      <c r="AU58" s="13">
        <f t="shared" si="5"/>
        <v>5.0220480156785887E-4</v>
      </c>
      <c r="AV58" s="26"/>
      <c r="AW58" s="2">
        <v>0</v>
      </c>
      <c r="AX58" s="5">
        <v>0</v>
      </c>
      <c r="AY58" s="13">
        <f t="shared" si="6"/>
        <v>0</v>
      </c>
      <c r="AZ58" s="26"/>
      <c r="BA58" s="2">
        <v>37</v>
      </c>
      <c r="BB58" s="5">
        <v>0.74</v>
      </c>
      <c r="BC58" s="13">
        <f t="shared" si="7"/>
        <v>1.5484648048342314E-3</v>
      </c>
      <c r="BD58" s="26"/>
      <c r="BE58" s="2">
        <v>37</v>
      </c>
      <c r="BF58" s="13">
        <f>M58*(BE58/L58)</f>
        <v>1.5484648048342316E-3</v>
      </c>
      <c r="BG58" s="26"/>
      <c r="BH58" s="2">
        <v>7</v>
      </c>
      <c r="BI58" s="6">
        <v>0.1891891891891892</v>
      </c>
      <c r="BJ58" s="13">
        <f t="shared" si="8"/>
        <v>2.9295280091458441E-4</v>
      </c>
      <c r="BK58" s="26"/>
      <c r="BL58" s="2">
        <v>0</v>
      </c>
      <c r="BM58" s="6">
        <v>0</v>
      </c>
      <c r="BN58" s="13">
        <f t="shared" si="9"/>
        <v>0</v>
      </c>
      <c r="BO58" s="26"/>
      <c r="BP58" s="2">
        <v>29</v>
      </c>
      <c r="BQ58" s="6">
        <v>0.78378378378378377</v>
      </c>
      <c r="BR58" s="13">
        <f t="shared" si="10"/>
        <v>1.2136616037889923E-3</v>
      </c>
      <c r="BS58" s="26"/>
    </row>
    <row r="59" spans="1:71" ht="16">
      <c r="A59" s="2" t="s">
        <v>57</v>
      </c>
      <c r="B59" s="2" t="s">
        <v>192</v>
      </c>
      <c r="C59" s="2" t="s">
        <v>231</v>
      </c>
      <c r="D59" s="24"/>
      <c r="E59" s="20">
        <v>2</v>
      </c>
      <c r="F59" s="20">
        <v>2</v>
      </c>
      <c r="G59" s="2">
        <v>8</v>
      </c>
      <c r="H59" s="2">
        <v>3</v>
      </c>
      <c r="I59" s="2">
        <v>1500</v>
      </c>
      <c r="J59" s="8">
        <v>155</v>
      </c>
      <c r="K59" s="22">
        <f>J59/I59</f>
        <v>0.10333333333333333</v>
      </c>
      <c r="L59" s="2">
        <v>174</v>
      </c>
      <c r="M59" s="13">
        <f>Titer!F36</f>
        <v>8.7048832271762206E-3</v>
      </c>
      <c r="N59" s="26"/>
      <c r="O59" s="2">
        <v>25</v>
      </c>
      <c r="P59" s="3">
        <v>0.14367816091954019</v>
      </c>
      <c r="Q59" s="13">
        <f t="shared" si="0"/>
        <v>1.2507016131000314E-3</v>
      </c>
      <c r="R59" s="26"/>
      <c r="S59" s="2">
        <v>4</v>
      </c>
      <c r="T59" s="3">
        <v>2.298850574712644E-2</v>
      </c>
      <c r="U59" s="13">
        <f t="shared" si="1"/>
        <v>2.0011225809600511E-4</v>
      </c>
      <c r="V59" s="26"/>
      <c r="W59" s="2">
        <v>136</v>
      </c>
      <c r="X59" s="3">
        <v>0.7816091954022989</v>
      </c>
      <c r="Y59" s="13">
        <f>M59*X59</f>
        <v>6.803816775264173E-3</v>
      </c>
      <c r="Z59" s="26"/>
      <c r="AA59" s="2">
        <v>147</v>
      </c>
      <c r="AB59" s="13">
        <f>M59*(AA59/L59)</f>
        <v>7.3541254850281864E-3</v>
      </c>
      <c r="AC59" s="26"/>
      <c r="AD59" s="2">
        <v>22</v>
      </c>
      <c r="AE59" s="4">
        <v>0.1496598639455782</v>
      </c>
      <c r="AF59" s="13">
        <f t="shared" si="2"/>
        <v>1.1006174195280277E-3</v>
      </c>
      <c r="AG59" s="26"/>
      <c r="AH59" s="2">
        <v>4</v>
      </c>
      <c r="AI59" s="4">
        <v>2.7210884353741499E-2</v>
      </c>
      <c r="AJ59" s="13">
        <f t="shared" si="3"/>
        <v>2.0011225809600508E-4</v>
      </c>
      <c r="AK59" s="26"/>
      <c r="AL59" s="2">
        <v>115</v>
      </c>
      <c r="AM59" s="4">
        <v>0.78231292517006801</v>
      </c>
      <c r="AN59" s="13">
        <f t="shared" si="4"/>
        <v>5.7532274202601458E-3</v>
      </c>
      <c r="AO59" s="26"/>
      <c r="AP59" s="2">
        <v>126</v>
      </c>
      <c r="AQ59" s="13">
        <f>M59*(AP59/L59)</f>
        <v>6.3035361300241601E-3</v>
      </c>
      <c r="AR59" s="26"/>
      <c r="AS59" s="2">
        <v>19</v>
      </c>
      <c r="AT59" s="5">
        <v>0.15079365079365081</v>
      </c>
      <c r="AU59" s="13">
        <f t="shared" si="5"/>
        <v>9.5053322595602422E-4</v>
      </c>
      <c r="AV59" s="26"/>
      <c r="AW59" s="2">
        <v>4</v>
      </c>
      <c r="AX59" s="5">
        <v>3.1746031746031737E-2</v>
      </c>
      <c r="AY59" s="13">
        <f t="shared" si="6"/>
        <v>2.0011225809600503E-4</v>
      </c>
      <c r="AZ59" s="26"/>
      <c r="BA59" s="2">
        <v>98</v>
      </c>
      <c r="BB59" s="5">
        <v>0.77777777777777779</v>
      </c>
      <c r="BC59" s="13">
        <f t="shared" si="7"/>
        <v>4.9027503233521246E-3</v>
      </c>
      <c r="BD59" s="26"/>
      <c r="BE59" s="2">
        <v>80</v>
      </c>
      <c r="BF59" s="13">
        <f>M59*(BE59/L59)</f>
        <v>4.0022451619201012E-3</v>
      </c>
      <c r="BG59" s="26"/>
      <c r="BH59" s="2">
        <v>12</v>
      </c>
      <c r="BI59" s="6">
        <v>0.15</v>
      </c>
      <c r="BJ59" s="13">
        <f t="shared" si="8"/>
        <v>6.0033677428801514E-4</v>
      </c>
      <c r="BK59" s="26"/>
      <c r="BL59" s="2">
        <v>3</v>
      </c>
      <c r="BM59" s="6">
        <v>3.7499999999999999E-2</v>
      </c>
      <c r="BN59" s="13">
        <f t="shared" si="9"/>
        <v>1.5008419357200378E-4</v>
      </c>
      <c r="BO59" s="26"/>
      <c r="BP59" s="2">
        <v>61</v>
      </c>
      <c r="BQ59" s="6">
        <v>0.76249999999999996</v>
      </c>
      <c r="BR59" s="13">
        <f t="shared" si="10"/>
        <v>3.051711935964077E-3</v>
      </c>
      <c r="BS59" s="26"/>
    </row>
    <row r="60" spans="1:71" ht="16">
      <c r="A60" s="2" t="s">
        <v>54</v>
      </c>
      <c r="B60" s="2" t="s">
        <v>169</v>
      </c>
      <c r="C60" s="2" t="s">
        <v>232</v>
      </c>
      <c r="D60" s="24" t="s">
        <v>232</v>
      </c>
      <c r="E60" s="20">
        <v>3</v>
      </c>
      <c r="F60" s="20">
        <v>2</v>
      </c>
      <c r="G60" s="2">
        <v>9</v>
      </c>
      <c r="H60" s="2">
        <v>1</v>
      </c>
      <c r="I60" s="2">
        <v>1500</v>
      </c>
      <c r="J60" s="8">
        <v>364</v>
      </c>
      <c r="K60" s="22">
        <f>J60/I60</f>
        <v>0.24266666666666667</v>
      </c>
      <c r="L60" s="2">
        <v>576</v>
      </c>
      <c r="M60" s="13">
        <f>Titer!F28</f>
        <v>9.1453800063071595E-3</v>
      </c>
      <c r="N60" s="26">
        <f t="shared" ref="N60" si="91">AVERAGE(M60:M65)</f>
        <v>8.3805014192599551E-3</v>
      </c>
      <c r="O60" s="2">
        <v>237</v>
      </c>
      <c r="P60" s="3">
        <v>0.41145833333333331</v>
      </c>
      <c r="Q60" s="13">
        <f t="shared" si="0"/>
        <v>3.7629428150951333E-3</v>
      </c>
      <c r="R60" s="26">
        <f t="shared" ref="R60" si="92">AVERAGE(Q60:Q65)</f>
        <v>3.1701714224903182E-3</v>
      </c>
      <c r="S60" s="2">
        <v>10</v>
      </c>
      <c r="T60" s="3">
        <v>1.7361111111111108E-2</v>
      </c>
      <c r="U60" s="13">
        <f t="shared" si="1"/>
        <v>1.5877395844283261E-4</v>
      </c>
      <c r="V60" s="26">
        <f t="shared" ref="V60" si="93">AVERAGE(U60:U65)</f>
        <v>1.3850806949951847E-4</v>
      </c>
      <c r="W60" s="2">
        <v>313</v>
      </c>
      <c r="X60" s="3">
        <v>0.54340277777777779</v>
      </c>
      <c r="Y60" s="13">
        <f>M60*X60</f>
        <v>4.9696248992606613E-3</v>
      </c>
      <c r="Z60" s="26">
        <f t="shared" ref="Z60" si="94">AVERAGE(Y60:Y65)</f>
        <v>4.8185694888428325E-3</v>
      </c>
      <c r="AA60" s="2">
        <v>208</v>
      </c>
      <c r="AB60" s="13">
        <f>M60*(AA60/L60)</f>
        <v>3.3024983356109185E-3</v>
      </c>
      <c r="AC60" s="26">
        <f t="shared" ref="AC60" si="95">AVERAGE(AB60:AB65)</f>
        <v>4.6073252589892396E-3</v>
      </c>
      <c r="AD60" s="2">
        <v>107</v>
      </c>
      <c r="AE60" s="4">
        <v>0.51442307692307687</v>
      </c>
      <c r="AF60" s="13">
        <f t="shared" si="2"/>
        <v>1.6988813553383089E-3</v>
      </c>
      <c r="AG60" s="26">
        <f t="shared" ref="AG60" si="96">AVERAGE(AF60:AF65)</f>
        <v>1.9719502171442528E-3</v>
      </c>
      <c r="AH60" s="2">
        <v>1</v>
      </c>
      <c r="AI60" s="4">
        <v>4.807692307692308E-3</v>
      </c>
      <c r="AJ60" s="13">
        <f t="shared" si="3"/>
        <v>1.5877395844283263E-5</v>
      </c>
      <c r="AK60" s="26">
        <f t="shared" ref="AK60" si="97">AVERAGE(AJ60:AJ65)</f>
        <v>6.7202818227696343E-5</v>
      </c>
      <c r="AL60" s="2">
        <v>95</v>
      </c>
      <c r="AM60" s="4">
        <v>0.45673076923076922</v>
      </c>
      <c r="AN60" s="13">
        <f t="shared" si="4"/>
        <v>1.5083526052069099E-3</v>
      </c>
      <c r="AO60" s="26">
        <f t="shared" ref="AO60" si="98">AVERAGE(AN60:AN65)</f>
        <v>2.4439087162875374E-3</v>
      </c>
      <c r="AP60" s="2">
        <v>138</v>
      </c>
      <c r="AQ60" s="13">
        <f>M60*(AP60/L60)</f>
        <v>2.1910806265110902E-3</v>
      </c>
      <c r="AR60" s="26">
        <f t="shared" ref="AR60" si="99">AVERAGE(AQ60:AQ65)</f>
        <v>3.2413982985736185E-3</v>
      </c>
      <c r="AS60" s="2">
        <v>72</v>
      </c>
      <c r="AT60" s="5">
        <v>0.52173913043478259</v>
      </c>
      <c r="AU60" s="13">
        <f t="shared" si="5"/>
        <v>1.1431725007883949E-3</v>
      </c>
      <c r="AV60" s="26">
        <f t="shared" ref="AV60" si="100">AVERAGE(AU60:AU65)</f>
        <v>1.450130556480372E-3</v>
      </c>
      <c r="AW60" s="2">
        <v>1</v>
      </c>
      <c r="AX60" s="5">
        <v>7.246376811594203E-3</v>
      </c>
      <c r="AY60" s="13">
        <f t="shared" si="6"/>
        <v>1.5877395844283263E-5</v>
      </c>
      <c r="AZ60" s="26">
        <f t="shared" ref="AZ60" si="101">AVERAGE(AY60:AY65)</f>
        <v>3.9571369294963219E-5</v>
      </c>
      <c r="BA60" s="2">
        <v>62</v>
      </c>
      <c r="BB60" s="5">
        <v>0.44927536231884058</v>
      </c>
      <c r="BC60" s="13">
        <f t="shared" si="7"/>
        <v>9.8439854234556217E-4</v>
      </c>
      <c r="BD60" s="26">
        <f t="shared" ref="BD60" si="102">AVERAGE(BC60:BC65)</f>
        <v>1.6730309568974866E-3</v>
      </c>
      <c r="BE60" s="2">
        <v>73</v>
      </c>
      <c r="BF60" s="13">
        <f>M60*(BE60/L60)</f>
        <v>1.1590498966326781E-3</v>
      </c>
      <c r="BG60" s="26">
        <f t="shared" ref="BG60" si="103">AVERAGE(BF60:BF65)</f>
        <v>1.8599278438863913E-3</v>
      </c>
      <c r="BH60" s="2">
        <v>22</v>
      </c>
      <c r="BI60" s="6">
        <v>0.30136986301369861</v>
      </c>
      <c r="BJ60" s="13">
        <f t="shared" si="8"/>
        <v>3.4930270857423174E-4</v>
      </c>
      <c r="BK60" s="26">
        <f t="shared" ref="BK60" si="104">AVERAGE(BJ60:BJ65)</f>
        <v>9.1178307274195677E-4</v>
      </c>
      <c r="BL60" s="2">
        <v>0</v>
      </c>
      <c r="BM60" s="6">
        <v>0</v>
      </c>
      <c r="BN60" s="13">
        <f t="shared" si="9"/>
        <v>0</v>
      </c>
      <c r="BO60" s="26">
        <f t="shared" ref="BO60" si="105">AVERAGE(BN60:BN65)</f>
        <v>1.2432495524797106E-5</v>
      </c>
      <c r="BP60" s="2">
        <v>48</v>
      </c>
      <c r="BQ60" s="6">
        <v>0.65753424657534243</v>
      </c>
      <c r="BR60" s="13">
        <f t="shared" si="10"/>
        <v>7.6211500052559655E-4</v>
      </c>
      <c r="BS60" s="26">
        <f t="shared" ref="BS60" si="106">AVERAGE(BR60:BR65)</f>
        <v>8.9581468053860852E-4</v>
      </c>
    </row>
    <row r="61" spans="1:71" ht="16">
      <c r="A61" s="2" t="s">
        <v>31</v>
      </c>
      <c r="B61" s="2" t="s">
        <v>170</v>
      </c>
      <c r="C61" s="2" t="s">
        <v>232</v>
      </c>
      <c r="D61" s="24"/>
      <c r="E61" s="20">
        <v>3</v>
      </c>
      <c r="F61" s="20">
        <v>2</v>
      </c>
      <c r="G61" s="2">
        <v>9</v>
      </c>
      <c r="H61" s="2">
        <v>1</v>
      </c>
      <c r="I61" s="2">
        <v>1500</v>
      </c>
      <c r="J61" s="8">
        <v>356</v>
      </c>
      <c r="K61" s="22">
        <f>J61/I61</f>
        <v>0.23733333333333334</v>
      </c>
      <c r="L61" s="2">
        <v>479</v>
      </c>
      <c r="M61" s="13">
        <f>Titer!F28</f>
        <v>9.1453800063071595E-3</v>
      </c>
      <c r="N61" s="26"/>
      <c r="O61" s="2">
        <v>175</v>
      </c>
      <c r="P61" s="3">
        <v>0.3653444676409186</v>
      </c>
      <c r="Q61" s="13">
        <f t="shared" si="0"/>
        <v>3.34121398977819E-3</v>
      </c>
      <c r="R61" s="26"/>
      <c r="S61" s="2">
        <v>8</v>
      </c>
      <c r="T61" s="3">
        <v>1.6701461377870559E-2</v>
      </c>
      <c r="U61" s="13">
        <f t="shared" si="1"/>
        <v>1.5274121096128863E-4</v>
      </c>
      <c r="V61" s="26"/>
      <c r="W61" s="2">
        <v>282</v>
      </c>
      <c r="X61" s="3">
        <v>0.58872651356993733</v>
      </c>
      <c r="Y61" s="13">
        <f>M61*X61</f>
        <v>5.3841276863854258E-3</v>
      </c>
      <c r="Z61" s="26"/>
      <c r="AA61" s="2">
        <v>343</v>
      </c>
      <c r="AB61" s="13">
        <f>M61*(AA61/L61)</f>
        <v>6.548779419965252E-3</v>
      </c>
      <c r="AC61" s="26"/>
      <c r="AD61" s="2">
        <v>120</v>
      </c>
      <c r="AE61" s="4">
        <v>0.3498542274052478</v>
      </c>
      <c r="AF61" s="13">
        <f t="shared" si="2"/>
        <v>2.2911181644193301E-3</v>
      </c>
      <c r="AG61" s="26"/>
      <c r="AH61" s="2">
        <v>5</v>
      </c>
      <c r="AI61" s="4">
        <v>1.457725947521866E-2</v>
      </c>
      <c r="AJ61" s="13">
        <f t="shared" si="3"/>
        <v>9.5463256850805426E-5</v>
      </c>
      <c r="AK61" s="26"/>
      <c r="AL61" s="2">
        <v>209</v>
      </c>
      <c r="AM61" s="4">
        <v>0.60932944606413997</v>
      </c>
      <c r="AN61" s="13">
        <f t="shared" si="4"/>
        <v>3.9903641363636666E-3</v>
      </c>
      <c r="AO61" s="26"/>
      <c r="AP61" s="2">
        <v>272</v>
      </c>
      <c r="AQ61" s="13">
        <f>M61*(AP61/L61)</f>
        <v>5.1932011726838149E-3</v>
      </c>
      <c r="AR61" s="26"/>
      <c r="AS61" s="2">
        <v>113</v>
      </c>
      <c r="AT61" s="5">
        <v>0.41544117647058831</v>
      </c>
      <c r="AU61" s="13">
        <f t="shared" si="5"/>
        <v>2.1574696048282031E-3</v>
      </c>
      <c r="AV61" s="26"/>
      <c r="AW61" s="2">
        <v>3</v>
      </c>
      <c r="AX61" s="5">
        <v>1.102941176470588E-2</v>
      </c>
      <c r="AY61" s="13">
        <f t="shared" si="6"/>
        <v>5.7277954110483241E-5</v>
      </c>
      <c r="AZ61" s="26"/>
      <c r="BA61" s="2">
        <v>150</v>
      </c>
      <c r="BB61" s="5">
        <v>0.55147058823529416</v>
      </c>
      <c r="BC61" s="13">
        <f t="shared" si="7"/>
        <v>2.8638977055241628E-3</v>
      </c>
      <c r="BD61" s="26"/>
      <c r="BE61" s="2">
        <v>176</v>
      </c>
      <c r="BF61" s="13">
        <f>M61*(BE61/L61)</f>
        <v>3.360306641148351E-3</v>
      </c>
      <c r="BG61" s="26"/>
      <c r="BH61" s="2">
        <v>88</v>
      </c>
      <c r="BI61" s="6">
        <v>0.5</v>
      </c>
      <c r="BJ61" s="13">
        <f t="shared" si="8"/>
        <v>1.6801533205741755E-3</v>
      </c>
      <c r="BK61" s="26"/>
      <c r="BL61" s="2">
        <v>2</v>
      </c>
      <c r="BM61" s="6">
        <v>1.136363636363636E-2</v>
      </c>
      <c r="BN61" s="13">
        <f t="shared" si="9"/>
        <v>3.8185302740322158E-5</v>
      </c>
      <c r="BO61" s="26"/>
      <c r="BP61" s="2">
        <v>83</v>
      </c>
      <c r="BQ61" s="6">
        <v>0.47159090909090912</v>
      </c>
      <c r="BR61" s="13">
        <f t="shared" si="10"/>
        <v>1.58469006372337E-3</v>
      </c>
      <c r="BS61" s="26"/>
    </row>
    <row r="62" spans="1:71" ht="16">
      <c r="A62" s="2" t="s">
        <v>52</v>
      </c>
      <c r="B62" s="2" t="s">
        <v>179</v>
      </c>
      <c r="C62" s="2" t="s">
        <v>232</v>
      </c>
      <c r="D62" s="24"/>
      <c r="E62" s="20">
        <v>3</v>
      </c>
      <c r="F62" s="20">
        <v>2</v>
      </c>
      <c r="G62" s="2">
        <v>9</v>
      </c>
      <c r="H62" s="2">
        <v>2</v>
      </c>
      <c r="I62" s="2">
        <v>1500</v>
      </c>
      <c r="J62" s="8">
        <v>167</v>
      </c>
      <c r="K62" s="22">
        <f>J62/I62</f>
        <v>0.11133333333333334</v>
      </c>
      <c r="L62" s="2">
        <v>233</v>
      </c>
      <c r="M62" s="13">
        <f>Titer!F29</f>
        <v>6.9178373776074926E-3</v>
      </c>
      <c r="N62" s="26"/>
      <c r="O62" s="2">
        <v>82</v>
      </c>
      <c r="P62" s="3">
        <v>0.35193133047210301</v>
      </c>
      <c r="Q62" s="13">
        <f t="shared" si="0"/>
        <v>2.4346037122910491E-3</v>
      </c>
      <c r="R62" s="26"/>
      <c r="S62" s="2">
        <v>2</v>
      </c>
      <c r="T62" s="3">
        <v>8.5836909871244635E-3</v>
      </c>
      <c r="U62" s="13">
        <f t="shared" si="1"/>
        <v>5.9380578348562167E-5</v>
      </c>
      <c r="V62" s="26"/>
      <c r="W62" s="2">
        <v>141</v>
      </c>
      <c r="X62" s="3">
        <v>0.60515021459227469</v>
      </c>
      <c r="Y62" s="13">
        <f>M62*X62</f>
        <v>4.1863307735736334E-3</v>
      </c>
      <c r="Z62" s="26"/>
      <c r="AA62" s="2">
        <v>85</v>
      </c>
      <c r="AB62" s="13">
        <f>M62*(AA62/L62)</f>
        <v>2.5236745798138923E-3</v>
      </c>
      <c r="AC62" s="26"/>
      <c r="AD62" s="2">
        <v>49</v>
      </c>
      <c r="AE62" s="4">
        <v>0.57647058823529407</v>
      </c>
      <c r="AF62" s="13">
        <f t="shared" si="2"/>
        <v>1.454824169539773E-3</v>
      </c>
      <c r="AG62" s="26"/>
      <c r="AH62" s="2">
        <v>0</v>
      </c>
      <c r="AI62" s="4">
        <v>0</v>
      </c>
      <c r="AJ62" s="13">
        <f t="shared" si="3"/>
        <v>0</v>
      </c>
      <c r="AK62" s="26"/>
      <c r="AL62" s="2">
        <v>33</v>
      </c>
      <c r="AM62" s="4">
        <v>0.38823529411764712</v>
      </c>
      <c r="AN62" s="13">
        <f t="shared" si="4"/>
        <v>9.7977954275127606E-4</v>
      </c>
      <c r="AO62" s="26"/>
      <c r="AP62" s="2">
        <v>49</v>
      </c>
      <c r="AQ62" s="13">
        <f>M62*(AP62/L62)</f>
        <v>1.4548241695397732E-3</v>
      </c>
      <c r="AR62" s="26"/>
      <c r="AS62" s="2">
        <v>23</v>
      </c>
      <c r="AT62" s="5">
        <v>0.46938775510204078</v>
      </c>
      <c r="AU62" s="13">
        <f t="shared" si="5"/>
        <v>6.8287665100846492E-4</v>
      </c>
      <c r="AV62" s="26"/>
      <c r="AW62" s="2">
        <v>0</v>
      </c>
      <c r="AX62" s="5">
        <v>0</v>
      </c>
      <c r="AY62" s="13">
        <f t="shared" si="6"/>
        <v>0</v>
      </c>
      <c r="AZ62" s="26"/>
      <c r="BA62" s="2">
        <v>24</v>
      </c>
      <c r="BB62" s="5">
        <v>0.48979591836734693</v>
      </c>
      <c r="BC62" s="13">
        <f t="shared" si="7"/>
        <v>7.1256694018274609E-4</v>
      </c>
      <c r="BD62" s="26"/>
      <c r="BE62" s="2">
        <v>26</v>
      </c>
      <c r="BF62" s="13">
        <f>M62*(BE62/L62)</f>
        <v>7.7194751853130821E-4</v>
      </c>
      <c r="BG62" s="26"/>
      <c r="BH62" s="2">
        <v>8</v>
      </c>
      <c r="BI62" s="6">
        <v>0.30769230769230771</v>
      </c>
      <c r="BJ62" s="13">
        <f t="shared" si="8"/>
        <v>2.375223133942487E-4</v>
      </c>
      <c r="BK62" s="26"/>
      <c r="BL62" s="2">
        <v>0</v>
      </c>
      <c r="BM62" s="6">
        <v>0</v>
      </c>
      <c r="BN62" s="13">
        <f t="shared" si="9"/>
        <v>0</v>
      </c>
      <c r="BO62" s="26"/>
      <c r="BP62" s="2">
        <v>17</v>
      </c>
      <c r="BQ62" s="6">
        <v>0.65384615384615385</v>
      </c>
      <c r="BR62" s="13">
        <f t="shared" si="10"/>
        <v>5.0473491596277845E-4</v>
      </c>
      <c r="BS62" s="26"/>
    </row>
    <row r="63" spans="1:71" ht="16">
      <c r="A63" s="2" t="s">
        <v>28</v>
      </c>
      <c r="B63" s="2" t="s">
        <v>180</v>
      </c>
      <c r="C63" s="2" t="s">
        <v>232</v>
      </c>
      <c r="D63" s="24"/>
      <c r="E63" s="20">
        <v>3</v>
      </c>
      <c r="F63" s="20">
        <v>2</v>
      </c>
      <c r="G63" s="2">
        <v>9</v>
      </c>
      <c r="H63" s="2">
        <v>2</v>
      </c>
      <c r="I63" s="2">
        <v>1500</v>
      </c>
      <c r="J63" s="8">
        <v>165</v>
      </c>
      <c r="K63" s="22">
        <f>J63/I63</f>
        <v>0.11</v>
      </c>
      <c r="L63" s="2">
        <v>190</v>
      </c>
      <c r="M63" s="13">
        <f>Titer!F29</f>
        <v>6.9178373776074926E-3</v>
      </c>
      <c r="N63" s="26"/>
      <c r="O63" s="2">
        <v>73</v>
      </c>
      <c r="P63" s="3">
        <v>0.38421052631578939</v>
      </c>
      <c r="Q63" s="13">
        <f t="shared" si="0"/>
        <v>2.6579059398176151E-3</v>
      </c>
      <c r="R63" s="26"/>
      <c r="S63" s="2">
        <v>2</v>
      </c>
      <c r="T63" s="3">
        <v>1.0526315789473681E-2</v>
      </c>
      <c r="U63" s="13">
        <f t="shared" si="1"/>
        <v>7.2819340816920945E-5</v>
      </c>
      <c r="V63" s="26"/>
      <c r="W63" s="2">
        <v>108</v>
      </c>
      <c r="X63" s="3">
        <v>0.56842105263157894</v>
      </c>
      <c r="Y63" s="13">
        <f>M63*X63</f>
        <v>3.9322444041137326E-3</v>
      </c>
      <c r="Z63" s="26"/>
      <c r="AA63" s="2">
        <v>150</v>
      </c>
      <c r="AB63" s="13">
        <f>M63*(AA63/L63)</f>
        <v>5.4614505612690734E-3</v>
      </c>
      <c r="AC63" s="26"/>
      <c r="AD63" s="2">
        <v>53</v>
      </c>
      <c r="AE63" s="4">
        <v>0.35333333333333328</v>
      </c>
      <c r="AF63" s="13">
        <f t="shared" si="2"/>
        <v>1.9297125316484057E-3</v>
      </c>
      <c r="AG63" s="26"/>
      <c r="AH63" s="2">
        <v>2</v>
      </c>
      <c r="AI63" s="4">
        <v>1.3333333333333331E-2</v>
      </c>
      <c r="AJ63" s="13">
        <f t="shared" si="3"/>
        <v>7.2819340816920958E-5</v>
      </c>
      <c r="AK63" s="26"/>
      <c r="AL63" s="2">
        <v>88</v>
      </c>
      <c r="AM63" s="4">
        <v>0.58666666666666667</v>
      </c>
      <c r="AN63" s="13">
        <f t="shared" si="4"/>
        <v>3.204050995944523E-3</v>
      </c>
      <c r="AO63" s="26"/>
      <c r="AP63" s="2">
        <v>126</v>
      </c>
      <c r="AQ63" s="13">
        <f>M63*(AP63/L63)</f>
        <v>4.5876184714660215E-3</v>
      </c>
      <c r="AR63" s="26"/>
      <c r="AS63" s="2">
        <v>53</v>
      </c>
      <c r="AT63" s="5">
        <v>0.42063492063492058</v>
      </c>
      <c r="AU63" s="13">
        <f t="shared" si="5"/>
        <v>1.9297125316484057E-3</v>
      </c>
      <c r="AV63" s="26"/>
      <c r="AW63" s="2">
        <v>1</v>
      </c>
      <c r="AX63" s="5">
        <v>7.9365079365079361E-3</v>
      </c>
      <c r="AY63" s="13">
        <f t="shared" si="6"/>
        <v>3.6409670408460486E-5</v>
      </c>
      <c r="AZ63" s="26"/>
      <c r="BA63" s="2">
        <v>66</v>
      </c>
      <c r="BB63" s="5">
        <v>0.52380952380952384</v>
      </c>
      <c r="BC63" s="13">
        <f t="shared" si="7"/>
        <v>2.4030382469583922E-3</v>
      </c>
      <c r="BD63" s="26"/>
      <c r="BE63" s="2">
        <v>85</v>
      </c>
      <c r="BF63" s="13">
        <f>M63*(BE63/L63)</f>
        <v>3.0948219847191415E-3</v>
      </c>
      <c r="BG63" s="26"/>
      <c r="BH63" s="2">
        <v>49</v>
      </c>
      <c r="BI63" s="6">
        <v>0.57647058823529407</v>
      </c>
      <c r="BJ63" s="13">
        <f t="shared" si="8"/>
        <v>1.7840738500145637E-3</v>
      </c>
      <c r="BK63" s="26"/>
      <c r="BL63" s="2">
        <v>1</v>
      </c>
      <c r="BM63" s="6">
        <v>1.1764705882352939E-2</v>
      </c>
      <c r="BN63" s="13">
        <f t="shared" si="9"/>
        <v>3.6409670408460479E-5</v>
      </c>
      <c r="BO63" s="26"/>
      <c r="BP63" s="2">
        <v>33</v>
      </c>
      <c r="BQ63" s="6">
        <v>0.38823529411764712</v>
      </c>
      <c r="BR63" s="13">
        <f t="shared" si="10"/>
        <v>1.2015191234791963E-3</v>
      </c>
      <c r="BS63" s="26"/>
    </row>
    <row r="64" spans="1:71" ht="16">
      <c r="A64" s="2" t="s">
        <v>51</v>
      </c>
      <c r="B64" s="2" t="s">
        <v>189</v>
      </c>
      <c r="C64" s="2" t="s">
        <v>232</v>
      </c>
      <c r="D64" s="24"/>
      <c r="E64" s="20">
        <v>3</v>
      </c>
      <c r="F64" s="20">
        <v>2</v>
      </c>
      <c r="G64" s="2">
        <v>9</v>
      </c>
      <c r="H64" s="2">
        <v>3</v>
      </c>
      <c r="I64" s="2">
        <v>1500</v>
      </c>
      <c r="J64" s="8">
        <v>242</v>
      </c>
      <c r="K64" s="22">
        <f>J64/I64</f>
        <v>0.16133333333333333</v>
      </c>
      <c r="L64" s="2">
        <v>333</v>
      </c>
      <c r="M64" s="13">
        <f>Titer!F30</f>
        <v>9.0782868738652142E-3</v>
      </c>
      <c r="N64" s="26"/>
      <c r="O64" s="2">
        <v>119</v>
      </c>
      <c r="P64" s="3">
        <v>0.35735735735735741</v>
      </c>
      <c r="Q64" s="13">
        <f t="shared" si="0"/>
        <v>3.2441926065764582E-3</v>
      </c>
      <c r="R64" s="26"/>
      <c r="S64" s="2">
        <v>6</v>
      </c>
      <c r="T64" s="3">
        <v>1.8018018018018021E-2</v>
      </c>
      <c r="U64" s="13">
        <f t="shared" si="1"/>
        <v>1.6357273646603994E-4</v>
      </c>
      <c r="V64" s="26"/>
      <c r="W64" s="2">
        <v>200</v>
      </c>
      <c r="X64" s="3">
        <v>0.60060060060060061</v>
      </c>
      <c r="Y64" s="13">
        <f>M64*X64</f>
        <v>5.4524245488679962E-3</v>
      </c>
      <c r="Z64" s="26"/>
      <c r="AA64" s="2">
        <v>110</v>
      </c>
      <c r="AB64" s="13">
        <f>M64*(AA64/L64)</f>
        <v>2.9988335018773979E-3</v>
      </c>
      <c r="AC64" s="26"/>
      <c r="AD64" s="2">
        <v>65</v>
      </c>
      <c r="AE64" s="4">
        <v>0.59090909090909094</v>
      </c>
      <c r="AF64" s="13">
        <f t="shared" si="2"/>
        <v>1.7720379783820988E-3</v>
      </c>
      <c r="AG64" s="26"/>
      <c r="AH64" s="2">
        <v>1</v>
      </c>
      <c r="AI64" s="4">
        <v>9.0909090909090905E-3</v>
      </c>
      <c r="AJ64" s="13">
        <f t="shared" si="3"/>
        <v>2.7262122744339978E-5</v>
      </c>
      <c r="AK64" s="26"/>
      <c r="AL64" s="2">
        <v>42</v>
      </c>
      <c r="AM64" s="4">
        <v>0.38181818181818178</v>
      </c>
      <c r="AN64" s="13">
        <f t="shared" si="4"/>
        <v>1.1450091552622792E-3</v>
      </c>
      <c r="AO64" s="26"/>
      <c r="AP64" s="2">
        <v>45</v>
      </c>
      <c r="AQ64" s="13">
        <f>M64*(AP64/L64)</f>
        <v>1.2267955234952993E-3</v>
      </c>
      <c r="AR64" s="26"/>
      <c r="AS64" s="2">
        <v>19</v>
      </c>
      <c r="AT64" s="5">
        <v>0.42222222222222222</v>
      </c>
      <c r="AU64" s="13">
        <f t="shared" si="5"/>
        <v>5.1798033214245972E-4</v>
      </c>
      <c r="AV64" s="26"/>
      <c r="AW64" s="2">
        <v>0</v>
      </c>
      <c r="AX64" s="5">
        <v>0</v>
      </c>
      <c r="AY64" s="13">
        <f t="shared" si="6"/>
        <v>0</v>
      </c>
      <c r="AZ64" s="26"/>
      <c r="BA64" s="2">
        <v>26</v>
      </c>
      <c r="BB64" s="5">
        <v>0.57777777777777772</v>
      </c>
      <c r="BC64" s="13">
        <f t="shared" si="7"/>
        <v>7.0881519135283951E-4</v>
      </c>
      <c r="BD64" s="26"/>
      <c r="BE64" s="2">
        <v>22</v>
      </c>
      <c r="BF64" s="13">
        <f>M64*(BE64/L64)</f>
        <v>5.9976670037547957E-4</v>
      </c>
      <c r="BG64" s="26"/>
      <c r="BH64" s="2">
        <v>4</v>
      </c>
      <c r="BI64" s="6">
        <v>0.1818181818181818</v>
      </c>
      <c r="BJ64" s="13">
        <f t="shared" si="8"/>
        <v>1.0904849097735991E-4</v>
      </c>
      <c r="BK64" s="26"/>
      <c r="BL64" s="2">
        <v>0</v>
      </c>
      <c r="BM64" s="6">
        <v>0</v>
      </c>
      <c r="BN64" s="13">
        <f t="shared" si="9"/>
        <v>0</v>
      </c>
      <c r="BO64" s="26"/>
      <c r="BP64" s="2">
        <v>18</v>
      </c>
      <c r="BQ64" s="6">
        <v>0.81818181818181823</v>
      </c>
      <c r="BR64" s="13">
        <f t="shared" si="10"/>
        <v>4.9071820939811963E-4</v>
      </c>
      <c r="BS64" s="26"/>
    </row>
    <row r="65" spans="1:71" ht="16">
      <c r="A65" s="2" t="s">
        <v>29</v>
      </c>
      <c r="B65" s="2" t="s">
        <v>190</v>
      </c>
      <c r="C65" s="2" t="s">
        <v>232</v>
      </c>
      <c r="D65" s="24"/>
      <c r="E65" s="20">
        <v>3</v>
      </c>
      <c r="F65" s="20">
        <v>2</v>
      </c>
      <c r="G65" s="2">
        <v>9</v>
      </c>
      <c r="H65" s="2">
        <v>3</v>
      </c>
      <c r="I65" s="2">
        <v>1500</v>
      </c>
      <c r="J65" s="8">
        <v>247</v>
      </c>
      <c r="K65" s="22">
        <f>J65/I65</f>
        <v>0.16466666666666666</v>
      </c>
      <c r="L65" s="2">
        <v>284</v>
      </c>
      <c r="M65" s="13">
        <f>Titer!F30</f>
        <v>9.0782868738652142E-3</v>
      </c>
      <c r="N65" s="26"/>
      <c r="O65" s="2">
        <v>112</v>
      </c>
      <c r="P65" s="3">
        <v>0.39436619718309862</v>
      </c>
      <c r="Q65" s="13">
        <f t="shared" si="0"/>
        <v>3.580169471383465E-3</v>
      </c>
      <c r="R65" s="26"/>
      <c r="S65" s="2">
        <v>7</v>
      </c>
      <c r="T65" s="3">
        <v>2.464788732394366E-2</v>
      </c>
      <c r="U65" s="13">
        <f t="shared" si="1"/>
        <v>2.2376059196146654E-4</v>
      </c>
      <c r="V65" s="26"/>
      <c r="W65" s="2">
        <v>156</v>
      </c>
      <c r="X65" s="3">
        <v>0.54929577464788737</v>
      </c>
      <c r="Y65" s="13">
        <f>M65*X65</f>
        <v>4.9866646208555406E-3</v>
      </c>
      <c r="Z65" s="26"/>
      <c r="AA65" s="2">
        <v>213</v>
      </c>
      <c r="AB65" s="13">
        <f>M65*(AA65/L65)</f>
        <v>6.8087151553989107E-3</v>
      </c>
      <c r="AC65" s="26"/>
      <c r="AD65" s="2">
        <v>84</v>
      </c>
      <c r="AE65" s="4">
        <v>0.39436619718309862</v>
      </c>
      <c r="AF65" s="13">
        <f t="shared" si="2"/>
        <v>2.6851271035375989E-3</v>
      </c>
      <c r="AG65" s="26"/>
      <c r="AH65" s="2">
        <v>6</v>
      </c>
      <c r="AI65" s="4">
        <v>2.8169014084507039E-2</v>
      </c>
      <c r="AJ65" s="13">
        <f t="shared" si="3"/>
        <v>1.9179479310982845E-4</v>
      </c>
      <c r="AK65" s="26"/>
      <c r="AL65" s="2">
        <v>120</v>
      </c>
      <c r="AM65" s="4">
        <v>0.56338028169014087</v>
      </c>
      <c r="AN65" s="13">
        <f t="shared" si="4"/>
        <v>3.8358958621965695E-3</v>
      </c>
      <c r="AO65" s="26"/>
      <c r="AP65" s="2">
        <v>150</v>
      </c>
      <c r="AQ65" s="13">
        <f>M65*(AP65/L65)</f>
        <v>4.7948698277457116E-3</v>
      </c>
      <c r="AR65" s="26"/>
      <c r="AS65" s="2">
        <v>71</v>
      </c>
      <c r="AT65" s="5">
        <v>0.47333333333333327</v>
      </c>
      <c r="AU65" s="13">
        <f t="shared" si="5"/>
        <v>2.2695717184663031E-3</v>
      </c>
      <c r="AV65" s="26"/>
      <c r="AW65" s="2">
        <v>4</v>
      </c>
      <c r="AX65" s="5">
        <v>2.6666666666666668E-2</v>
      </c>
      <c r="AY65" s="13">
        <f t="shared" si="6"/>
        <v>1.2786319540655233E-4</v>
      </c>
      <c r="AZ65" s="26"/>
      <c r="BA65" s="2">
        <v>74</v>
      </c>
      <c r="BB65" s="5">
        <v>0.49333333333333329</v>
      </c>
      <c r="BC65" s="13">
        <f t="shared" si="7"/>
        <v>2.3654691150212176E-3</v>
      </c>
      <c r="BD65" s="26"/>
      <c r="BE65" s="2">
        <v>68</v>
      </c>
      <c r="BF65" s="13">
        <f>M65*(BE65/L65)</f>
        <v>2.173674321911389E-3</v>
      </c>
      <c r="BG65" s="26"/>
      <c r="BH65" s="2">
        <v>41</v>
      </c>
      <c r="BI65" s="6">
        <v>0.6029411764705882</v>
      </c>
      <c r="BJ65" s="13">
        <f t="shared" si="8"/>
        <v>1.3105977529171611E-3</v>
      </c>
      <c r="BK65" s="26"/>
      <c r="BL65" s="2">
        <v>0</v>
      </c>
      <c r="BM65" s="6">
        <v>0</v>
      </c>
      <c r="BN65" s="13">
        <f t="shared" si="9"/>
        <v>0</v>
      </c>
      <c r="BO65" s="26"/>
      <c r="BP65" s="2">
        <v>26</v>
      </c>
      <c r="BQ65" s="6">
        <v>0.38235294117647062</v>
      </c>
      <c r="BR65" s="13">
        <f t="shared" si="10"/>
        <v>8.3111077014259003E-4</v>
      </c>
      <c r="BS65" s="26"/>
    </row>
    <row r="66" spans="1:71" ht="16">
      <c r="A66" s="2" t="s">
        <v>40</v>
      </c>
      <c r="B66" s="2" t="s">
        <v>171</v>
      </c>
      <c r="C66" s="2" t="s">
        <v>233</v>
      </c>
      <c r="D66" s="24" t="s">
        <v>233</v>
      </c>
      <c r="E66" s="20">
        <v>3</v>
      </c>
      <c r="F66" s="20">
        <v>2</v>
      </c>
      <c r="G66" s="2">
        <v>10</v>
      </c>
      <c r="H66" s="2">
        <v>1</v>
      </c>
      <c r="I66" s="2">
        <v>1500</v>
      </c>
      <c r="J66" s="8">
        <v>1473</v>
      </c>
      <c r="K66" s="22">
        <f>J66/I66</f>
        <v>0.98199999999999998</v>
      </c>
      <c r="L66" s="2">
        <v>32</v>
      </c>
      <c r="M66" s="13">
        <f>Titer!F31</f>
        <v>1.2043101626875132E-2</v>
      </c>
      <c r="N66" s="26">
        <f t="shared" ref="N66" si="107">AVERAGE(M66:M71)</f>
        <v>1.2646928444514606E-2</v>
      </c>
      <c r="O66" s="2">
        <v>10</v>
      </c>
      <c r="P66" s="3">
        <v>0.3125</v>
      </c>
      <c r="Q66" s="13">
        <f t="shared" si="0"/>
        <v>3.763469258398479E-3</v>
      </c>
      <c r="R66" s="26">
        <f t="shared" ref="R66" si="108">AVERAGE(Q66:Q71)</f>
        <v>5.2496479138622364E-3</v>
      </c>
      <c r="S66" s="2">
        <v>0</v>
      </c>
      <c r="T66" s="3">
        <v>0</v>
      </c>
      <c r="U66" s="13">
        <f t="shared" si="1"/>
        <v>0</v>
      </c>
      <c r="V66" s="26">
        <f t="shared" ref="V66" si="109">AVERAGE(U66:U71)</f>
        <v>0</v>
      </c>
      <c r="W66" s="2">
        <v>20</v>
      </c>
      <c r="X66" s="3">
        <v>0.625</v>
      </c>
      <c r="Y66" s="13">
        <f>M66*X66</f>
        <v>7.526938516796958E-3</v>
      </c>
      <c r="Z66" s="26">
        <f t="shared" ref="Z66" si="110">AVERAGE(Y66:Y71)</f>
        <v>6.7146925150051925E-3</v>
      </c>
      <c r="AA66" s="2">
        <v>18</v>
      </c>
      <c r="AB66" s="13">
        <f>M66*(AA66/L66)</f>
        <v>6.7742446651172621E-3</v>
      </c>
      <c r="AC66" s="26">
        <f t="shared" ref="AC66" si="111">AVERAGE(AB66:AB71)</f>
        <v>9.6302028216011439E-3</v>
      </c>
      <c r="AD66" s="2">
        <v>4</v>
      </c>
      <c r="AE66" s="4">
        <v>0.22222222222222221</v>
      </c>
      <c r="AF66" s="13">
        <f t="shared" si="2"/>
        <v>1.5053877033593915E-3</v>
      </c>
      <c r="AG66" s="26">
        <f t="shared" ref="AG66" si="112">AVERAGE(AF66:AF71)</f>
        <v>3.8228915841905364E-3</v>
      </c>
      <c r="AH66" s="2">
        <v>0</v>
      </c>
      <c r="AI66" s="4">
        <v>0</v>
      </c>
      <c r="AJ66" s="13">
        <f t="shared" si="3"/>
        <v>0</v>
      </c>
      <c r="AK66" s="26">
        <f t="shared" ref="AK66" si="113">AVERAGE(AJ66:AJ71)</f>
        <v>0</v>
      </c>
      <c r="AL66" s="2">
        <v>12</v>
      </c>
      <c r="AM66" s="4">
        <v>0.66666666666666663</v>
      </c>
      <c r="AN66" s="13">
        <f t="shared" si="4"/>
        <v>4.5161631100781741E-3</v>
      </c>
      <c r="AO66" s="26">
        <f t="shared" ref="AO66" si="114">AVERAGE(AN66:AN71)</f>
        <v>5.1620351890860035E-3</v>
      </c>
      <c r="AP66" s="2">
        <v>12</v>
      </c>
      <c r="AQ66" s="13">
        <f>M66*(AP66/L66)</f>
        <v>4.5161631100781741E-3</v>
      </c>
      <c r="AR66" s="26">
        <f t="shared" ref="AR66" si="115">AVERAGE(AQ66:AQ71)</f>
        <v>8.3673543342337158E-3</v>
      </c>
      <c r="AS66" s="2">
        <v>3</v>
      </c>
      <c r="AT66" s="5">
        <v>0.25</v>
      </c>
      <c r="AU66" s="13">
        <f t="shared" si="5"/>
        <v>1.1290407775195435E-3</v>
      </c>
      <c r="AV66" s="26">
        <f t="shared" ref="AV66" si="116">AVERAGE(AU66:AU71)</f>
        <v>3.3435357230215466E-3</v>
      </c>
      <c r="AW66" s="2">
        <v>0</v>
      </c>
      <c r="AX66" s="5">
        <v>0</v>
      </c>
      <c r="AY66" s="13">
        <f t="shared" si="6"/>
        <v>0</v>
      </c>
      <c r="AZ66" s="26">
        <f t="shared" ref="AZ66" si="117">AVERAGE(AY66:AY71)</f>
        <v>0</v>
      </c>
      <c r="BA66" s="2">
        <v>8</v>
      </c>
      <c r="BB66" s="5">
        <v>0.66666666666666663</v>
      </c>
      <c r="BC66" s="13">
        <f t="shared" si="7"/>
        <v>3.0107754067187826E-3</v>
      </c>
      <c r="BD66" s="26">
        <f t="shared" ref="BD66" si="118">AVERAGE(BC66:BC71)</f>
        <v>4.6264119329124361E-3</v>
      </c>
      <c r="BE66" s="2">
        <v>7</v>
      </c>
      <c r="BF66" s="13">
        <f>M66*(BE66/L66)</f>
        <v>2.6344284808789351E-3</v>
      </c>
      <c r="BG66" s="26">
        <f t="shared" ref="BG66" si="119">AVERAGE(BF66:BF71)</f>
        <v>6.3092765593954258E-3</v>
      </c>
      <c r="BH66" s="2">
        <v>1</v>
      </c>
      <c r="BI66" s="6">
        <v>0.14285714285714279</v>
      </c>
      <c r="BJ66" s="13">
        <f t="shared" si="8"/>
        <v>3.7634692583984772E-4</v>
      </c>
      <c r="BK66" s="26">
        <f t="shared" ref="BK66" si="120">AVERAGE(BJ66:BJ71)</f>
        <v>2.4009950059243335E-3</v>
      </c>
      <c r="BL66" s="2">
        <v>0</v>
      </c>
      <c r="BM66" s="6">
        <v>0</v>
      </c>
      <c r="BN66" s="13">
        <f t="shared" si="9"/>
        <v>0</v>
      </c>
      <c r="BO66" s="26">
        <f t="shared" ref="BO66" si="121">AVERAGE(BN66:BN71)</f>
        <v>0</v>
      </c>
      <c r="BP66" s="2">
        <v>6</v>
      </c>
      <c r="BQ66" s="6">
        <v>0.8571428571428571</v>
      </c>
      <c r="BR66" s="13">
        <f t="shared" si="10"/>
        <v>2.2580815550390871E-3</v>
      </c>
      <c r="BS66" s="26">
        <f t="shared" ref="BS66" si="122">AVERAGE(BR66:BR71)</f>
        <v>3.5735993628113346E-3</v>
      </c>
    </row>
    <row r="67" spans="1:71" ht="16">
      <c r="A67" s="2" t="s">
        <v>32</v>
      </c>
      <c r="B67" s="2" t="s">
        <v>172</v>
      </c>
      <c r="C67" s="2" t="s">
        <v>233</v>
      </c>
      <c r="D67" s="24"/>
      <c r="E67" s="20">
        <v>3</v>
      </c>
      <c r="F67" s="20">
        <v>2</v>
      </c>
      <c r="G67" s="2">
        <v>10</v>
      </c>
      <c r="H67" s="2">
        <v>1</v>
      </c>
      <c r="I67" s="2">
        <v>1000</v>
      </c>
      <c r="J67" s="8">
        <v>967</v>
      </c>
      <c r="K67" s="22">
        <f>J67/I67</f>
        <v>0.96699999999999997</v>
      </c>
      <c r="L67" s="2">
        <v>23</v>
      </c>
      <c r="M67" s="13">
        <f>Titer!F31</f>
        <v>1.2043101626875132E-2</v>
      </c>
      <c r="N67" s="26"/>
      <c r="O67" s="2">
        <v>8</v>
      </c>
      <c r="P67" s="3">
        <v>0.34782608695652167</v>
      </c>
      <c r="Q67" s="13">
        <f t="shared" ref="Q67:Q71" si="123">M67*P67</f>
        <v>4.1889049136956975E-3</v>
      </c>
      <c r="R67" s="26"/>
      <c r="S67" s="2">
        <v>0</v>
      </c>
      <c r="T67" s="3">
        <v>0</v>
      </c>
      <c r="U67" s="13">
        <f t="shared" ref="U67:U71" si="124">M67*T67</f>
        <v>0</v>
      </c>
      <c r="V67" s="26"/>
      <c r="W67" s="2">
        <v>13</v>
      </c>
      <c r="X67" s="3">
        <v>0.56521739130434778</v>
      </c>
      <c r="Y67" s="13">
        <f>M67*X67</f>
        <v>6.806970484755509E-3</v>
      </c>
      <c r="Z67" s="26"/>
      <c r="AA67" s="2">
        <v>22</v>
      </c>
      <c r="AB67" s="13">
        <f>M67*(AA67/L67)</f>
        <v>1.151948851266317E-2</v>
      </c>
      <c r="AC67" s="26"/>
      <c r="AD67" s="2">
        <v>8</v>
      </c>
      <c r="AE67" s="4">
        <v>0.36363636363636359</v>
      </c>
      <c r="AF67" s="13">
        <f t="shared" ref="AF67:AF71" si="125">AB67*AE67</f>
        <v>4.1889049136956975E-3</v>
      </c>
      <c r="AG67" s="26"/>
      <c r="AH67" s="2">
        <v>0</v>
      </c>
      <c r="AI67" s="4">
        <v>0</v>
      </c>
      <c r="AJ67" s="13">
        <f t="shared" ref="AJ67:AJ71" si="126">AB67*AI67</f>
        <v>0</v>
      </c>
      <c r="AK67" s="26"/>
      <c r="AL67" s="2">
        <v>12</v>
      </c>
      <c r="AM67" s="4">
        <v>0.54545454545454541</v>
      </c>
      <c r="AN67" s="13">
        <f t="shared" ref="AN67:AN71" si="127">AB67*AM67</f>
        <v>6.2833573705435471E-3</v>
      </c>
      <c r="AO67" s="26"/>
      <c r="AP67" s="2">
        <v>20</v>
      </c>
      <c r="AQ67" s="13">
        <f>M67*(AP67/L67)</f>
        <v>1.0472262284239245E-2</v>
      </c>
      <c r="AR67" s="26"/>
      <c r="AS67" s="2">
        <v>7</v>
      </c>
      <c r="AT67" s="5">
        <v>0.35</v>
      </c>
      <c r="AU67" s="13">
        <f t="shared" ref="AU67:AU71" si="128">AQ67*AT67</f>
        <v>3.6652917994837355E-3</v>
      </c>
      <c r="AV67" s="26"/>
      <c r="AW67" s="2">
        <v>0</v>
      </c>
      <c r="AX67" s="5">
        <v>0</v>
      </c>
      <c r="AY67" s="13">
        <f t="shared" ref="AY67:AY71" si="129">AQ67*AX67</f>
        <v>0</v>
      </c>
      <c r="AZ67" s="26"/>
      <c r="BA67" s="2">
        <v>12</v>
      </c>
      <c r="BB67" s="5">
        <v>0.6</v>
      </c>
      <c r="BC67" s="13">
        <f t="shared" ref="BC67:BC71" si="130">AQ67*BB67</f>
        <v>6.2833573705435462E-3</v>
      </c>
      <c r="BD67" s="26"/>
      <c r="BE67" s="2">
        <v>15</v>
      </c>
      <c r="BF67" s="13">
        <f>M67*(BE67/L67)</f>
        <v>7.8541967131794347E-3</v>
      </c>
      <c r="BG67" s="26"/>
      <c r="BH67" s="2">
        <v>7</v>
      </c>
      <c r="BI67" s="6">
        <v>0.46666666666666667</v>
      </c>
      <c r="BJ67" s="13">
        <f t="shared" ref="BJ67:BJ71" si="131">BF67*BI67</f>
        <v>3.6652917994837364E-3</v>
      </c>
      <c r="BK67" s="26"/>
      <c r="BL67" s="2">
        <v>0</v>
      </c>
      <c r="BM67" s="6">
        <v>0</v>
      </c>
      <c r="BN67" s="13">
        <f t="shared" ref="BN67:BN71" si="132">BF67*BM67</f>
        <v>0</v>
      </c>
      <c r="BO67" s="26"/>
      <c r="BP67" s="2">
        <v>7</v>
      </c>
      <c r="BQ67" s="6">
        <v>0.46666666666666667</v>
      </c>
      <c r="BR67" s="13">
        <f t="shared" ref="BR67:BR71" si="133">BF67*BQ67</f>
        <v>3.6652917994837364E-3</v>
      </c>
      <c r="BS67" s="26"/>
    </row>
    <row r="68" spans="1:71" ht="16">
      <c r="A68" s="2" t="s">
        <v>30</v>
      </c>
      <c r="B68" s="2" t="s">
        <v>181</v>
      </c>
      <c r="C68" s="2" t="s">
        <v>233</v>
      </c>
      <c r="D68" s="24"/>
      <c r="E68" s="20">
        <v>3</v>
      </c>
      <c r="F68" s="20">
        <v>2</v>
      </c>
      <c r="G68" s="2">
        <v>10</v>
      </c>
      <c r="H68" s="2">
        <v>2</v>
      </c>
      <c r="I68" s="2">
        <v>2000</v>
      </c>
      <c r="J68" s="8">
        <v>2218</v>
      </c>
      <c r="K68" s="22">
        <f>J68/I68</f>
        <v>1.109</v>
      </c>
      <c r="L68" s="2">
        <v>54</v>
      </c>
      <c r="M68" s="13">
        <f>Titer!F32</f>
        <v>1.2089077412513256E-2</v>
      </c>
      <c r="N68" s="26"/>
      <c r="O68" s="2">
        <v>27</v>
      </c>
      <c r="P68" s="3">
        <v>0.5</v>
      </c>
      <c r="Q68" s="13">
        <f t="shared" si="123"/>
        <v>6.0445387062566282E-3</v>
      </c>
      <c r="R68" s="26"/>
      <c r="S68" s="2">
        <v>0</v>
      </c>
      <c r="T68" s="3">
        <v>0</v>
      </c>
      <c r="U68" s="13">
        <f t="shared" si="124"/>
        <v>0</v>
      </c>
      <c r="V68" s="26"/>
      <c r="W68" s="2">
        <v>25</v>
      </c>
      <c r="X68" s="3">
        <v>0.46296296296296302</v>
      </c>
      <c r="Y68" s="13">
        <f>M68*X68</f>
        <v>5.5967950983857673E-3</v>
      </c>
      <c r="Z68" s="26"/>
      <c r="AA68" s="2">
        <v>21</v>
      </c>
      <c r="AB68" s="13">
        <f>M68*(AA68/L68)</f>
        <v>4.7013078826440438E-3</v>
      </c>
      <c r="AC68" s="26"/>
      <c r="AD68" s="2">
        <v>6</v>
      </c>
      <c r="AE68" s="4">
        <v>0.2857142857142857</v>
      </c>
      <c r="AF68" s="13">
        <f t="shared" si="125"/>
        <v>1.3432308236125839E-3</v>
      </c>
      <c r="AG68" s="26"/>
      <c r="AH68" s="2">
        <v>0</v>
      </c>
      <c r="AI68" s="4">
        <v>0</v>
      </c>
      <c r="AJ68" s="13">
        <f t="shared" si="126"/>
        <v>0</v>
      </c>
      <c r="AK68" s="26"/>
      <c r="AL68" s="2">
        <v>14</v>
      </c>
      <c r="AM68" s="4">
        <v>0.66666666666666663</v>
      </c>
      <c r="AN68" s="13">
        <f t="shared" si="127"/>
        <v>3.1342052550960291E-3</v>
      </c>
      <c r="AO68" s="26"/>
      <c r="AP68" s="2">
        <v>14</v>
      </c>
      <c r="AQ68" s="13">
        <f>M68*(AP68/L68)</f>
        <v>3.1342052550960291E-3</v>
      </c>
      <c r="AR68" s="26"/>
      <c r="AS68" s="2">
        <v>1</v>
      </c>
      <c r="AT68" s="5">
        <v>7.1428571428571425E-2</v>
      </c>
      <c r="AU68" s="13">
        <f t="shared" si="128"/>
        <v>2.2387180393543065E-4</v>
      </c>
      <c r="AV68" s="26"/>
      <c r="AW68" s="2">
        <v>0</v>
      </c>
      <c r="AX68" s="5">
        <v>0</v>
      </c>
      <c r="AY68" s="13">
        <f t="shared" si="129"/>
        <v>0</v>
      </c>
      <c r="AZ68" s="26"/>
      <c r="BA68" s="2">
        <v>13</v>
      </c>
      <c r="BB68" s="5">
        <v>0.9285714285714286</v>
      </c>
      <c r="BC68" s="13">
        <f t="shared" si="130"/>
        <v>2.9103334511605987E-3</v>
      </c>
      <c r="BD68" s="26"/>
      <c r="BE68" s="2">
        <v>13</v>
      </c>
      <c r="BF68" s="13">
        <f>M68*(BE68/L68)</f>
        <v>2.9103334511605987E-3</v>
      </c>
      <c r="BG68" s="26"/>
      <c r="BH68" s="2">
        <v>1</v>
      </c>
      <c r="BI68" s="6">
        <v>7.6923076923076927E-2</v>
      </c>
      <c r="BJ68" s="13">
        <f t="shared" si="131"/>
        <v>2.2387180393543068E-4</v>
      </c>
      <c r="BK68" s="26"/>
      <c r="BL68" s="2">
        <v>0</v>
      </c>
      <c r="BM68" s="6">
        <v>0</v>
      </c>
      <c r="BN68" s="13">
        <f t="shared" si="132"/>
        <v>0</v>
      </c>
      <c r="BO68" s="26"/>
      <c r="BP68" s="2">
        <v>12</v>
      </c>
      <c r="BQ68" s="6">
        <v>0.92307692307692313</v>
      </c>
      <c r="BR68" s="13">
        <f t="shared" si="133"/>
        <v>2.6864616472251682E-3</v>
      </c>
      <c r="BS68" s="26"/>
    </row>
    <row r="69" spans="1:71" ht="16">
      <c r="A69" s="2" t="s">
        <v>33</v>
      </c>
      <c r="B69" s="2" t="s">
        <v>182</v>
      </c>
      <c r="C69" s="2" t="s">
        <v>233</v>
      </c>
      <c r="D69" s="24"/>
      <c r="E69" s="20">
        <v>3</v>
      </c>
      <c r="F69" s="20">
        <v>2</v>
      </c>
      <c r="G69" s="2">
        <v>10</v>
      </c>
      <c r="H69" s="2">
        <v>2</v>
      </c>
      <c r="I69" s="2">
        <v>2000</v>
      </c>
      <c r="J69" s="8">
        <v>1939</v>
      </c>
      <c r="K69" s="22">
        <f>J69/I69</f>
        <v>0.96950000000000003</v>
      </c>
      <c r="L69" s="2">
        <v>49</v>
      </c>
      <c r="M69" s="13">
        <f>Titer!F32</f>
        <v>1.2089077412513256E-2</v>
      </c>
      <c r="N69" s="26"/>
      <c r="O69" s="2">
        <v>23</v>
      </c>
      <c r="P69" s="3">
        <v>0.46938775510204078</v>
      </c>
      <c r="Q69" s="13">
        <f t="shared" si="123"/>
        <v>5.6744649079143849E-3</v>
      </c>
      <c r="R69" s="26"/>
      <c r="S69" s="2">
        <v>0</v>
      </c>
      <c r="T69" s="3">
        <v>0</v>
      </c>
      <c r="U69" s="13">
        <f t="shared" si="124"/>
        <v>0</v>
      </c>
      <c r="V69" s="26"/>
      <c r="W69" s="2">
        <v>24</v>
      </c>
      <c r="X69" s="3">
        <v>0.48979591836734693</v>
      </c>
      <c r="Y69" s="13">
        <f>M69*X69</f>
        <v>5.9211807734758804E-3</v>
      </c>
      <c r="Z69" s="26"/>
      <c r="AA69" s="2">
        <v>47</v>
      </c>
      <c r="AB69" s="13">
        <f>M69*(AA69/L69)</f>
        <v>1.1595645681390265E-2</v>
      </c>
      <c r="AC69" s="26"/>
      <c r="AD69" s="2">
        <v>22</v>
      </c>
      <c r="AE69" s="4">
        <v>0.46808510638297868</v>
      </c>
      <c r="AF69" s="13">
        <f t="shared" si="125"/>
        <v>5.4277490423528894E-3</v>
      </c>
      <c r="AG69" s="26"/>
      <c r="AH69" s="2">
        <v>0</v>
      </c>
      <c r="AI69" s="4">
        <v>0</v>
      </c>
      <c r="AJ69" s="13">
        <f t="shared" si="126"/>
        <v>0</v>
      </c>
      <c r="AK69" s="26"/>
      <c r="AL69" s="2">
        <v>23</v>
      </c>
      <c r="AM69" s="4">
        <v>0.48936170212765961</v>
      </c>
      <c r="AN69" s="13">
        <f t="shared" si="127"/>
        <v>5.6744649079143858E-3</v>
      </c>
      <c r="AO69" s="26"/>
      <c r="AP69" s="2">
        <v>43</v>
      </c>
      <c r="AQ69" s="13">
        <f>M69*(AP69/L69)</f>
        <v>1.0608782219144287E-2</v>
      </c>
      <c r="AR69" s="26"/>
      <c r="AS69" s="2">
        <v>20</v>
      </c>
      <c r="AT69" s="5">
        <v>0.46511627906976738</v>
      </c>
      <c r="AU69" s="13">
        <f t="shared" si="128"/>
        <v>4.9343173112299001E-3</v>
      </c>
      <c r="AV69" s="26"/>
      <c r="AW69" s="2">
        <v>0</v>
      </c>
      <c r="AX69" s="5">
        <v>0</v>
      </c>
      <c r="AY69" s="13">
        <f t="shared" si="129"/>
        <v>0</v>
      </c>
      <c r="AZ69" s="26"/>
      <c r="BA69" s="2">
        <v>21</v>
      </c>
      <c r="BB69" s="5">
        <v>0.48837209302325579</v>
      </c>
      <c r="BC69" s="13">
        <f t="shared" si="130"/>
        <v>5.1810331767913956E-3</v>
      </c>
      <c r="BD69" s="26"/>
      <c r="BE69" s="2">
        <v>37</v>
      </c>
      <c r="BF69" s="13">
        <f>M69*(BE69/L69)</f>
        <v>9.1284870257753153E-3</v>
      </c>
      <c r="BG69" s="26"/>
      <c r="BH69" s="2">
        <v>17</v>
      </c>
      <c r="BI69" s="6">
        <v>0.45945945945945948</v>
      </c>
      <c r="BJ69" s="13">
        <f t="shared" si="131"/>
        <v>4.1941697145454152E-3</v>
      </c>
      <c r="BK69" s="26"/>
      <c r="BL69" s="2">
        <v>0</v>
      </c>
      <c r="BM69" s="6">
        <v>0</v>
      </c>
      <c r="BN69" s="13">
        <f t="shared" si="132"/>
        <v>0</v>
      </c>
      <c r="BO69" s="26"/>
      <c r="BP69" s="2">
        <v>18</v>
      </c>
      <c r="BQ69" s="6">
        <v>0.48648648648648651</v>
      </c>
      <c r="BR69" s="13">
        <f t="shared" si="133"/>
        <v>4.4408855801069107E-3</v>
      </c>
      <c r="BS69" s="26"/>
    </row>
    <row r="70" spans="1:71" ht="16">
      <c r="A70" s="2" t="s">
        <v>41</v>
      </c>
      <c r="B70" s="2" t="s">
        <v>193</v>
      </c>
      <c r="C70" s="2" t="s">
        <v>233</v>
      </c>
      <c r="D70" s="24"/>
      <c r="E70" s="20">
        <v>3</v>
      </c>
      <c r="F70" s="20">
        <v>2</v>
      </c>
      <c r="G70" s="2">
        <v>10</v>
      </c>
      <c r="H70" s="2">
        <v>3</v>
      </c>
      <c r="I70" s="2">
        <v>2000</v>
      </c>
      <c r="J70" s="8">
        <v>1943</v>
      </c>
      <c r="K70" s="22">
        <f>J70/I70</f>
        <v>0.97150000000000003</v>
      </c>
      <c r="L70" s="2">
        <v>38</v>
      </c>
      <c r="M70" s="13">
        <f>Titer!F33</f>
        <v>1.3808606294155427E-2</v>
      </c>
      <c r="N70" s="26"/>
      <c r="O70" s="2">
        <v>17</v>
      </c>
      <c r="P70" s="3">
        <v>0.44736842105263158</v>
      </c>
      <c r="Q70" s="13">
        <f t="shared" si="123"/>
        <v>6.1775343947537437E-3</v>
      </c>
      <c r="R70" s="26"/>
      <c r="S70" s="2">
        <v>0</v>
      </c>
      <c r="T70" s="3">
        <v>0</v>
      </c>
      <c r="U70" s="13">
        <f t="shared" si="124"/>
        <v>0</v>
      </c>
      <c r="V70" s="26"/>
      <c r="W70" s="2">
        <v>19</v>
      </c>
      <c r="X70" s="3">
        <v>0.5</v>
      </c>
      <c r="Y70" s="13">
        <f>M70*X70</f>
        <v>6.9043031470777134E-3</v>
      </c>
      <c r="Z70" s="26"/>
      <c r="AA70" s="2">
        <v>31</v>
      </c>
      <c r="AB70" s="13">
        <f>M70*(AA70/L70)</f>
        <v>1.1264915661021531E-2</v>
      </c>
      <c r="AC70" s="26"/>
      <c r="AD70" s="2">
        <v>15</v>
      </c>
      <c r="AE70" s="4">
        <v>0.4838709677419355</v>
      </c>
      <c r="AF70" s="13">
        <f t="shared" si="125"/>
        <v>5.4507656424297732E-3</v>
      </c>
      <c r="AG70" s="26"/>
      <c r="AH70" s="2">
        <v>0</v>
      </c>
      <c r="AI70" s="4">
        <v>0</v>
      </c>
      <c r="AJ70" s="13">
        <f t="shared" si="126"/>
        <v>0</v>
      </c>
      <c r="AK70" s="26"/>
      <c r="AL70" s="2">
        <v>14</v>
      </c>
      <c r="AM70" s="4">
        <v>0.45161290322580638</v>
      </c>
      <c r="AN70" s="13">
        <f t="shared" si="127"/>
        <v>5.0873812662677875E-3</v>
      </c>
      <c r="AO70" s="26"/>
      <c r="AP70" s="2">
        <v>28</v>
      </c>
      <c r="AQ70" s="13">
        <f>M70*(AP70/L70)</f>
        <v>1.0174762532535577E-2</v>
      </c>
      <c r="AR70" s="26"/>
      <c r="AS70" s="2">
        <v>14</v>
      </c>
      <c r="AT70" s="5">
        <v>0.5</v>
      </c>
      <c r="AU70" s="13">
        <f t="shared" si="128"/>
        <v>5.0873812662677884E-3</v>
      </c>
      <c r="AV70" s="26"/>
      <c r="AW70" s="2">
        <v>0</v>
      </c>
      <c r="AX70" s="5">
        <v>0</v>
      </c>
      <c r="AY70" s="13">
        <f t="shared" si="129"/>
        <v>0</v>
      </c>
      <c r="AZ70" s="26"/>
      <c r="BA70" s="2">
        <v>13</v>
      </c>
      <c r="BB70" s="5">
        <v>0.4642857142857143</v>
      </c>
      <c r="BC70" s="13">
        <f t="shared" si="130"/>
        <v>4.7239968901058036E-3</v>
      </c>
      <c r="BD70" s="26"/>
      <c r="BE70" s="2">
        <v>18</v>
      </c>
      <c r="BF70" s="13">
        <f>M70*(BE70/L70)</f>
        <v>6.5409187709157277E-3</v>
      </c>
      <c r="BG70" s="26"/>
      <c r="BH70" s="2">
        <v>6</v>
      </c>
      <c r="BI70" s="6">
        <v>0.33333333333333331</v>
      </c>
      <c r="BJ70" s="13">
        <f t="shared" si="131"/>
        <v>2.1803062569719089E-3</v>
      </c>
      <c r="BK70" s="26"/>
      <c r="BL70" s="2">
        <v>0</v>
      </c>
      <c r="BM70" s="6">
        <v>0</v>
      </c>
      <c r="BN70" s="13">
        <f t="shared" si="132"/>
        <v>0</v>
      </c>
      <c r="BO70" s="26"/>
      <c r="BP70" s="2">
        <v>11</v>
      </c>
      <c r="BQ70" s="6">
        <v>0.61111111111111116</v>
      </c>
      <c r="BR70" s="13">
        <f t="shared" si="133"/>
        <v>3.9972281377818339E-3</v>
      </c>
      <c r="BS70" s="26"/>
    </row>
    <row r="71" spans="1:71" ht="16">
      <c r="A71" s="2" t="s">
        <v>120</v>
      </c>
      <c r="B71" s="2" t="s">
        <v>194</v>
      </c>
      <c r="C71" s="2" t="s">
        <v>233</v>
      </c>
      <c r="D71" s="24"/>
      <c r="E71" s="20">
        <v>3</v>
      </c>
      <c r="F71" s="20">
        <v>2</v>
      </c>
      <c r="G71" s="2">
        <v>10</v>
      </c>
      <c r="H71" s="2">
        <v>3</v>
      </c>
      <c r="I71" s="2">
        <v>2000</v>
      </c>
      <c r="J71" s="8">
        <v>1955</v>
      </c>
      <c r="K71" s="22">
        <f>J71/I71</f>
        <v>0.97750000000000004</v>
      </c>
      <c r="L71" s="2">
        <v>44</v>
      </c>
      <c r="M71" s="13">
        <f>Titer!F33</f>
        <v>1.3808606294155427E-2</v>
      </c>
      <c r="N71" s="26"/>
      <c r="O71" s="2">
        <v>18</v>
      </c>
      <c r="P71" s="3">
        <v>0.40909090909090912</v>
      </c>
      <c r="Q71" s="13">
        <f t="shared" si="123"/>
        <v>5.6489753021544929E-3</v>
      </c>
      <c r="R71" s="26"/>
      <c r="S71" s="2">
        <v>0</v>
      </c>
      <c r="T71" s="3">
        <v>0</v>
      </c>
      <c r="U71" s="13">
        <f t="shared" si="124"/>
        <v>0</v>
      </c>
      <c r="V71" s="26"/>
      <c r="W71" s="2">
        <v>24</v>
      </c>
      <c r="X71" s="3">
        <v>0.54545454545454541</v>
      </c>
      <c r="Y71" s="13">
        <f>M71*X71</f>
        <v>7.5319670695393227E-3</v>
      </c>
      <c r="Z71" s="26"/>
      <c r="AA71" s="2">
        <v>38</v>
      </c>
      <c r="AB71" s="13">
        <f>M71*(AA71/L71)</f>
        <v>1.1925614526770595E-2</v>
      </c>
      <c r="AC71" s="26"/>
      <c r="AD71" s="2">
        <v>16</v>
      </c>
      <c r="AE71" s="4">
        <v>0.42105263157894729</v>
      </c>
      <c r="AF71" s="13">
        <f t="shared" si="125"/>
        <v>5.021311379692881E-3</v>
      </c>
      <c r="AG71" s="26"/>
      <c r="AH71" s="2">
        <v>0</v>
      </c>
      <c r="AI71" s="4">
        <v>0</v>
      </c>
      <c r="AJ71" s="13">
        <f t="shared" si="126"/>
        <v>0</v>
      </c>
      <c r="AK71" s="26"/>
      <c r="AL71" s="2">
        <v>20</v>
      </c>
      <c r="AM71" s="4">
        <v>0.52631578947368418</v>
      </c>
      <c r="AN71" s="13">
        <f t="shared" si="127"/>
        <v>6.2766392246161023E-3</v>
      </c>
      <c r="AO71" s="26"/>
      <c r="AP71" s="2">
        <v>36</v>
      </c>
      <c r="AQ71" s="13">
        <f>M71*(AP71/L71)</f>
        <v>1.1297950604308986E-2</v>
      </c>
      <c r="AR71" s="26"/>
      <c r="AS71" s="2">
        <v>16</v>
      </c>
      <c r="AT71" s="5">
        <v>0.44444444444444442</v>
      </c>
      <c r="AU71" s="13">
        <f t="shared" si="128"/>
        <v>5.0213113796928827E-3</v>
      </c>
      <c r="AV71" s="26"/>
      <c r="AW71" s="2">
        <v>0</v>
      </c>
      <c r="AX71" s="5">
        <v>0</v>
      </c>
      <c r="AY71" s="13">
        <f t="shared" si="129"/>
        <v>0</v>
      </c>
      <c r="AZ71" s="26"/>
      <c r="BA71" s="2">
        <v>18</v>
      </c>
      <c r="BB71" s="5">
        <v>0.5</v>
      </c>
      <c r="BC71" s="13">
        <f t="shared" si="130"/>
        <v>5.6489753021544929E-3</v>
      </c>
      <c r="BD71" s="26"/>
      <c r="BE71" s="2">
        <v>28</v>
      </c>
      <c r="BF71" s="13">
        <f>M71*(BE71/L71)</f>
        <v>8.7872949144625449E-3</v>
      </c>
      <c r="BG71" s="26"/>
      <c r="BH71" s="2">
        <v>12</v>
      </c>
      <c r="BI71" s="6">
        <v>0.42857142857142849</v>
      </c>
      <c r="BJ71" s="13">
        <f t="shared" si="131"/>
        <v>3.7659835347696614E-3</v>
      </c>
      <c r="BK71" s="26"/>
      <c r="BL71" s="2">
        <v>0</v>
      </c>
      <c r="BM71" s="6">
        <v>0</v>
      </c>
      <c r="BN71" s="13">
        <f t="shared" si="132"/>
        <v>0</v>
      </c>
      <c r="BO71" s="26"/>
      <c r="BP71" s="2">
        <v>14</v>
      </c>
      <c r="BQ71" s="6">
        <v>0.5</v>
      </c>
      <c r="BR71" s="13">
        <f t="shared" si="133"/>
        <v>4.3936474572312725E-3</v>
      </c>
      <c r="BS71" s="26"/>
    </row>
    <row r="72" spans="1:71" ht="16">
      <c r="E72" s="20">
        <v>3</v>
      </c>
    </row>
  </sheetData>
  <sortState xmlns:xlrd2="http://schemas.microsoft.com/office/spreadsheetml/2017/richdata2" ref="A2:BR71">
    <sortCondition ref="G1:G71"/>
  </sortState>
  <mergeCells count="170">
    <mergeCell ref="BS48:BS53"/>
    <mergeCell ref="BS54:BS59"/>
    <mergeCell ref="BS60:BS65"/>
    <mergeCell ref="BS66:BS71"/>
    <mergeCell ref="BO48:BO53"/>
    <mergeCell ref="BO54:BO59"/>
    <mergeCell ref="BO60:BO65"/>
    <mergeCell ref="BO66:BO71"/>
    <mergeCell ref="BS2:BS9"/>
    <mergeCell ref="BS10:BS17"/>
    <mergeCell ref="BS18:BS25"/>
    <mergeCell ref="BS26:BS33"/>
    <mergeCell ref="BS34:BS41"/>
    <mergeCell ref="BS42:BS47"/>
    <mergeCell ref="BK48:BK53"/>
    <mergeCell ref="BK54:BK59"/>
    <mergeCell ref="BK60:BK65"/>
    <mergeCell ref="BK66:BK71"/>
    <mergeCell ref="BO2:BO9"/>
    <mergeCell ref="BO10:BO17"/>
    <mergeCell ref="BO18:BO25"/>
    <mergeCell ref="BO26:BO33"/>
    <mergeCell ref="BO34:BO41"/>
    <mergeCell ref="BO42:BO47"/>
    <mergeCell ref="BG48:BG53"/>
    <mergeCell ref="BG54:BG59"/>
    <mergeCell ref="BG60:BG65"/>
    <mergeCell ref="BG66:BG71"/>
    <mergeCell ref="BK2:BK9"/>
    <mergeCell ref="BK10:BK17"/>
    <mergeCell ref="BK18:BK25"/>
    <mergeCell ref="BK26:BK33"/>
    <mergeCell ref="BK34:BK41"/>
    <mergeCell ref="BK42:BK47"/>
    <mergeCell ref="BD48:BD53"/>
    <mergeCell ref="BD54:BD59"/>
    <mergeCell ref="BD60:BD65"/>
    <mergeCell ref="BD66:BD71"/>
    <mergeCell ref="BG2:BG9"/>
    <mergeCell ref="BG10:BG17"/>
    <mergeCell ref="BG18:BG25"/>
    <mergeCell ref="BG26:BG33"/>
    <mergeCell ref="BG34:BG41"/>
    <mergeCell ref="BG42:BG47"/>
    <mergeCell ref="AZ48:AZ53"/>
    <mergeCell ref="AZ54:AZ59"/>
    <mergeCell ref="AZ60:AZ65"/>
    <mergeCell ref="AZ66:AZ71"/>
    <mergeCell ref="BD2:BD9"/>
    <mergeCell ref="BD10:BD17"/>
    <mergeCell ref="BD18:BD25"/>
    <mergeCell ref="BD26:BD33"/>
    <mergeCell ref="BD34:BD41"/>
    <mergeCell ref="BD42:BD47"/>
    <mergeCell ref="AV48:AV53"/>
    <mergeCell ref="AV54:AV59"/>
    <mergeCell ref="AV60:AV65"/>
    <mergeCell ref="AV66:AV71"/>
    <mergeCell ref="AZ2:AZ9"/>
    <mergeCell ref="AZ10:AZ17"/>
    <mergeCell ref="AZ18:AZ25"/>
    <mergeCell ref="AZ26:AZ33"/>
    <mergeCell ref="AZ34:AZ41"/>
    <mergeCell ref="AZ42:AZ47"/>
    <mergeCell ref="AR48:AR53"/>
    <mergeCell ref="AR54:AR59"/>
    <mergeCell ref="AR60:AR65"/>
    <mergeCell ref="AR66:AR71"/>
    <mergeCell ref="AV2:AV9"/>
    <mergeCell ref="AV10:AV17"/>
    <mergeCell ref="AV18:AV25"/>
    <mergeCell ref="AV26:AV33"/>
    <mergeCell ref="AV34:AV41"/>
    <mergeCell ref="AV42:AV47"/>
    <mergeCell ref="AO48:AO53"/>
    <mergeCell ref="AO54:AO59"/>
    <mergeCell ref="AO60:AO65"/>
    <mergeCell ref="AO66:AO71"/>
    <mergeCell ref="AR2:AR9"/>
    <mergeCell ref="AR10:AR17"/>
    <mergeCell ref="AR18:AR25"/>
    <mergeCell ref="AR26:AR33"/>
    <mergeCell ref="AR34:AR41"/>
    <mergeCell ref="AR42:AR47"/>
    <mergeCell ref="AK48:AK53"/>
    <mergeCell ref="AK54:AK59"/>
    <mergeCell ref="AK60:AK65"/>
    <mergeCell ref="AK66:AK71"/>
    <mergeCell ref="AO2:AO9"/>
    <mergeCell ref="AO10:AO17"/>
    <mergeCell ref="AO18:AO25"/>
    <mergeCell ref="AO26:AO33"/>
    <mergeCell ref="AO34:AO41"/>
    <mergeCell ref="AO42:AO47"/>
    <mergeCell ref="AG48:AG53"/>
    <mergeCell ref="AG54:AG59"/>
    <mergeCell ref="AG60:AG65"/>
    <mergeCell ref="AG66:AG71"/>
    <mergeCell ref="AK2:AK9"/>
    <mergeCell ref="AK10:AK17"/>
    <mergeCell ref="AK18:AK25"/>
    <mergeCell ref="AK26:AK33"/>
    <mergeCell ref="AK34:AK41"/>
    <mergeCell ref="AK42:AK47"/>
    <mergeCell ref="AC48:AC53"/>
    <mergeCell ref="AC54:AC59"/>
    <mergeCell ref="AC60:AC65"/>
    <mergeCell ref="AC66:AC71"/>
    <mergeCell ref="AG2:AG9"/>
    <mergeCell ref="AG10:AG17"/>
    <mergeCell ref="AG18:AG25"/>
    <mergeCell ref="AG26:AG33"/>
    <mergeCell ref="AG34:AG41"/>
    <mergeCell ref="AG42:AG47"/>
    <mergeCell ref="Z48:Z53"/>
    <mergeCell ref="Z54:Z59"/>
    <mergeCell ref="Z60:Z65"/>
    <mergeCell ref="Z66:Z71"/>
    <mergeCell ref="AC2:AC9"/>
    <mergeCell ref="AC10:AC17"/>
    <mergeCell ref="AC18:AC25"/>
    <mergeCell ref="AC26:AC33"/>
    <mergeCell ref="AC34:AC41"/>
    <mergeCell ref="AC42:AC47"/>
    <mergeCell ref="V48:V53"/>
    <mergeCell ref="V54:V59"/>
    <mergeCell ref="V60:V65"/>
    <mergeCell ref="V66:V71"/>
    <mergeCell ref="Z2:Z9"/>
    <mergeCell ref="Z10:Z17"/>
    <mergeCell ref="Z18:Z25"/>
    <mergeCell ref="Z26:Z33"/>
    <mergeCell ref="Z34:Z41"/>
    <mergeCell ref="Z42:Z47"/>
    <mergeCell ref="R48:R53"/>
    <mergeCell ref="R54:R59"/>
    <mergeCell ref="R60:R65"/>
    <mergeCell ref="R66:R71"/>
    <mergeCell ref="V2:V9"/>
    <mergeCell ref="V10:V17"/>
    <mergeCell ref="V18:V25"/>
    <mergeCell ref="V26:V33"/>
    <mergeCell ref="V34:V41"/>
    <mergeCell ref="V42:V47"/>
    <mergeCell ref="N48:N53"/>
    <mergeCell ref="N54:N59"/>
    <mergeCell ref="N60:N65"/>
    <mergeCell ref="N66:N71"/>
    <mergeCell ref="R2:R9"/>
    <mergeCell ref="R10:R17"/>
    <mergeCell ref="R18:R25"/>
    <mergeCell ref="R26:R33"/>
    <mergeCell ref="R34:R41"/>
    <mergeCell ref="R42:R47"/>
    <mergeCell ref="D48:D53"/>
    <mergeCell ref="D54:D59"/>
    <mergeCell ref="D60:D65"/>
    <mergeCell ref="D66:D71"/>
    <mergeCell ref="N2:N9"/>
    <mergeCell ref="N10:N17"/>
    <mergeCell ref="N18:N25"/>
    <mergeCell ref="N26:N33"/>
    <mergeCell ref="N34:N41"/>
    <mergeCell ref="N42:N47"/>
    <mergeCell ref="D2:D9"/>
    <mergeCell ref="D10:D17"/>
    <mergeCell ref="D18:D25"/>
    <mergeCell ref="D26:D33"/>
    <mergeCell ref="D34:D41"/>
    <mergeCell ref="D42:D47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8189-3F29-624A-96C0-404AF4C0397B}">
  <dimension ref="A1:AV36"/>
  <sheetViews>
    <sheetView workbookViewId="0">
      <selection activeCell="I4" sqref="I4"/>
    </sheetView>
  </sheetViews>
  <sheetFormatPr baseColWidth="10" defaultRowHeight="14"/>
  <cols>
    <col min="1" max="1" width="20.83203125" customWidth="1"/>
    <col min="4" max="5" width="31.6640625" customWidth="1"/>
    <col min="6" max="6" width="23.1640625" customWidth="1"/>
    <col min="7" max="7" width="34.33203125" customWidth="1"/>
    <col min="8" max="8" width="19.1640625" customWidth="1"/>
    <col min="9" max="9" width="32.83203125" customWidth="1"/>
    <col min="10" max="10" width="21.5" customWidth="1"/>
    <col min="11" max="11" width="35.6640625" customWidth="1"/>
    <col min="12" max="12" width="30.33203125" customWidth="1"/>
    <col min="15" max="15" width="35.33203125" customWidth="1"/>
  </cols>
  <sheetData>
    <row r="1" spans="1:48" ht="18">
      <c r="A1" s="1" t="s">
        <v>0</v>
      </c>
      <c r="B1" s="1" t="s">
        <v>133</v>
      </c>
      <c r="C1" s="1" t="s">
        <v>132</v>
      </c>
      <c r="D1" s="1" t="s">
        <v>137</v>
      </c>
      <c r="E1" s="1" t="s">
        <v>1</v>
      </c>
      <c r="F1" s="1" t="s">
        <v>205</v>
      </c>
      <c r="G1" s="1" t="s">
        <v>2</v>
      </c>
      <c r="H1" s="1" t="s">
        <v>134</v>
      </c>
      <c r="I1" s="1" t="s">
        <v>206</v>
      </c>
      <c r="J1" s="1" t="s">
        <v>197</v>
      </c>
      <c r="K1" s="1" t="s">
        <v>198</v>
      </c>
      <c r="L1" s="1" t="s">
        <v>207</v>
      </c>
      <c r="M1" s="1" t="s">
        <v>5</v>
      </c>
      <c r="N1" s="1" t="s">
        <v>6</v>
      </c>
      <c r="O1" s="1" t="s">
        <v>208</v>
      </c>
      <c r="P1" s="1" t="s">
        <v>7</v>
      </c>
      <c r="Q1" s="1" t="s">
        <v>195</v>
      </c>
      <c r="R1" s="1" t="s">
        <v>8</v>
      </c>
      <c r="S1" s="1" t="s">
        <v>9</v>
      </c>
      <c r="T1" s="1" t="s">
        <v>209</v>
      </c>
      <c r="U1" s="1" t="s">
        <v>199</v>
      </c>
      <c r="V1" s="1" t="s">
        <v>200</v>
      </c>
      <c r="W1" s="1" t="s">
        <v>210</v>
      </c>
      <c r="X1" s="1" t="s">
        <v>12</v>
      </c>
      <c r="Y1" s="1" t="s">
        <v>13</v>
      </c>
      <c r="Z1" s="9" t="s">
        <v>211</v>
      </c>
      <c r="AA1" s="1" t="s">
        <v>14</v>
      </c>
      <c r="AB1" s="1" t="s">
        <v>212</v>
      </c>
      <c r="AC1" s="1" t="s">
        <v>15</v>
      </c>
      <c r="AD1" s="1" t="s">
        <v>16</v>
      </c>
      <c r="AE1" s="1" t="s">
        <v>213</v>
      </c>
      <c r="AF1" s="1" t="s">
        <v>201</v>
      </c>
      <c r="AG1" s="1" t="s">
        <v>202</v>
      </c>
      <c r="AH1" s="9" t="s">
        <v>214</v>
      </c>
      <c r="AI1" s="1" t="s">
        <v>19</v>
      </c>
      <c r="AJ1" s="1" t="s">
        <v>20</v>
      </c>
      <c r="AK1" s="9" t="s">
        <v>215</v>
      </c>
      <c r="AL1" s="1" t="s">
        <v>21</v>
      </c>
      <c r="AM1" s="1" t="s">
        <v>216</v>
      </c>
      <c r="AN1" s="1" t="s">
        <v>22</v>
      </c>
      <c r="AO1" s="1" t="s">
        <v>196</v>
      </c>
      <c r="AP1" s="9" t="s">
        <v>217</v>
      </c>
      <c r="AQ1" s="1" t="s">
        <v>203</v>
      </c>
      <c r="AR1" s="1" t="s">
        <v>204</v>
      </c>
      <c r="AS1" s="9" t="s">
        <v>218</v>
      </c>
      <c r="AT1" s="1" t="s">
        <v>26</v>
      </c>
      <c r="AU1" s="1" t="s">
        <v>27</v>
      </c>
      <c r="AV1" s="19" t="s">
        <v>219</v>
      </c>
    </row>
    <row r="2" spans="1:48" ht="16">
      <c r="A2" s="2" t="s">
        <v>94</v>
      </c>
      <c r="B2" s="2">
        <v>10000</v>
      </c>
      <c r="C2" s="8">
        <v>9175</v>
      </c>
      <c r="D2" s="12">
        <f>C2/B2</f>
        <v>0.91749999999999998</v>
      </c>
      <c r="E2" s="2">
        <v>81</v>
      </c>
      <c r="F2" s="13">
        <f>E2/C2</f>
        <v>8.8283378746594008E-3</v>
      </c>
      <c r="G2" s="2">
        <v>4</v>
      </c>
      <c r="H2" s="3">
        <v>4.9382716049382713E-2</v>
      </c>
      <c r="I2" s="14">
        <f>F2*H2</f>
        <v>4.3596730245231606E-4</v>
      </c>
      <c r="J2" s="2">
        <v>1</v>
      </c>
      <c r="K2" s="3">
        <v>1.234567901234568E-2</v>
      </c>
      <c r="L2" s="14">
        <f>F2*K2</f>
        <v>1.0899182561307903E-4</v>
      </c>
      <c r="M2" s="2">
        <v>75</v>
      </c>
      <c r="N2" s="3">
        <v>0.92592592592592593</v>
      </c>
      <c r="O2" s="14">
        <f>F2*N2</f>
        <v>8.1743869209809274E-3</v>
      </c>
      <c r="P2" s="2">
        <v>29</v>
      </c>
      <c r="Q2" s="13">
        <f>P2/C2</f>
        <v>3.1607629427792914E-3</v>
      </c>
      <c r="R2" s="2">
        <v>3</v>
      </c>
      <c r="S2" s="4">
        <v>0.10344827586206901</v>
      </c>
      <c r="T2" s="15">
        <f>Q2*S2</f>
        <v>3.2697547683923717E-4</v>
      </c>
      <c r="U2" s="2">
        <v>0</v>
      </c>
      <c r="V2" s="4">
        <v>0</v>
      </c>
      <c r="W2" s="16">
        <f>Q2*V2</f>
        <v>0</v>
      </c>
      <c r="X2" s="2">
        <v>25</v>
      </c>
      <c r="Y2" s="4">
        <v>0.86206896551724133</v>
      </c>
      <c r="Z2" s="10">
        <f>Q2*Y2</f>
        <v>2.7247956403269754E-3</v>
      </c>
      <c r="AA2" s="2">
        <v>22</v>
      </c>
      <c r="AB2" s="13">
        <f>AA2/C2</f>
        <v>2.3978201634877383E-3</v>
      </c>
      <c r="AC2" s="2">
        <v>2</v>
      </c>
      <c r="AD2" s="5">
        <v>9.0909090909090912E-2</v>
      </c>
      <c r="AE2" s="15">
        <f>AB2*AD2</f>
        <v>2.1798365122615803E-4</v>
      </c>
      <c r="AF2" s="2">
        <v>0</v>
      </c>
      <c r="AG2" s="5">
        <v>0</v>
      </c>
      <c r="AH2" s="15">
        <f>AB2*AG2</f>
        <v>0</v>
      </c>
      <c r="AI2" s="2">
        <v>19</v>
      </c>
      <c r="AJ2" s="5">
        <v>0.86363636363636365</v>
      </c>
      <c r="AK2" s="15">
        <f>AB2*AJ2</f>
        <v>2.0708446866485011E-3</v>
      </c>
      <c r="AL2" s="2">
        <v>15</v>
      </c>
      <c r="AM2" s="13">
        <f>AL2/C2</f>
        <v>1.6348773841961854E-3</v>
      </c>
      <c r="AN2" s="2">
        <v>0</v>
      </c>
      <c r="AO2" s="6">
        <v>0</v>
      </c>
      <c r="AP2" s="10">
        <f>AM2*AO2</f>
        <v>0</v>
      </c>
      <c r="AQ2" s="2">
        <v>0</v>
      </c>
      <c r="AR2" s="6">
        <v>0</v>
      </c>
      <c r="AS2" s="10">
        <f>AM2*AR2</f>
        <v>0</v>
      </c>
      <c r="AT2" s="2">
        <v>14</v>
      </c>
      <c r="AU2" s="6">
        <v>0.93333333333333335</v>
      </c>
      <c r="AV2" s="18">
        <f>AM2*AU2</f>
        <v>1.5258855585831065E-3</v>
      </c>
    </row>
    <row r="3" spans="1:48" ht="16">
      <c r="A3" s="2" t="s">
        <v>60</v>
      </c>
      <c r="B3" s="2">
        <v>10000</v>
      </c>
      <c r="C3" s="8">
        <v>8593</v>
      </c>
      <c r="D3" s="12">
        <f>C3/B3</f>
        <v>0.85929999999999995</v>
      </c>
      <c r="E3" s="2">
        <v>134</v>
      </c>
      <c r="F3" s="13">
        <f>E3/C3</f>
        <v>1.5594088211334808E-2</v>
      </c>
      <c r="G3" s="2">
        <v>6</v>
      </c>
      <c r="H3" s="3">
        <v>4.4776119402985072E-2</v>
      </c>
      <c r="I3" s="14">
        <f>F3*H3</f>
        <v>6.9824275573140927E-4</v>
      </c>
      <c r="J3" s="2">
        <v>7</v>
      </c>
      <c r="K3" s="3">
        <v>5.2238805970149252E-2</v>
      </c>
      <c r="L3" s="14">
        <f>F3*K3</f>
        <v>8.1461654835331089E-4</v>
      </c>
      <c r="M3" s="2">
        <v>121</v>
      </c>
      <c r="N3" s="3">
        <v>0.90298507462686572</v>
      </c>
      <c r="O3" s="14">
        <f>F3*N3</f>
        <v>1.4081228907250089E-2</v>
      </c>
      <c r="P3" s="2">
        <v>38</v>
      </c>
      <c r="Q3" s="13">
        <f>P3/C3</f>
        <v>4.4222041196322589E-3</v>
      </c>
      <c r="R3" s="2">
        <v>2</v>
      </c>
      <c r="S3" s="4">
        <v>5.2631578947368418E-2</v>
      </c>
      <c r="T3" s="15">
        <f>Q3*S3</f>
        <v>2.3274758524380307E-4</v>
      </c>
      <c r="U3" s="2">
        <v>2</v>
      </c>
      <c r="V3" s="4">
        <v>5.2631578947368418E-2</v>
      </c>
      <c r="W3" s="16">
        <f>Q3*V3</f>
        <v>2.3274758524380307E-4</v>
      </c>
      <c r="X3" s="2">
        <v>34</v>
      </c>
      <c r="Y3" s="4">
        <v>0.89473684210526316</v>
      </c>
      <c r="Z3" s="10">
        <f>Q3*Y3</f>
        <v>3.9567089491446524E-3</v>
      </c>
      <c r="AA3" s="2">
        <v>29</v>
      </c>
      <c r="AB3" s="13">
        <f>AA3/C3</f>
        <v>3.3748399860351447E-3</v>
      </c>
      <c r="AC3" s="2">
        <v>1</v>
      </c>
      <c r="AD3" s="5">
        <v>3.4482758620689648E-2</v>
      </c>
      <c r="AE3" s="15">
        <f>AB3*AD3</f>
        <v>1.1637379262190152E-4</v>
      </c>
      <c r="AF3" s="2">
        <v>2</v>
      </c>
      <c r="AG3" s="5">
        <v>6.8965517241379309E-2</v>
      </c>
      <c r="AH3" s="15">
        <f>AB3*AG3</f>
        <v>2.3274758524380307E-4</v>
      </c>
      <c r="AI3" s="2">
        <v>26</v>
      </c>
      <c r="AJ3" s="5">
        <v>0.89655172413793105</v>
      </c>
      <c r="AK3" s="15">
        <f>AB3*AJ3</f>
        <v>3.0257186081694403E-3</v>
      </c>
      <c r="AL3" s="2">
        <v>20</v>
      </c>
      <c r="AM3" s="13">
        <f>AL3/C3</f>
        <v>2.327475852438031E-3</v>
      </c>
      <c r="AN3" s="2">
        <v>1</v>
      </c>
      <c r="AO3" s="6">
        <v>0.05</v>
      </c>
      <c r="AP3" s="10">
        <f>AM3*AO3</f>
        <v>1.1637379262190156E-4</v>
      </c>
      <c r="AQ3" s="2">
        <v>1</v>
      </c>
      <c r="AR3" s="6">
        <v>0.05</v>
      </c>
      <c r="AS3" s="10">
        <f>AM3*AR3</f>
        <v>1.1637379262190156E-4</v>
      </c>
      <c r="AT3" s="2">
        <v>18</v>
      </c>
      <c r="AU3" s="6">
        <v>0.9</v>
      </c>
      <c r="AV3" s="18">
        <f>AM3*AU3</f>
        <v>2.0947282671942278E-3</v>
      </c>
    </row>
    <row r="4" spans="1:48" ht="16">
      <c r="A4" s="2" t="s">
        <v>100</v>
      </c>
      <c r="B4" s="2">
        <v>10000</v>
      </c>
      <c r="C4" s="8">
        <v>9235</v>
      </c>
      <c r="D4" s="12">
        <f>C4/B4</f>
        <v>0.92349999999999999</v>
      </c>
      <c r="E4" s="2">
        <v>60</v>
      </c>
      <c r="F4" s="13">
        <f>E4/C4</f>
        <v>6.4970221981591773E-3</v>
      </c>
      <c r="G4" s="2">
        <v>2</v>
      </c>
      <c r="H4" s="3">
        <v>3.3333333333333333E-2</v>
      </c>
      <c r="I4" s="14">
        <f>F4*H4</f>
        <v>2.165674066053059E-4</v>
      </c>
      <c r="J4" s="2">
        <v>2</v>
      </c>
      <c r="K4" s="3">
        <v>3.3333333333333333E-2</v>
      </c>
      <c r="L4" s="14">
        <f>F4*K4</f>
        <v>2.165674066053059E-4</v>
      </c>
      <c r="M4" s="2">
        <v>55</v>
      </c>
      <c r="N4" s="3">
        <v>0.91666666666666663</v>
      </c>
      <c r="O4" s="14">
        <f>F4*N4</f>
        <v>5.9556036816459119E-3</v>
      </c>
      <c r="P4" s="2">
        <v>28</v>
      </c>
      <c r="Q4" s="13">
        <f>P4/C4</f>
        <v>3.0319436924742828E-3</v>
      </c>
      <c r="R4" s="2">
        <v>1</v>
      </c>
      <c r="S4" s="4">
        <v>3.5714285714285712E-2</v>
      </c>
      <c r="T4" s="15">
        <f>Q4*S4</f>
        <v>1.0828370330265295E-4</v>
      </c>
      <c r="U4" s="2">
        <v>0</v>
      </c>
      <c r="V4" s="4">
        <v>0</v>
      </c>
      <c r="W4" s="16">
        <f>Q4*V4</f>
        <v>0</v>
      </c>
      <c r="X4" s="2">
        <v>26</v>
      </c>
      <c r="Y4" s="4">
        <v>0.9285714285714286</v>
      </c>
      <c r="Z4" s="10">
        <f>Q4*Y4</f>
        <v>2.815376285868977E-3</v>
      </c>
      <c r="AA4" s="2">
        <v>21</v>
      </c>
      <c r="AB4" s="13">
        <f>AA4/C4</f>
        <v>2.273957769355712E-3</v>
      </c>
      <c r="AC4" s="2">
        <v>0</v>
      </c>
      <c r="AD4" s="5">
        <v>0</v>
      </c>
      <c r="AE4" s="15">
        <f>AB4*AD4</f>
        <v>0</v>
      </c>
      <c r="AF4" s="2">
        <v>0</v>
      </c>
      <c r="AG4" s="5">
        <v>0</v>
      </c>
      <c r="AH4" s="15">
        <f>AB4*AG4</f>
        <v>0</v>
      </c>
      <c r="AI4" s="2">
        <v>20</v>
      </c>
      <c r="AJ4" s="5">
        <v>0.95238095238095233</v>
      </c>
      <c r="AK4" s="15">
        <f>AB4*AJ4</f>
        <v>2.1656740660530591E-3</v>
      </c>
      <c r="AL4" s="2">
        <v>13</v>
      </c>
      <c r="AM4" s="13">
        <f>AL4/C4</f>
        <v>1.4076881429344883E-3</v>
      </c>
      <c r="AN4" s="2">
        <v>0</v>
      </c>
      <c r="AO4" s="6">
        <v>0</v>
      </c>
      <c r="AP4" s="10">
        <f>AM4*AO4</f>
        <v>0</v>
      </c>
      <c r="AQ4" s="2">
        <v>0</v>
      </c>
      <c r="AR4" s="6">
        <v>0</v>
      </c>
      <c r="AS4" s="10">
        <f>AM4*AR4</f>
        <v>0</v>
      </c>
      <c r="AT4" s="2">
        <v>12</v>
      </c>
      <c r="AU4" s="6">
        <v>0.92307692307692313</v>
      </c>
      <c r="AV4" s="18">
        <f>AM4*AU4</f>
        <v>1.2994044396318354E-3</v>
      </c>
    </row>
    <row r="5" spans="1:48" ht="16">
      <c r="A5" s="2" t="s">
        <v>67</v>
      </c>
      <c r="B5" s="2">
        <v>10000</v>
      </c>
      <c r="C5" s="8">
        <v>9154</v>
      </c>
      <c r="D5" s="12">
        <f>C5/B5</f>
        <v>0.91539999999999999</v>
      </c>
      <c r="E5" s="2">
        <v>99</v>
      </c>
      <c r="F5" s="13">
        <f>E5/C5</f>
        <v>1.0814944286650644E-2</v>
      </c>
      <c r="G5" s="2">
        <v>6</v>
      </c>
      <c r="H5" s="3">
        <v>6.0606060606060608E-2</v>
      </c>
      <c r="I5" s="14">
        <f>F5*H5</f>
        <v>6.5545116888791779E-4</v>
      </c>
      <c r="J5" s="2">
        <v>2</v>
      </c>
      <c r="K5" s="3">
        <v>2.02020202020202E-2</v>
      </c>
      <c r="L5" s="14">
        <f>F5*K5</f>
        <v>2.1848372296263925E-4</v>
      </c>
      <c r="M5" s="2">
        <v>89</v>
      </c>
      <c r="N5" s="3">
        <v>0.89898989898989901</v>
      </c>
      <c r="O5" s="14">
        <f>F5*N5</f>
        <v>9.7225256718374477E-3</v>
      </c>
      <c r="P5" s="2">
        <v>28</v>
      </c>
      <c r="Q5" s="13">
        <f>P5/C5</f>
        <v>3.05877212147695E-3</v>
      </c>
      <c r="R5" s="2">
        <v>3</v>
      </c>
      <c r="S5" s="4">
        <v>0.1071428571428571</v>
      </c>
      <c r="T5" s="15">
        <f>Q5*S5</f>
        <v>3.2772558444395879E-4</v>
      </c>
      <c r="U5" s="2">
        <v>0</v>
      </c>
      <c r="V5" s="4">
        <v>0</v>
      </c>
      <c r="W5" s="16">
        <f>Q5*V5</f>
        <v>0</v>
      </c>
      <c r="X5" s="2">
        <v>24</v>
      </c>
      <c r="Y5" s="4">
        <v>0.8571428571428571</v>
      </c>
      <c r="Z5" s="10">
        <f>Q5*Y5</f>
        <v>2.6218046755516712E-3</v>
      </c>
      <c r="AA5" s="2">
        <v>21</v>
      </c>
      <c r="AB5" s="13">
        <f>AA5/C5</f>
        <v>2.2940790911077126E-3</v>
      </c>
      <c r="AC5" s="2">
        <v>2</v>
      </c>
      <c r="AD5" s="5">
        <v>9.5238095238095233E-2</v>
      </c>
      <c r="AE5" s="15">
        <f>AB5*AD5</f>
        <v>2.1848372296263927E-4</v>
      </c>
      <c r="AF5" s="2">
        <v>0</v>
      </c>
      <c r="AG5" s="5">
        <v>0</v>
      </c>
      <c r="AH5" s="15">
        <f>AB5*AG5</f>
        <v>0</v>
      </c>
      <c r="AI5" s="2">
        <v>18</v>
      </c>
      <c r="AJ5" s="5">
        <v>0.8571428571428571</v>
      </c>
      <c r="AK5" s="15">
        <f>AB5*AJ5</f>
        <v>1.9663535066637536E-3</v>
      </c>
      <c r="AL5" s="2">
        <v>19</v>
      </c>
      <c r="AM5" s="13">
        <f>AL5/C5</f>
        <v>2.075595368145073E-3</v>
      </c>
      <c r="AN5" s="2">
        <v>2</v>
      </c>
      <c r="AO5" s="6">
        <v>0.10526315789473679</v>
      </c>
      <c r="AP5" s="10">
        <f>AM5*AO5</f>
        <v>2.1848372296263917E-4</v>
      </c>
      <c r="AQ5" s="2">
        <v>0</v>
      </c>
      <c r="AR5" s="6">
        <v>0</v>
      </c>
      <c r="AS5" s="10">
        <f>AM5*AR5</f>
        <v>0</v>
      </c>
      <c r="AT5" s="2">
        <v>16</v>
      </c>
      <c r="AU5" s="6">
        <v>0.84210526315789469</v>
      </c>
      <c r="AV5" s="18">
        <f>AM5*AU5</f>
        <v>1.747869783701114E-3</v>
      </c>
    </row>
    <row r="6" spans="1:48" ht="16">
      <c r="A6" s="2" t="s">
        <v>98</v>
      </c>
      <c r="B6" s="2">
        <v>10000</v>
      </c>
      <c r="C6" s="8">
        <v>9483</v>
      </c>
      <c r="D6" s="12">
        <f>C6/B6</f>
        <v>0.94830000000000003</v>
      </c>
      <c r="E6" s="2">
        <v>97</v>
      </c>
      <c r="F6" s="13">
        <f>E6/C6</f>
        <v>1.0228830538859011E-2</v>
      </c>
      <c r="G6" s="2">
        <v>4</v>
      </c>
      <c r="H6" s="3">
        <v>4.1237113402061848E-2</v>
      </c>
      <c r="I6" s="14">
        <f>F6*H6</f>
        <v>4.218074449014024E-4</v>
      </c>
      <c r="J6" s="2">
        <v>3</v>
      </c>
      <c r="K6" s="3">
        <v>3.0927835051546389E-2</v>
      </c>
      <c r="L6" s="14">
        <f>F6*K6</f>
        <v>3.1635558367605187E-4</v>
      </c>
      <c r="M6" s="2">
        <v>89</v>
      </c>
      <c r="N6" s="3">
        <v>0.91752577319587625</v>
      </c>
      <c r="O6" s="14">
        <f>F6*N6</f>
        <v>9.3852156490562052E-3</v>
      </c>
      <c r="P6" s="2">
        <v>32</v>
      </c>
      <c r="Q6" s="13">
        <f>P6/C6</f>
        <v>3.3744595592112201E-3</v>
      </c>
      <c r="R6" s="2">
        <v>2</v>
      </c>
      <c r="S6" s="4">
        <v>6.25E-2</v>
      </c>
      <c r="T6" s="15">
        <f>Q6*S6</f>
        <v>2.1090372245070126E-4</v>
      </c>
      <c r="U6" s="2">
        <v>2</v>
      </c>
      <c r="V6" s="4">
        <v>6.25E-2</v>
      </c>
      <c r="W6" s="16">
        <f>Q6*V6</f>
        <v>2.1090372245070126E-4</v>
      </c>
      <c r="X6" s="2">
        <v>27</v>
      </c>
      <c r="Y6" s="4">
        <v>0.84375</v>
      </c>
      <c r="Z6" s="10">
        <f>Q6*Y6</f>
        <v>2.8472002530844668E-3</v>
      </c>
      <c r="AA6" s="2">
        <v>24</v>
      </c>
      <c r="AB6" s="13">
        <f>AA6/C6</f>
        <v>2.530844669408415E-3</v>
      </c>
      <c r="AC6" s="2">
        <v>1</v>
      </c>
      <c r="AD6" s="5">
        <v>4.1666666666666657E-2</v>
      </c>
      <c r="AE6" s="15">
        <f>AB6*AD6</f>
        <v>1.054518612253506E-4</v>
      </c>
      <c r="AF6" s="2">
        <v>1</v>
      </c>
      <c r="AG6" s="5">
        <v>4.1666666666666657E-2</v>
      </c>
      <c r="AH6" s="15">
        <f>AB6*AG6</f>
        <v>1.054518612253506E-4</v>
      </c>
      <c r="AI6" s="2">
        <v>22</v>
      </c>
      <c r="AJ6" s="5">
        <v>0.91666666666666663</v>
      </c>
      <c r="AK6" s="15">
        <f>AB6*AJ6</f>
        <v>2.3199409469577136E-3</v>
      </c>
      <c r="AL6" s="2">
        <v>18</v>
      </c>
      <c r="AM6" s="13">
        <f>AL6/C6</f>
        <v>1.8981335020563112E-3</v>
      </c>
      <c r="AN6" s="2">
        <v>1</v>
      </c>
      <c r="AO6" s="6">
        <v>5.5555555555555552E-2</v>
      </c>
      <c r="AP6" s="10">
        <f>AM6*AO6</f>
        <v>1.0545186122535061E-4</v>
      </c>
      <c r="AQ6" s="2">
        <v>0</v>
      </c>
      <c r="AR6" s="6">
        <v>0</v>
      </c>
      <c r="AS6" s="10">
        <f>AM6*AR6</f>
        <v>0</v>
      </c>
      <c r="AT6" s="2">
        <v>17</v>
      </c>
      <c r="AU6" s="6">
        <v>0.94444444444444442</v>
      </c>
      <c r="AV6" s="18">
        <f>AM6*AU6</f>
        <v>1.7926816408309605E-3</v>
      </c>
    </row>
    <row r="7" spans="1:48" ht="16">
      <c r="A7" s="2" t="s">
        <v>71</v>
      </c>
      <c r="B7" s="2">
        <v>10000</v>
      </c>
      <c r="C7" s="8">
        <v>8644</v>
      </c>
      <c r="D7" s="12">
        <f>C7/B7</f>
        <v>0.86439999999999995</v>
      </c>
      <c r="E7" s="2">
        <v>102</v>
      </c>
      <c r="F7" s="13">
        <f>E7/C7</f>
        <v>1.1800092549745489E-2</v>
      </c>
      <c r="G7" s="2">
        <v>2</v>
      </c>
      <c r="H7" s="3">
        <v>1.9607843137254902E-2</v>
      </c>
      <c r="I7" s="14">
        <f>F7*H7</f>
        <v>2.3137436372049977E-4</v>
      </c>
      <c r="J7" s="2">
        <v>5</v>
      </c>
      <c r="K7" s="3">
        <v>4.9019607843137247E-2</v>
      </c>
      <c r="L7" s="14">
        <f>F7*K7</f>
        <v>5.784359093012494E-4</v>
      </c>
      <c r="M7" s="2">
        <v>94</v>
      </c>
      <c r="N7" s="3">
        <v>0.92156862745098034</v>
      </c>
      <c r="O7" s="14">
        <f>F7*N7</f>
        <v>1.0874595094863489E-2</v>
      </c>
      <c r="P7" s="2">
        <v>21</v>
      </c>
      <c r="Q7" s="13">
        <f>P7/C7</f>
        <v>2.4294308190652477E-3</v>
      </c>
      <c r="R7" s="2">
        <v>1</v>
      </c>
      <c r="S7" s="4">
        <v>4.7619047619047623E-2</v>
      </c>
      <c r="T7" s="15">
        <f>Q7*S7</f>
        <v>1.156871818602499E-4</v>
      </c>
      <c r="U7" s="2">
        <v>0</v>
      </c>
      <c r="V7" s="4">
        <v>0</v>
      </c>
      <c r="W7" s="16">
        <f>Q7*V7</f>
        <v>0</v>
      </c>
      <c r="X7" s="2">
        <v>19</v>
      </c>
      <c r="Y7" s="4">
        <v>0.90476190476190477</v>
      </c>
      <c r="Z7" s="10">
        <f>Q7*Y7</f>
        <v>2.1980564553447479E-3</v>
      </c>
      <c r="AA7" s="2">
        <v>13</v>
      </c>
      <c r="AB7" s="13">
        <f>AA7/C7</f>
        <v>1.5039333641832485E-3</v>
      </c>
      <c r="AC7" s="2">
        <v>1</v>
      </c>
      <c r="AD7" s="5">
        <v>7.6923076923076927E-2</v>
      </c>
      <c r="AE7" s="15">
        <f>AB7*AD7</f>
        <v>1.1568718186024989E-4</v>
      </c>
      <c r="AF7" s="2">
        <v>0</v>
      </c>
      <c r="AG7" s="5">
        <v>0</v>
      </c>
      <c r="AH7" s="15">
        <f>AB7*AG7</f>
        <v>0</v>
      </c>
      <c r="AI7" s="2">
        <v>11</v>
      </c>
      <c r="AJ7" s="5">
        <v>0.84615384615384615</v>
      </c>
      <c r="AK7" s="15">
        <f>AB7*AJ7</f>
        <v>1.2725590004627487E-3</v>
      </c>
      <c r="AL7" s="2">
        <v>7</v>
      </c>
      <c r="AM7" s="13">
        <f>AL7/C7</f>
        <v>8.098102730217492E-4</v>
      </c>
      <c r="AN7" s="2">
        <v>0</v>
      </c>
      <c r="AO7" s="6">
        <v>0</v>
      </c>
      <c r="AP7" s="10">
        <f>AM7*AO7</f>
        <v>0</v>
      </c>
      <c r="AQ7" s="2">
        <v>0</v>
      </c>
      <c r="AR7" s="6">
        <v>0</v>
      </c>
      <c r="AS7" s="10">
        <f>AM7*AR7</f>
        <v>0</v>
      </c>
      <c r="AT7" s="2">
        <v>7</v>
      </c>
      <c r="AU7" s="6">
        <v>1</v>
      </c>
      <c r="AV7" s="18">
        <f>AM7*AU7</f>
        <v>8.098102730217492E-4</v>
      </c>
    </row>
    <row r="8" spans="1:48" ht="16">
      <c r="A8" s="2" t="s">
        <v>93</v>
      </c>
      <c r="B8" s="2">
        <v>10000</v>
      </c>
      <c r="C8" s="8">
        <v>8687</v>
      </c>
      <c r="D8" s="12">
        <f>C8/B8</f>
        <v>0.86870000000000003</v>
      </c>
      <c r="E8" s="2">
        <v>37</v>
      </c>
      <c r="F8" s="13">
        <f>E8/C8</f>
        <v>4.2592379417520435E-3</v>
      </c>
      <c r="G8" s="2">
        <v>1</v>
      </c>
      <c r="H8" s="3">
        <v>2.7027027027027029E-2</v>
      </c>
      <c r="I8" s="14">
        <f>F8*H8</f>
        <v>1.1511453896627146E-4</v>
      </c>
      <c r="J8" s="2">
        <v>1</v>
      </c>
      <c r="K8" s="3">
        <v>2.7027027027027029E-2</v>
      </c>
      <c r="L8" s="14">
        <f>F8*K8</f>
        <v>1.1511453896627146E-4</v>
      </c>
      <c r="M8" s="2">
        <v>35</v>
      </c>
      <c r="N8" s="3">
        <v>0.94594594594594594</v>
      </c>
      <c r="O8" s="14">
        <f>F8*N8</f>
        <v>4.0290088638195009E-3</v>
      </c>
      <c r="P8" s="2">
        <v>14</v>
      </c>
      <c r="Q8" s="13">
        <f>P8/C8</f>
        <v>1.6116035455278001E-3</v>
      </c>
      <c r="R8" s="2">
        <v>0</v>
      </c>
      <c r="S8" s="4">
        <v>0</v>
      </c>
      <c r="T8" s="15">
        <f>Q8*S8</f>
        <v>0</v>
      </c>
      <c r="U8" s="2">
        <v>1</v>
      </c>
      <c r="V8" s="4">
        <v>7.1428571428571425E-2</v>
      </c>
      <c r="W8" s="16">
        <f>Q8*V8</f>
        <v>1.1511453896627143E-4</v>
      </c>
      <c r="X8" s="2">
        <v>13</v>
      </c>
      <c r="Y8" s="4">
        <v>0.9285714285714286</v>
      </c>
      <c r="Z8" s="10">
        <f>Q8*Y8</f>
        <v>1.4964890065615288E-3</v>
      </c>
      <c r="AA8" s="2">
        <v>7</v>
      </c>
      <c r="AB8" s="13">
        <f>AA8/C8</f>
        <v>8.0580177276390005E-4</v>
      </c>
      <c r="AC8" s="2">
        <v>0</v>
      </c>
      <c r="AD8" s="5">
        <v>0</v>
      </c>
      <c r="AE8" s="15">
        <f>AB8*AD8</f>
        <v>0</v>
      </c>
      <c r="AF8" s="2">
        <v>0</v>
      </c>
      <c r="AG8" s="5">
        <v>0</v>
      </c>
      <c r="AH8" s="15">
        <f>AB8*AG8</f>
        <v>0</v>
      </c>
      <c r="AI8" s="2">
        <v>7</v>
      </c>
      <c r="AJ8" s="5">
        <v>1</v>
      </c>
      <c r="AK8" s="15">
        <f>AB8*AJ8</f>
        <v>8.0580177276390005E-4</v>
      </c>
      <c r="AL8" s="2">
        <v>5</v>
      </c>
      <c r="AM8" s="13">
        <f>AL8/C8</f>
        <v>5.7557269483135716E-4</v>
      </c>
      <c r="AN8" s="2">
        <v>0</v>
      </c>
      <c r="AO8" s="6">
        <v>0</v>
      </c>
      <c r="AP8" s="10">
        <f>AM8*AO8</f>
        <v>0</v>
      </c>
      <c r="AQ8" s="2">
        <v>0</v>
      </c>
      <c r="AR8" s="6">
        <v>0</v>
      </c>
      <c r="AS8" s="10">
        <f>AM8*AR8</f>
        <v>0</v>
      </c>
      <c r="AT8" s="2">
        <v>5</v>
      </c>
      <c r="AU8" s="6">
        <v>1</v>
      </c>
      <c r="AV8" s="18">
        <f>AM8*AU8</f>
        <v>5.7557269483135716E-4</v>
      </c>
    </row>
    <row r="9" spans="1:48" ht="16">
      <c r="A9" s="2" t="s">
        <v>66</v>
      </c>
      <c r="B9" s="2">
        <v>10000</v>
      </c>
      <c r="C9" s="8">
        <v>9072</v>
      </c>
      <c r="D9" s="12">
        <f>C9/B9</f>
        <v>0.90720000000000001</v>
      </c>
      <c r="E9" s="2">
        <v>75</v>
      </c>
      <c r="F9" s="13">
        <f>E9/C9</f>
        <v>8.2671957671957667E-3</v>
      </c>
      <c r="G9" s="2">
        <v>4</v>
      </c>
      <c r="H9" s="3">
        <v>5.3333333333333337E-2</v>
      </c>
      <c r="I9" s="14">
        <f>F9*H9</f>
        <v>4.4091710758377428E-4</v>
      </c>
      <c r="J9" s="2">
        <v>1</v>
      </c>
      <c r="K9" s="3">
        <v>1.3333333333333331E-2</v>
      </c>
      <c r="L9" s="14">
        <f>F9*K9</f>
        <v>1.1022927689594353E-4</v>
      </c>
      <c r="M9" s="2">
        <v>67</v>
      </c>
      <c r="N9" s="3">
        <v>0.89333333333333331</v>
      </c>
      <c r="O9" s="14">
        <f>F9*N9</f>
        <v>7.3853615520282183E-3</v>
      </c>
      <c r="P9" s="2">
        <v>26</v>
      </c>
      <c r="Q9" s="13">
        <f>P9/C9</f>
        <v>2.8659611992945325E-3</v>
      </c>
      <c r="R9" s="2">
        <v>3</v>
      </c>
      <c r="S9" s="4">
        <v>0.1153846153846154</v>
      </c>
      <c r="T9" s="15">
        <f>Q9*S9</f>
        <v>3.3068783068783072E-4</v>
      </c>
      <c r="U9" s="2">
        <v>1</v>
      </c>
      <c r="V9" s="4">
        <v>3.8461538461538457E-2</v>
      </c>
      <c r="W9" s="16">
        <f>Q9*V9</f>
        <v>1.1022927689594354E-4</v>
      </c>
      <c r="X9" s="2">
        <v>21</v>
      </c>
      <c r="Y9" s="4">
        <v>0.80769230769230771</v>
      </c>
      <c r="Z9" s="10">
        <f>Q9*Y9</f>
        <v>2.3148148148148147E-3</v>
      </c>
      <c r="AA9" s="2">
        <v>22</v>
      </c>
      <c r="AB9" s="13">
        <f>AA9/C9</f>
        <v>2.4250440917107582E-3</v>
      </c>
      <c r="AC9" s="2">
        <v>2</v>
      </c>
      <c r="AD9" s="5">
        <v>9.0909090909090912E-2</v>
      </c>
      <c r="AE9" s="15">
        <f>AB9*AD9</f>
        <v>2.2045855379188711E-4</v>
      </c>
      <c r="AF9" s="2">
        <v>1</v>
      </c>
      <c r="AG9" s="5">
        <v>4.5454545454545463E-2</v>
      </c>
      <c r="AH9" s="15">
        <f>AB9*AG9</f>
        <v>1.1022927689594357E-4</v>
      </c>
      <c r="AI9" s="2">
        <v>18</v>
      </c>
      <c r="AJ9" s="5">
        <v>0.81818181818181823</v>
      </c>
      <c r="AK9" s="15">
        <f>AB9*AJ9</f>
        <v>1.984126984126984E-3</v>
      </c>
      <c r="AL9" s="2">
        <v>11</v>
      </c>
      <c r="AM9" s="13">
        <f>AL9/C9</f>
        <v>1.2125220458553791E-3</v>
      </c>
      <c r="AN9" s="2">
        <v>1</v>
      </c>
      <c r="AO9" s="6">
        <v>9.0909090909090912E-2</v>
      </c>
      <c r="AP9" s="10">
        <f>AM9*AO9</f>
        <v>1.1022927689594356E-4</v>
      </c>
      <c r="AQ9" s="2">
        <v>0</v>
      </c>
      <c r="AR9" s="6">
        <v>0</v>
      </c>
      <c r="AS9" s="10">
        <f>AM9*AR9</f>
        <v>0</v>
      </c>
      <c r="AT9" s="2">
        <v>10</v>
      </c>
      <c r="AU9" s="6">
        <v>0.90909090909090906</v>
      </c>
      <c r="AV9" s="18">
        <f>AM9*AU9</f>
        <v>1.1022927689594356E-3</v>
      </c>
    </row>
    <row r="10" spans="1:48" ht="16">
      <c r="A10" s="2" t="s">
        <v>64</v>
      </c>
      <c r="B10" s="2">
        <v>10000</v>
      </c>
      <c r="C10" s="8">
        <v>9403</v>
      </c>
      <c r="D10" s="12">
        <f>C10/B10</f>
        <v>0.94030000000000002</v>
      </c>
      <c r="E10" s="2">
        <v>70</v>
      </c>
      <c r="F10" s="13">
        <f>E10/C10</f>
        <v>7.4444326278847173E-3</v>
      </c>
      <c r="G10" s="2">
        <v>8</v>
      </c>
      <c r="H10" s="3">
        <v>0.1142857142857143</v>
      </c>
      <c r="I10" s="14">
        <f>F10*H10</f>
        <v>8.5079230032968209E-4</v>
      </c>
      <c r="J10" s="2">
        <v>2</v>
      </c>
      <c r="K10" s="3">
        <v>2.8571428571428571E-2</v>
      </c>
      <c r="L10" s="14">
        <f>F10*K10</f>
        <v>2.1269807508242049E-4</v>
      </c>
      <c r="M10" s="2">
        <v>59</v>
      </c>
      <c r="N10" s="3">
        <v>0.84285714285714286</v>
      </c>
      <c r="O10" s="14">
        <f>F10*N10</f>
        <v>6.2745932149314045E-3</v>
      </c>
      <c r="P10" s="2">
        <v>21</v>
      </c>
      <c r="Q10" s="13">
        <f>P10/C10</f>
        <v>2.2333297883654151E-3</v>
      </c>
      <c r="R10" s="2">
        <v>6</v>
      </c>
      <c r="S10" s="4">
        <v>0.2857142857142857</v>
      </c>
      <c r="T10" s="15">
        <f>Q10*S10</f>
        <v>6.3809422524726146E-4</v>
      </c>
      <c r="U10" s="2">
        <v>0</v>
      </c>
      <c r="V10" s="4">
        <v>0</v>
      </c>
      <c r="W10" s="16">
        <f>Q10*V10</f>
        <v>0</v>
      </c>
      <c r="X10" s="2">
        <v>15</v>
      </c>
      <c r="Y10" s="4">
        <v>0.7142857142857143</v>
      </c>
      <c r="Z10" s="10">
        <f>Q10*Y10</f>
        <v>1.5952355631181536E-3</v>
      </c>
      <c r="AA10" s="2">
        <v>16</v>
      </c>
      <c r="AB10" s="13">
        <f>AA10/C10</f>
        <v>1.701584600659364E-3</v>
      </c>
      <c r="AC10" s="2">
        <v>5</v>
      </c>
      <c r="AD10" s="5">
        <v>0.3125</v>
      </c>
      <c r="AE10" s="15">
        <f>AB10*AD10</f>
        <v>5.3174518770605125E-4</v>
      </c>
      <c r="AF10" s="2">
        <v>0</v>
      </c>
      <c r="AG10" s="5">
        <v>0</v>
      </c>
      <c r="AH10" s="15">
        <f>AB10*AG10</f>
        <v>0</v>
      </c>
      <c r="AI10" s="2">
        <v>11</v>
      </c>
      <c r="AJ10" s="5">
        <v>0.6875</v>
      </c>
      <c r="AK10" s="15">
        <f>AB10*AJ10</f>
        <v>1.1698394129533128E-3</v>
      </c>
      <c r="AL10" s="2">
        <v>9</v>
      </c>
      <c r="AM10" s="13">
        <f>AL10/C10</f>
        <v>9.5714133787089229E-4</v>
      </c>
      <c r="AN10" s="2">
        <v>1</v>
      </c>
      <c r="AO10" s="6">
        <v>0.1111111111111111</v>
      </c>
      <c r="AP10" s="10">
        <f>AM10*AO10</f>
        <v>1.0634903754121025E-4</v>
      </c>
      <c r="AQ10" s="2">
        <v>0</v>
      </c>
      <c r="AR10" s="6">
        <v>0</v>
      </c>
      <c r="AS10" s="10">
        <f>AM10*AR10</f>
        <v>0</v>
      </c>
      <c r="AT10" s="2">
        <v>8</v>
      </c>
      <c r="AU10" s="6">
        <v>0.88888888888888884</v>
      </c>
      <c r="AV10" s="18">
        <f>AM10*AU10</f>
        <v>8.5079230032968198E-4</v>
      </c>
    </row>
    <row r="11" spans="1:48" ht="16">
      <c r="A11" s="2" t="s">
        <v>140</v>
      </c>
      <c r="B11" s="2">
        <v>10000</v>
      </c>
      <c r="C11" s="8">
        <v>9370</v>
      </c>
      <c r="D11" s="12">
        <f>C11/B11</f>
        <v>0.93700000000000006</v>
      </c>
      <c r="E11" s="2">
        <v>143</v>
      </c>
      <c r="F11" s="13">
        <f>E11/C11</f>
        <v>1.5261472785485593E-2</v>
      </c>
      <c r="G11" s="2">
        <v>8</v>
      </c>
      <c r="H11" s="3">
        <v>5.5944055944055937E-2</v>
      </c>
      <c r="I11" s="14">
        <f>F11*H11</f>
        <v>8.5378868729989318E-4</v>
      </c>
      <c r="J11" s="2">
        <v>3</v>
      </c>
      <c r="K11" s="3">
        <v>2.097902097902098E-2</v>
      </c>
      <c r="L11" s="14">
        <f>F11*K11</f>
        <v>3.2017075773746001E-4</v>
      </c>
      <c r="M11" s="2">
        <v>129</v>
      </c>
      <c r="N11" s="3">
        <v>0.90209790209790208</v>
      </c>
      <c r="O11" s="14">
        <f>F11*N11</f>
        <v>1.3767342582710779E-2</v>
      </c>
      <c r="P11" s="2">
        <v>25</v>
      </c>
      <c r="Q11" s="13">
        <f>P11/C11</f>
        <v>2.6680896478121665E-3</v>
      </c>
      <c r="R11" s="2">
        <v>3</v>
      </c>
      <c r="S11" s="4">
        <v>0.12</v>
      </c>
      <c r="T11" s="15">
        <f>Q11*S11</f>
        <v>3.2017075773745996E-4</v>
      </c>
      <c r="U11" s="2">
        <v>0</v>
      </c>
      <c r="V11" s="4">
        <v>0</v>
      </c>
      <c r="W11" s="16">
        <f>Q11*V11</f>
        <v>0</v>
      </c>
      <c r="X11" s="2">
        <v>22</v>
      </c>
      <c r="Y11" s="4">
        <v>0.88</v>
      </c>
      <c r="Z11" s="10">
        <f>Q11*Y11</f>
        <v>2.3479188900747067E-3</v>
      </c>
      <c r="AA11" s="2">
        <v>17</v>
      </c>
      <c r="AB11" s="13">
        <f>AA11/C11</f>
        <v>1.8143009605122733E-3</v>
      </c>
      <c r="AC11" s="2">
        <v>2</v>
      </c>
      <c r="AD11" s="5">
        <v>0.1176470588235294</v>
      </c>
      <c r="AE11" s="15">
        <f>AB11*AD11</f>
        <v>2.1344717182497329E-4</v>
      </c>
      <c r="AF11" s="2">
        <v>0</v>
      </c>
      <c r="AG11" s="5">
        <v>0</v>
      </c>
      <c r="AH11" s="15">
        <f>AB11*AG11</f>
        <v>0</v>
      </c>
      <c r="AI11" s="2">
        <v>15</v>
      </c>
      <c r="AJ11" s="5">
        <v>0.88235294117647056</v>
      </c>
      <c r="AK11" s="15">
        <f>AB11*AJ11</f>
        <v>1.6008537886872999E-3</v>
      </c>
      <c r="AL11" s="2">
        <v>13</v>
      </c>
      <c r="AM11" s="13">
        <f>AL11/C11</f>
        <v>1.3874066168623265E-3</v>
      </c>
      <c r="AN11" s="2">
        <v>1</v>
      </c>
      <c r="AO11" s="6">
        <v>7.6923076923076927E-2</v>
      </c>
      <c r="AP11" s="10">
        <f>AM11*AO11</f>
        <v>1.0672358591248666E-4</v>
      </c>
      <c r="AQ11" s="2">
        <v>0</v>
      </c>
      <c r="AR11" s="6">
        <v>0</v>
      </c>
      <c r="AS11" s="10">
        <f>AM11*AR11</f>
        <v>0</v>
      </c>
      <c r="AT11" s="2">
        <v>12</v>
      </c>
      <c r="AU11" s="6">
        <v>0.92307692307692313</v>
      </c>
      <c r="AV11" s="18">
        <f>AM11*AU11</f>
        <v>1.2806830309498398E-3</v>
      </c>
    </row>
    <row r="12" spans="1:48" ht="16">
      <c r="A12" s="2" t="s">
        <v>70</v>
      </c>
      <c r="B12" s="2">
        <v>10000</v>
      </c>
      <c r="C12" s="8">
        <v>9124</v>
      </c>
      <c r="D12" s="12">
        <f>C12/B12</f>
        <v>0.91239999999999999</v>
      </c>
      <c r="E12" s="2">
        <v>81</v>
      </c>
      <c r="F12" s="13">
        <f>E12/C12</f>
        <v>8.8776852257781667E-3</v>
      </c>
      <c r="G12" s="2">
        <v>2</v>
      </c>
      <c r="H12" s="3">
        <v>2.469135802469136E-2</v>
      </c>
      <c r="I12" s="14">
        <f>F12*H12</f>
        <v>2.1920210434020167E-4</v>
      </c>
      <c r="J12" s="2">
        <v>0</v>
      </c>
      <c r="K12" s="3">
        <v>0</v>
      </c>
      <c r="L12" s="14">
        <f>F12*K12</f>
        <v>0</v>
      </c>
      <c r="M12" s="2">
        <v>78</v>
      </c>
      <c r="N12" s="3">
        <v>0.96296296296296291</v>
      </c>
      <c r="O12" s="14">
        <f>F12*N12</f>
        <v>8.548882069267863E-3</v>
      </c>
      <c r="P12" s="2">
        <v>21</v>
      </c>
      <c r="Q12" s="13">
        <f>P12/C12</f>
        <v>2.3016220955721176E-3</v>
      </c>
      <c r="R12" s="2">
        <v>1</v>
      </c>
      <c r="S12" s="4">
        <v>4.7619047619047623E-2</v>
      </c>
      <c r="T12" s="15">
        <f>Q12*S12</f>
        <v>1.0960105217010085E-4</v>
      </c>
      <c r="U12" s="2">
        <v>0</v>
      </c>
      <c r="V12" s="4">
        <v>0</v>
      </c>
      <c r="W12" s="16">
        <f>Q12*V12</f>
        <v>0</v>
      </c>
      <c r="X12" s="2">
        <v>20</v>
      </c>
      <c r="Y12" s="4">
        <v>0.95238095238095233</v>
      </c>
      <c r="Z12" s="10">
        <f>Q12*Y12</f>
        <v>2.1920210434020165E-3</v>
      </c>
      <c r="AA12" s="2">
        <v>16</v>
      </c>
      <c r="AB12" s="13">
        <f>AA12/C12</f>
        <v>1.7536168347216134E-3</v>
      </c>
      <c r="AC12" s="2">
        <v>1</v>
      </c>
      <c r="AD12" s="5">
        <v>6.25E-2</v>
      </c>
      <c r="AE12" s="15">
        <f>AB12*AD12</f>
        <v>1.0960105217010084E-4</v>
      </c>
      <c r="AF12" s="2">
        <v>0</v>
      </c>
      <c r="AG12" s="5">
        <v>0</v>
      </c>
      <c r="AH12" s="15">
        <f>AB12*AG12</f>
        <v>0</v>
      </c>
      <c r="AI12" s="2">
        <v>15</v>
      </c>
      <c r="AJ12" s="5">
        <v>0.9375</v>
      </c>
      <c r="AK12" s="15">
        <f>AB12*AJ12</f>
        <v>1.6440157825515125E-3</v>
      </c>
      <c r="AL12" s="2">
        <v>14</v>
      </c>
      <c r="AM12" s="13">
        <f>AL12/C12</f>
        <v>1.5344147303814116E-3</v>
      </c>
      <c r="AN12" s="2">
        <v>1</v>
      </c>
      <c r="AO12" s="6">
        <v>7.1428571428571425E-2</v>
      </c>
      <c r="AP12" s="10">
        <f>AM12*AO12</f>
        <v>1.0960105217010082E-4</v>
      </c>
      <c r="AQ12" s="2">
        <v>0</v>
      </c>
      <c r="AR12" s="6">
        <v>0</v>
      </c>
      <c r="AS12" s="10">
        <f>AM12*AR12</f>
        <v>0</v>
      </c>
      <c r="AT12" s="2">
        <v>13</v>
      </c>
      <c r="AU12" s="6">
        <v>0.9285714285714286</v>
      </c>
      <c r="AV12" s="18">
        <f>AM12*AU12</f>
        <v>1.4248136782113109E-3</v>
      </c>
    </row>
    <row r="13" spans="1:48" ht="16">
      <c r="A13" s="2" t="s">
        <v>97</v>
      </c>
      <c r="B13" s="2">
        <v>10000</v>
      </c>
      <c r="C13" s="8">
        <v>9330</v>
      </c>
      <c r="D13" s="12">
        <f>C13/B13</f>
        <v>0.93300000000000005</v>
      </c>
      <c r="E13" s="2">
        <v>79</v>
      </c>
      <c r="F13" s="13">
        <f>E13/C13</f>
        <v>8.4673097534833878E-3</v>
      </c>
      <c r="G13" s="2">
        <v>3</v>
      </c>
      <c r="H13" s="3">
        <v>3.7974683544303799E-2</v>
      </c>
      <c r="I13" s="14">
        <f>F13*H13</f>
        <v>3.2154340836012868E-4</v>
      </c>
      <c r="J13" s="2">
        <v>1</v>
      </c>
      <c r="K13" s="3">
        <v>1.2658227848101271E-2</v>
      </c>
      <c r="L13" s="14">
        <f>F13*K13</f>
        <v>1.0718113612004292E-4</v>
      </c>
      <c r="M13" s="2">
        <v>74</v>
      </c>
      <c r="N13" s="3">
        <v>0.93670886075949367</v>
      </c>
      <c r="O13" s="14">
        <f>F13*N13</f>
        <v>7.931404072883173E-3</v>
      </c>
      <c r="P13" s="2">
        <v>22</v>
      </c>
      <c r="Q13" s="13">
        <f>P13/C13</f>
        <v>2.357984994640943E-3</v>
      </c>
      <c r="R13" s="2">
        <v>1</v>
      </c>
      <c r="S13" s="4">
        <v>4.5454545454545463E-2</v>
      </c>
      <c r="T13" s="15">
        <f>Q13*S13</f>
        <v>1.0718113612004288E-4</v>
      </c>
      <c r="U13" s="2">
        <v>1</v>
      </c>
      <c r="V13" s="4">
        <v>4.5454545454545463E-2</v>
      </c>
      <c r="W13" s="16">
        <f>Q13*V13</f>
        <v>1.0718113612004288E-4</v>
      </c>
      <c r="X13" s="2">
        <v>20</v>
      </c>
      <c r="Y13" s="4">
        <v>0.90909090909090906</v>
      </c>
      <c r="Z13" s="10">
        <f>Q13*Y13</f>
        <v>2.143622722400857E-3</v>
      </c>
      <c r="AA13" s="2">
        <v>18</v>
      </c>
      <c r="AB13" s="13">
        <f>AA13/C13</f>
        <v>1.9292604501607716E-3</v>
      </c>
      <c r="AC13" s="2">
        <v>1</v>
      </c>
      <c r="AD13" s="5">
        <v>5.5555555555555552E-2</v>
      </c>
      <c r="AE13" s="15">
        <f>AB13*AD13</f>
        <v>1.0718113612004287E-4</v>
      </c>
      <c r="AF13" s="2">
        <v>0</v>
      </c>
      <c r="AG13" s="5">
        <v>0</v>
      </c>
      <c r="AH13" s="15">
        <f>AB13*AG13</f>
        <v>0</v>
      </c>
      <c r="AI13" s="2">
        <v>17</v>
      </c>
      <c r="AJ13" s="5">
        <v>0.94444444444444442</v>
      </c>
      <c r="AK13" s="15">
        <f>AB13*AJ13</f>
        <v>1.8220793140407286E-3</v>
      </c>
      <c r="AL13" s="2">
        <v>8</v>
      </c>
      <c r="AM13" s="13">
        <f>AL13/C13</f>
        <v>8.5744908896034293E-4</v>
      </c>
      <c r="AN13" s="2">
        <v>0</v>
      </c>
      <c r="AO13" s="6">
        <v>0</v>
      </c>
      <c r="AP13" s="10">
        <f>AM13*AO13</f>
        <v>0</v>
      </c>
      <c r="AQ13" s="2">
        <v>0</v>
      </c>
      <c r="AR13" s="6">
        <v>0</v>
      </c>
      <c r="AS13" s="10">
        <f>AM13*AR13</f>
        <v>0</v>
      </c>
      <c r="AT13" s="2">
        <v>8</v>
      </c>
      <c r="AU13" s="6">
        <v>1</v>
      </c>
      <c r="AV13" s="18">
        <f>AM13*AU13</f>
        <v>8.5744908896034293E-4</v>
      </c>
    </row>
    <row r="14" spans="1:48" ht="16">
      <c r="A14" s="2" t="s">
        <v>107</v>
      </c>
      <c r="B14" s="2">
        <v>10000</v>
      </c>
      <c r="C14" s="8">
        <v>9099</v>
      </c>
      <c r="D14" s="12">
        <f>C14/B14</f>
        <v>0.90990000000000004</v>
      </c>
      <c r="E14" s="2">
        <v>91</v>
      </c>
      <c r="F14" s="13">
        <f>E14/C14</f>
        <v>1.0001099021870536E-2</v>
      </c>
      <c r="G14" s="2">
        <v>2</v>
      </c>
      <c r="H14" s="3">
        <v>2.197802197802198E-2</v>
      </c>
      <c r="I14" s="14">
        <f>F14*H14</f>
        <v>2.1980437410704475E-4</v>
      </c>
      <c r="J14" s="2">
        <v>1</v>
      </c>
      <c r="K14" s="3">
        <v>1.098901098901099E-2</v>
      </c>
      <c r="L14" s="14">
        <f>F14*K14</f>
        <v>1.0990218705352238E-4</v>
      </c>
      <c r="M14" s="2">
        <v>88</v>
      </c>
      <c r="N14" s="3">
        <v>0.96703296703296704</v>
      </c>
      <c r="O14" s="14">
        <f>F14*N14</f>
        <v>9.6713924607099693E-3</v>
      </c>
      <c r="P14" s="2">
        <v>28</v>
      </c>
      <c r="Q14" s="13">
        <f>P14/C14</f>
        <v>3.0772612374986262E-3</v>
      </c>
      <c r="R14" s="2">
        <v>0</v>
      </c>
      <c r="S14" s="4">
        <v>0</v>
      </c>
      <c r="T14" s="15">
        <f>Q14*S14</f>
        <v>0</v>
      </c>
      <c r="U14" s="2">
        <v>1</v>
      </c>
      <c r="V14" s="4">
        <v>3.5714285714285712E-2</v>
      </c>
      <c r="W14" s="16">
        <f>Q14*V14</f>
        <v>1.0990218705352236E-4</v>
      </c>
      <c r="X14" s="2">
        <v>27</v>
      </c>
      <c r="Y14" s="4">
        <v>0.9642857142857143</v>
      </c>
      <c r="Z14" s="10">
        <f>Q14*Y14</f>
        <v>2.967359050445104E-3</v>
      </c>
      <c r="AA14" s="2">
        <v>24</v>
      </c>
      <c r="AB14" s="13">
        <f>AA14/C14</f>
        <v>2.6376524892845368E-3</v>
      </c>
      <c r="AC14" s="2">
        <v>0</v>
      </c>
      <c r="AD14" s="5">
        <v>0</v>
      </c>
      <c r="AE14" s="15">
        <f>AB14*AD14</f>
        <v>0</v>
      </c>
      <c r="AF14" s="2">
        <v>0</v>
      </c>
      <c r="AG14" s="5">
        <v>0</v>
      </c>
      <c r="AH14" s="15">
        <f>AB14*AG14</f>
        <v>0</v>
      </c>
      <c r="AI14" s="2">
        <v>24</v>
      </c>
      <c r="AJ14" s="5">
        <v>1</v>
      </c>
      <c r="AK14" s="15">
        <f>AB14*AJ14</f>
        <v>2.6376524892845368E-3</v>
      </c>
      <c r="AL14" s="2">
        <v>19</v>
      </c>
      <c r="AM14" s="13">
        <f>AL14/C14</f>
        <v>2.0881415540169247E-3</v>
      </c>
      <c r="AN14" s="2">
        <v>0</v>
      </c>
      <c r="AO14" s="6">
        <v>0</v>
      </c>
      <c r="AP14" s="10">
        <f>AM14*AO14</f>
        <v>0</v>
      </c>
      <c r="AQ14" s="2">
        <v>0</v>
      </c>
      <c r="AR14" s="6">
        <v>0</v>
      </c>
      <c r="AS14" s="10">
        <f>AM14*AR14</f>
        <v>0</v>
      </c>
      <c r="AT14" s="2">
        <v>19</v>
      </c>
      <c r="AU14" s="6">
        <v>1</v>
      </c>
      <c r="AV14" s="18">
        <f>AM14*AU14</f>
        <v>2.0881415540169247E-3</v>
      </c>
    </row>
    <row r="15" spans="1:48" ht="16">
      <c r="A15" s="2" t="s">
        <v>77</v>
      </c>
      <c r="B15" s="2">
        <v>10000</v>
      </c>
      <c r="C15" s="8">
        <v>8842</v>
      </c>
      <c r="D15" s="12">
        <f>C15/B15</f>
        <v>0.88419999999999999</v>
      </c>
      <c r="E15" s="2">
        <v>116</v>
      </c>
      <c r="F15" s="13">
        <f>E15/C15</f>
        <v>1.3119203800045238E-2</v>
      </c>
      <c r="G15" s="2">
        <v>6</v>
      </c>
      <c r="H15" s="3">
        <v>5.1724137931034482E-2</v>
      </c>
      <c r="I15" s="14">
        <f>F15*H15</f>
        <v>6.7857950689889158E-4</v>
      </c>
      <c r="J15" s="2">
        <v>5</v>
      </c>
      <c r="K15" s="3">
        <v>4.3103448275862072E-2</v>
      </c>
      <c r="L15" s="14">
        <f>F15*K15</f>
        <v>5.6548292241574304E-4</v>
      </c>
      <c r="M15" s="2">
        <v>104</v>
      </c>
      <c r="N15" s="3">
        <v>0.89655172413793105</v>
      </c>
      <c r="O15" s="14">
        <f>F15*N15</f>
        <v>1.1762044786247455E-2</v>
      </c>
      <c r="P15" s="2">
        <v>26</v>
      </c>
      <c r="Q15" s="13">
        <f>P15/C15</f>
        <v>2.9405111965618638E-3</v>
      </c>
      <c r="R15" s="2">
        <v>2</v>
      </c>
      <c r="S15" s="4">
        <v>7.6923076923076927E-2</v>
      </c>
      <c r="T15" s="15">
        <f>Q15*S15</f>
        <v>2.2619316896629722E-4</v>
      </c>
      <c r="U15" s="2">
        <v>0</v>
      </c>
      <c r="V15" s="4">
        <v>0</v>
      </c>
      <c r="W15" s="16">
        <f>Q15*V15</f>
        <v>0</v>
      </c>
      <c r="X15" s="2">
        <v>23</v>
      </c>
      <c r="Y15" s="4">
        <v>0.88461538461538458</v>
      </c>
      <c r="Z15" s="10">
        <f>Q15*Y15</f>
        <v>2.6012214431124178E-3</v>
      </c>
      <c r="AA15" s="2">
        <v>18</v>
      </c>
      <c r="AB15" s="13">
        <f>AA15/C15</f>
        <v>2.0357385206966751E-3</v>
      </c>
      <c r="AC15" s="2">
        <v>2</v>
      </c>
      <c r="AD15" s="5">
        <v>0.1111111111111111</v>
      </c>
      <c r="AE15" s="15">
        <f>AB15*AD15</f>
        <v>2.2619316896629722E-4</v>
      </c>
      <c r="AF15" s="2">
        <v>0</v>
      </c>
      <c r="AG15" s="5">
        <v>0</v>
      </c>
      <c r="AH15" s="15">
        <f>AB15*AG15</f>
        <v>0</v>
      </c>
      <c r="AI15" s="2">
        <v>15</v>
      </c>
      <c r="AJ15" s="5">
        <v>0.83333333333333337</v>
      </c>
      <c r="AK15" s="15">
        <f>AB15*AJ15</f>
        <v>1.6964487672472292E-3</v>
      </c>
      <c r="AL15" s="2">
        <v>15</v>
      </c>
      <c r="AM15" s="13">
        <f>AL15/C15</f>
        <v>1.6964487672472292E-3</v>
      </c>
      <c r="AN15" s="2">
        <v>2</v>
      </c>
      <c r="AO15" s="6">
        <v>0.1333333333333333</v>
      </c>
      <c r="AP15" s="10">
        <f>AM15*AO15</f>
        <v>2.2619316896629717E-4</v>
      </c>
      <c r="AQ15" s="2">
        <v>0</v>
      </c>
      <c r="AR15" s="6">
        <v>0</v>
      </c>
      <c r="AS15" s="10">
        <f>AM15*AR15</f>
        <v>0</v>
      </c>
      <c r="AT15" s="2">
        <v>12</v>
      </c>
      <c r="AU15" s="6">
        <v>0.8</v>
      </c>
      <c r="AV15" s="18">
        <f>AM15*AU15</f>
        <v>1.3571590137977834E-3</v>
      </c>
    </row>
    <row r="16" spans="1:48" ht="16">
      <c r="A16" s="2" t="s">
        <v>104</v>
      </c>
      <c r="B16" s="2">
        <v>10000</v>
      </c>
      <c r="C16" s="8">
        <v>9254</v>
      </c>
      <c r="D16" s="12">
        <f>C16/B16</f>
        <v>0.9254</v>
      </c>
      <c r="E16" s="2">
        <v>46</v>
      </c>
      <c r="F16" s="13">
        <f>E16/C16</f>
        <v>4.9708234277069377E-3</v>
      </c>
      <c r="G16" s="2">
        <v>0</v>
      </c>
      <c r="H16" s="3">
        <v>0</v>
      </c>
      <c r="I16" s="14">
        <f>F16*H16</f>
        <v>0</v>
      </c>
      <c r="J16" s="2">
        <v>0</v>
      </c>
      <c r="K16" s="3">
        <v>0</v>
      </c>
      <c r="L16" s="14">
        <f>F16*K16</f>
        <v>0</v>
      </c>
      <c r="M16" s="2">
        <v>45</v>
      </c>
      <c r="N16" s="3">
        <v>0.97826086956521741</v>
      </c>
      <c r="O16" s="14">
        <f>F16*N16</f>
        <v>4.8627620488437438E-3</v>
      </c>
      <c r="P16" s="2">
        <v>14</v>
      </c>
      <c r="Q16" s="13">
        <f>P16/C16</f>
        <v>1.5128593040847202E-3</v>
      </c>
      <c r="R16" s="2">
        <v>0</v>
      </c>
      <c r="S16" s="4">
        <v>0</v>
      </c>
      <c r="T16" s="15">
        <f>Q16*S16</f>
        <v>0</v>
      </c>
      <c r="U16" s="2">
        <v>0</v>
      </c>
      <c r="V16" s="4">
        <v>0</v>
      </c>
      <c r="W16" s="16">
        <f>Q16*V16</f>
        <v>0</v>
      </c>
      <c r="X16" s="2">
        <v>13</v>
      </c>
      <c r="Y16" s="4">
        <v>0.9285714285714286</v>
      </c>
      <c r="Z16" s="10">
        <f>Q16*Y16</f>
        <v>1.4047979252215259E-3</v>
      </c>
      <c r="AA16" s="2">
        <v>11</v>
      </c>
      <c r="AB16" s="13">
        <f>AA16/C16</f>
        <v>1.1886751674951373E-3</v>
      </c>
      <c r="AC16" s="2">
        <v>0</v>
      </c>
      <c r="AD16" s="5">
        <v>0</v>
      </c>
      <c r="AE16" s="15">
        <f>AB16*AD16</f>
        <v>0</v>
      </c>
      <c r="AF16" s="2">
        <v>0</v>
      </c>
      <c r="AG16" s="5">
        <v>0</v>
      </c>
      <c r="AH16" s="15">
        <f>AB16*AG16</f>
        <v>0</v>
      </c>
      <c r="AI16" s="2">
        <v>11</v>
      </c>
      <c r="AJ16" s="5">
        <v>1</v>
      </c>
      <c r="AK16" s="15">
        <f>AB16*AJ16</f>
        <v>1.1886751674951373E-3</v>
      </c>
      <c r="AL16" s="2">
        <v>9</v>
      </c>
      <c r="AM16" s="13">
        <f>AL16/C16</f>
        <v>9.7255240976874867E-4</v>
      </c>
      <c r="AN16" s="2">
        <v>0</v>
      </c>
      <c r="AO16" s="6">
        <v>0</v>
      </c>
      <c r="AP16" s="10">
        <f>AM16*AO16</f>
        <v>0</v>
      </c>
      <c r="AQ16" s="2">
        <v>0</v>
      </c>
      <c r="AR16" s="6">
        <v>0</v>
      </c>
      <c r="AS16" s="10">
        <f>AM16*AR16</f>
        <v>0</v>
      </c>
      <c r="AT16" s="2">
        <v>9</v>
      </c>
      <c r="AU16" s="6">
        <v>1</v>
      </c>
      <c r="AV16" s="18">
        <f>AM16*AU16</f>
        <v>9.7255240976874867E-4</v>
      </c>
    </row>
    <row r="17" spans="1:48" ht="16">
      <c r="A17" s="2" t="s">
        <v>141</v>
      </c>
      <c r="B17" s="2">
        <v>10000</v>
      </c>
      <c r="C17" s="8">
        <v>8809</v>
      </c>
      <c r="D17" s="12">
        <f>C17/B17</f>
        <v>0.88090000000000002</v>
      </c>
      <c r="E17" s="2">
        <v>94</v>
      </c>
      <c r="F17" s="13">
        <f>E17/C17</f>
        <v>1.0670904756499035E-2</v>
      </c>
      <c r="G17" s="2">
        <v>3</v>
      </c>
      <c r="H17" s="3">
        <v>3.1914893617021267E-2</v>
      </c>
      <c r="I17" s="14">
        <f>F17*H17</f>
        <v>3.4056079010103294E-4</v>
      </c>
      <c r="J17" s="2">
        <v>0</v>
      </c>
      <c r="K17" s="3">
        <v>0</v>
      </c>
      <c r="L17" s="14">
        <f>F17*K17</f>
        <v>0</v>
      </c>
      <c r="M17" s="2">
        <v>90</v>
      </c>
      <c r="N17" s="3">
        <v>0.95744680851063835</v>
      </c>
      <c r="O17" s="14">
        <f>F17*N17</f>
        <v>1.0216823703030993E-2</v>
      </c>
      <c r="P17" s="2">
        <v>29</v>
      </c>
      <c r="Q17" s="13">
        <f>P17/C17</f>
        <v>3.2920876376433192E-3</v>
      </c>
      <c r="R17" s="2">
        <v>1</v>
      </c>
      <c r="S17" s="4">
        <v>3.4482758620689648E-2</v>
      </c>
      <c r="T17" s="15">
        <f>Q17*S17</f>
        <v>1.1352026336701098E-4</v>
      </c>
      <c r="U17" s="2">
        <v>0</v>
      </c>
      <c r="V17" s="4">
        <v>0</v>
      </c>
      <c r="W17" s="16">
        <f>Q17*V17</f>
        <v>0</v>
      </c>
      <c r="X17" s="2">
        <v>27</v>
      </c>
      <c r="Y17" s="4">
        <v>0.93103448275862066</v>
      </c>
      <c r="Z17" s="10">
        <f>Q17*Y17</f>
        <v>3.0650471109092969E-3</v>
      </c>
      <c r="AA17" s="2">
        <v>21</v>
      </c>
      <c r="AB17" s="13">
        <f>AA17/C17</f>
        <v>2.383925530707231E-3</v>
      </c>
      <c r="AC17" s="2">
        <v>1</v>
      </c>
      <c r="AD17" s="5">
        <v>4.7619047619047623E-2</v>
      </c>
      <c r="AE17" s="15">
        <f>AB17*AD17</f>
        <v>1.1352026336701102E-4</v>
      </c>
      <c r="AF17" s="2">
        <v>0</v>
      </c>
      <c r="AG17" s="5">
        <v>0</v>
      </c>
      <c r="AH17" s="15">
        <f>AB17*AG17</f>
        <v>0</v>
      </c>
      <c r="AI17" s="2">
        <v>19</v>
      </c>
      <c r="AJ17" s="5">
        <v>0.90476190476190477</v>
      </c>
      <c r="AK17" s="15">
        <f>AB17*AJ17</f>
        <v>2.1568850039732092E-3</v>
      </c>
      <c r="AL17" s="2">
        <v>11</v>
      </c>
      <c r="AM17" s="13">
        <f>AL17/C17</f>
        <v>1.2487228970371211E-3</v>
      </c>
      <c r="AN17" s="2">
        <v>0</v>
      </c>
      <c r="AO17" s="6">
        <v>0</v>
      </c>
      <c r="AP17" s="10">
        <f>AM17*AO17</f>
        <v>0</v>
      </c>
      <c r="AQ17" s="2">
        <v>0</v>
      </c>
      <c r="AR17" s="6">
        <v>0</v>
      </c>
      <c r="AS17" s="10">
        <f>AM17*AR17</f>
        <v>0</v>
      </c>
      <c r="AT17" s="2">
        <v>11</v>
      </c>
      <c r="AU17" s="6">
        <v>1</v>
      </c>
      <c r="AV17" s="18">
        <f>AM17*AU17</f>
        <v>1.2487228970371211E-3</v>
      </c>
    </row>
    <row r="18" spans="1:48" ht="16">
      <c r="A18" s="2" t="s">
        <v>95</v>
      </c>
      <c r="B18" s="2">
        <v>10000</v>
      </c>
      <c r="C18" s="8">
        <v>9286</v>
      </c>
      <c r="D18" s="12">
        <f>C18/B18</f>
        <v>0.92859999999999998</v>
      </c>
      <c r="E18" s="2">
        <v>37</v>
      </c>
      <c r="F18" s="13">
        <f>E18/C18</f>
        <v>3.9844927848373896E-3</v>
      </c>
      <c r="G18" s="2">
        <v>3</v>
      </c>
      <c r="H18" s="3">
        <v>8.1081081081081086E-2</v>
      </c>
      <c r="I18" s="14">
        <f>F18*H18</f>
        <v>3.2306698255438296E-4</v>
      </c>
      <c r="J18" s="2">
        <v>1</v>
      </c>
      <c r="K18" s="3">
        <v>2.7027027027027029E-2</v>
      </c>
      <c r="L18" s="14">
        <f>F18*K18</f>
        <v>1.0768899418479432E-4</v>
      </c>
      <c r="M18" s="2">
        <v>33</v>
      </c>
      <c r="N18" s="3">
        <v>0.89189189189189189</v>
      </c>
      <c r="O18" s="14">
        <f>F18*N18</f>
        <v>3.5537368080982125E-3</v>
      </c>
      <c r="P18" s="2">
        <v>22</v>
      </c>
      <c r="Q18" s="13">
        <f>P18/C18</f>
        <v>2.3691578720654747E-3</v>
      </c>
      <c r="R18" s="2">
        <v>1</v>
      </c>
      <c r="S18" s="4">
        <v>4.5454545454545463E-2</v>
      </c>
      <c r="T18" s="15">
        <f>Q18*S18</f>
        <v>1.0768899418479432E-4</v>
      </c>
      <c r="U18" s="2">
        <v>0</v>
      </c>
      <c r="V18" s="4">
        <v>0</v>
      </c>
      <c r="W18" s="16">
        <f>Q18*V18</f>
        <v>0</v>
      </c>
      <c r="X18" s="2">
        <v>21</v>
      </c>
      <c r="Y18" s="4">
        <v>0.95454545454545459</v>
      </c>
      <c r="Z18" s="10">
        <f>Q18*Y18</f>
        <v>2.2614688778806805E-3</v>
      </c>
      <c r="AA18" s="2">
        <v>18</v>
      </c>
      <c r="AB18" s="13">
        <f>AA18/C18</f>
        <v>1.9384018953262977E-3</v>
      </c>
      <c r="AC18" s="2">
        <v>1</v>
      </c>
      <c r="AD18" s="5">
        <v>5.5555555555555552E-2</v>
      </c>
      <c r="AE18" s="15">
        <f>AB18*AD18</f>
        <v>1.0768899418479431E-4</v>
      </c>
      <c r="AF18" s="2">
        <v>0</v>
      </c>
      <c r="AG18" s="5">
        <v>0</v>
      </c>
      <c r="AH18" s="15">
        <f>AB18*AG18</f>
        <v>0</v>
      </c>
      <c r="AI18" s="2">
        <v>17</v>
      </c>
      <c r="AJ18" s="5">
        <v>0.94444444444444442</v>
      </c>
      <c r="AK18" s="15">
        <f>AB18*AJ18</f>
        <v>1.8307129011415034E-3</v>
      </c>
      <c r="AL18" s="2">
        <v>14</v>
      </c>
      <c r="AM18" s="13">
        <f>AL18/C18</f>
        <v>1.5076459185871204E-3</v>
      </c>
      <c r="AN18" s="2">
        <v>0</v>
      </c>
      <c r="AO18" s="6">
        <v>0</v>
      </c>
      <c r="AP18" s="10">
        <f>AM18*AO18</f>
        <v>0</v>
      </c>
      <c r="AQ18" s="2">
        <v>0</v>
      </c>
      <c r="AR18" s="6">
        <v>0</v>
      </c>
      <c r="AS18" s="10">
        <f>AM18*AR18</f>
        <v>0</v>
      </c>
      <c r="AT18" s="2">
        <v>14</v>
      </c>
      <c r="AU18" s="6">
        <v>1</v>
      </c>
      <c r="AV18" s="18">
        <f>AM18*AU18</f>
        <v>1.5076459185871204E-3</v>
      </c>
    </row>
    <row r="19" spans="1:48" ht="16">
      <c r="A19" s="2" t="s">
        <v>68</v>
      </c>
      <c r="B19" s="2">
        <v>10000</v>
      </c>
      <c r="C19" s="8">
        <v>9151</v>
      </c>
      <c r="D19" s="12">
        <f>C19/B19</f>
        <v>0.91510000000000002</v>
      </c>
      <c r="E19" s="2">
        <v>127</v>
      </c>
      <c r="F19" s="13">
        <f>E19/C19</f>
        <v>1.3878264670527812E-2</v>
      </c>
      <c r="G19" s="2">
        <v>3</v>
      </c>
      <c r="H19" s="3">
        <v>2.3622047244094491E-2</v>
      </c>
      <c r="I19" s="14">
        <f>F19*H19</f>
        <v>3.2783302371325546E-4</v>
      </c>
      <c r="J19" s="2">
        <v>2</v>
      </c>
      <c r="K19" s="3">
        <v>1.5748031496062988E-2</v>
      </c>
      <c r="L19" s="14">
        <f>F19*K19</f>
        <v>2.1855534914217022E-4</v>
      </c>
      <c r="M19" s="2">
        <v>121</v>
      </c>
      <c r="N19" s="3">
        <v>0.952755905511811</v>
      </c>
      <c r="O19" s="14">
        <f>F19*N19</f>
        <v>1.32225986231013E-2</v>
      </c>
      <c r="P19" s="2">
        <v>31</v>
      </c>
      <c r="Q19" s="13">
        <f>P19/C19</f>
        <v>3.3876079117036387E-3</v>
      </c>
      <c r="R19" s="2">
        <v>2</v>
      </c>
      <c r="S19" s="4">
        <v>6.4516129032258063E-2</v>
      </c>
      <c r="T19" s="15">
        <f>Q19*S19</f>
        <v>2.1855534914217022E-4</v>
      </c>
      <c r="U19" s="2">
        <v>0</v>
      </c>
      <c r="V19" s="4">
        <v>0</v>
      </c>
      <c r="W19" s="16">
        <f>Q19*V19</f>
        <v>0</v>
      </c>
      <c r="X19" s="2">
        <v>29</v>
      </c>
      <c r="Y19" s="4">
        <v>0.93548387096774188</v>
      </c>
      <c r="Z19" s="10">
        <f>Q19*Y19</f>
        <v>3.1690525625614682E-3</v>
      </c>
      <c r="AA19" s="2">
        <v>23</v>
      </c>
      <c r="AB19" s="13">
        <f>AA19/C19</f>
        <v>2.513386515134958E-3</v>
      </c>
      <c r="AC19" s="2">
        <v>1</v>
      </c>
      <c r="AD19" s="5">
        <v>4.3478260869565223E-2</v>
      </c>
      <c r="AE19" s="15">
        <f>AB19*AD19</f>
        <v>1.0927767457108514E-4</v>
      </c>
      <c r="AF19" s="2">
        <v>0</v>
      </c>
      <c r="AG19" s="5">
        <v>0</v>
      </c>
      <c r="AH19" s="15">
        <f>AB19*AG19</f>
        <v>0</v>
      </c>
      <c r="AI19" s="2">
        <v>22</v>
      </c>
      <c r="AJ19" s="5">
        <v>0.95652173913043481</v>
      </c>
      <c r="AK19" s="15">
        <f>AB19*AJ19</f>
        <v>2.4041088405638727E-3</v>
      </c>
      <c r="AL19" s="2">
        <v>14</v>
      </c>
      <c r="AM19" s="13">
        <f>AL19/C19</f>
        <v>1.5298874439951917E-3</v>
      </c>
      <c r="AN19" s="2">
        <v>0</v>
      </c>
      <c r="AO19" s="6">
        <v>0</v>
      </c>
      <c r="AP19" s="10">
        <f>AM19*AO19</f>
        <v>0</v>
      </c>
      <c r="AQ19" s="2">
        <v>0</v>
      </c>
      <c r="AR19" s="6">
        <v>0</v>
      </c>
      <c r="AS19" s="10">
        <f>AM19*AR19</f>
        <v>0</v>
      </c>
      <c r="AT19" s="2">
        <v>14</v>
      </c>
      <c r="AU19" s="6">
        <v>1</v>
      </c>
      <c r="AV19" s="18">
        <f>AM19*AU19</f>
        <v>1.5298874439951917E-3</v>
      </c>
    </row>
    <row r="20" spans="1:48" ht="16">
      <c r="A20" s="2" t="s">
        <v>91</v>
      </c>
      <c r="B20" s="2">
        <v>10000</v>
      </c>
      <c r="C20" s="8">
        <v>9274</v>
      </c>
      <c r="D20" s="12">
        <f>C20/B20</f>
        <v>0.9274</v>
      </c>
      <c r="E20" s="2">
        <v>94</v>
      </c>
      <c r="F20" s="13">
        <f>E20/C20</f>
        <v>1.0135863704981669E-2</v>
      </c>
      <c r="G20" s="2">
        <v>3</v>
      </c>
      <c r="H20" s="3">
        <v>3.1914893617021267E-2</v>
      </c>
      <c r="I20" s="14">
        <f>F20*H20</f>
        <v>3.23485011861117E-4</v>
      </c>
      <c r="J20" s="2">
        <v>1</v>
      </c>
      <c r="K20" s="3">
        <v>1.063829787234043E-2</v>
      </c>
      <c r="L20" s="14">
        <f>F20*K20</f>
        <v>1.0782833728703908E-4</v>
      </c>
      <c r="M20" s="2">
        <v>89</v>
      </c>
      <c r="N20" s="3">
        <v>0.94680851063829785</v>
      </c>
      <c r="O20" s="14">
        <f>F20*N20</f>
        <v>9.5967220185464736E-3</v>
      </c>
      <c r="P20" s="2">
        <v>31</v>
      </c>
      <c r="Q20" s="13">
        <f>P20/C20</f>
        <v>3.3426784558982102E-3</v>
      </c>
      <c r="R20" s="2">
        <v>3</v>
      </c>
      <c r="S20" s="4">
        <v>9.6774193548387094E-2</v>
      </c>
      <c r="T20" s="15">
        <f>Q20*S20</f>
        <v>3.2348501186111711E-4</v>
      </c>
      <c r="U20" s="2">
        <v>0</v>
      </c>
      <c r="V20" s="4">
        <v>0</v>
      </c>
      <c r="W20" s="16">
        <f>Q20*V20</f>
        <v>0</v>
      </c>
      <c r="X20" s="2">
        <v>27</v>
      </c>
      <c r="Y20" s="4">
        <v>0.87096774193548387</v>
      </c>
      <c r="Z20" s="10">
        <f>Q20*Y20</f>
        <v>2.9113651067500541E-3</v>
      </c>
      <c r="AA20" s="2">
        <v>27</v>
      </c>
      <c r="AB20" s="13">
        <f>AA20/C20</f>
        <v>2.9113651067500541E-3</v>
      </c>
      <c r="AC20" s="2">
        <v>3</v>
      </c>
      <c r="AD20" s="5">
        <v>0.1111111111111111</v>
      </c>
      <c r="AE20" s="15">
        <f>AB20*AD20</f>
        <v>3.2348501186111711E-4</v>
      </c>
      <c r="AF20" s="2">
        <v>0</v>
      </c>
      <c r="AG20" s="5">
        <v>0</v>
      </c>
      <c r="AH20" s="15">
        <f>AB20*AG20</f>
        <v>0</v>
      </c>
      <c r="AI20" s="2">
        <v>23</v>
      </c>
      <c r="AJ20" s="5">
        <v>0.85185185185185186</v>
      </c>
      <c r="AK20" s="15">
        <f>AB20*AJ20</f>
        <v>2.4800517576018979E-3</v>
      </c>
      <c r="AL20" s="2">
        <v>20</v>
      </c>
      <c r="AM20" s="13">
        <f>AL20/C20</f>
        <v>2.1565667457407807E-3</v>
      </c>
      <c r="AN20" s="2">
        <v>2</v>
      </c>
      <c r="AO20" s="6">
        <v>0.1</v>
      </c>
      <c r="AP20" s="10">
        <f>AM20*AO20</f>
        <v>2.1565667457407807E-4</v>
      </c>
      <c r="AQ20" s="2">
        <v>0</v>
      </c>
      <c r="AR20" s="6">
        <v>0</v>
      </c>
      <c r="AS20" s="10">
        <f>AM20*AR20</f>
        <v>0</v>
      </c>
      <c r="AT20" s="2">
        <v>17</v>
      </c>
      <c r="AU20" s="6">
        <v>0.85</v>
      </c>
      <c r="AV20" s="18">
        <f>AM20*AU20</f>
        <v>1.8330817338796635E-3</v>
      </c>
    </row>
    <row r="21" spans="1:48" ht="16">
      <c r="A21" s="2" t="s">
        <v>61</v>
      </c>
      <c r="B21" s="2">
        <v>10000</v>
      </c>
      <c r="C21" s="8">
        <v>8817</v>
      </c>
      <c r="D21" s="12">
        <f>C21/B21</f>
        <v>0.88170000000000004</v>
      </c>
      <c r="E21" s="2">
        <v>113</v>
      </c>
      <c r="F21" s="13">
        <f>E21/C21</f>
        <v>1.2816150618124078E-2</v>
      </c>
      <c r="G21" s="2">
        <v>5</v>
      </c>
      <c r="H21" s="3">
        <v>4.4247787610619468E-2</v>
      </c>
      <c r="I21" s="14">
        <f>F21*H21</f>
        <v>5.6708631053646358E-4</v>
      </c>
      <c r="J21" s="2">
        <v>0</v>
      </c>
      <c r="K21" s="3">
        <v>0</v>
      </c>
      <c r="L21" s="14">
        <f>F21*K21</f>
        <v>0</v>
      </c>
      <c r="M21" s="2">
        <v>106</v>
      </c>
      <c r="N21" s="3">
        <v>0.93805309734513276</v>
      </c>
      <c r="O21" s="14">
        <f>F21*N21</f>
        <v>1.2022229783373028E-2</v>
      </c>
      <c r="P21" s="2">
        <v>27</v>
      </c>
      <c r="Q21" s="13">
        <f>P21/C21</f>
        <v>3.0622660768969039E-3</v>
      </c>
      <c r="R21" s="2">
        <v>1</v>
      </c>
      <c r="S21" s="4">
        <v>3.7037037037037028E-2</v>
      </c>
      <c r="T21" s="15">
        <f>Q21*S21</f>
        <v>1.1341726210729271E-4</v>
      </c>
      <c r="U21" s="2">
        <v>0</v>
      </c>
      <c r="V21" s="4">
        <v>0</v>
      </c>
      <c r="W21" s="16">
        <f>Q21*V21</f>
        <v>0</v>
      </c>
      <c r="X21" s="2">
        <v>25</v>
      </c>
      <c r="Y21" s="4">
        <v>0.92592592592592593</v>
      </c>
      <c r="Z21" s="10">
        <f>Q21*Y21</f>
        <v>2.8354315526823185E-3</v>
      </c>
      <c r="AA21" s="2">
        <v>15</v>
      </c>
      <c r="AB21" s="13">
        <f>AA21/C21</f>
        <v>1.701258931609391E-3</v>
      </c>
      <c r="AC21" s="2">
        <v>1</v>
      </c>
      <c r="AD21" s="5">
        <v>6.6666666666666666E-2</v>
      </c>
      <c r="AE21" s="15">
        <f>AB21*AD21</f>
        <v>1.1341726210729273E-4</v>
      </c>
      <c r="AF21" s="2">
        <v>0</v>
      </c>
      <c r="AG21" s="5">
        <v>0</v>
      </c>
      <c r="AH21" s="15">
        <f>AB21*AG21</f>
        <v>0</v>
      </c>
      <c r="AI21" s="2">
        <v>14</v>
      </c>
      <c r="AJ21" s="5">
        <v>0.93333333333333335</v>
      </c>
      <c r="AK21" s="15">
        <f>AB21*AJ21</f>
        <v>1.5878416695020983E-3</v>
      </c>
      <c r="AL21" s="2">
        <v>8</v>
      </c>
      <c r="AM21" s="13">
        <f>AL21/C21</f>
        <v>9.0733809685834181E-4</v>
      </c>
      <c r="AN21" s="2">
        <v>0</v>
      </c>
      <c r="AO21" s="6">
        <v>0</v>
      </c>
      <c r="AP21" s="10">
        <f>AM21*AO21</f>
        <v>0</v>
      </c>
      <c r="AQ21" s="2">
        <v>0</v>
      </c>
      <c r="AR21" s="6">
        <v>0</v>
      </c>
      <c r="AS21" s="10">
        <f>AM21*AR21</f>
        <v>0</v>
      </c>
      <c r="AT21" s="2">
        <v>8</v>
      </c>
      <c r="AU21" s="6">
        <v>1</v>
      </c>
      <c r="AV21" s="18">
        <f>AM21*AU21</f>
        <v>9.0733809685834181E-4</v>
      </c>
    </row>
    <row r="22" spans="1:48" ht="16">
      <c r="A22" s="2" t="s">
        <v>121</v>
      </c>
      <c r="B22" s="2">
        <v>10000</v>
      </c>
      <c r="C22" s="8">
        <v>9585</v>
      </c>
      <c r="D22" s="12">
        <f>C22/B22</f>
        <v>0.95850000000000002</v>
      </c>
      <c r="E22" s="2">
        <v>88</v>
      </c>
      <c r="F22" s="13">
        <f>E22/C22</f>
        <v>9.1810119979134058E-3</v>
      </c>
      <c r="G22" s="2">
        <v>2</v>
      </c>
      <c r="H22" s="3">
        <v>2.2727272727272731E-2</v>
      </c>
      <c r="I22" s="14">
        <f>F22*H22</f>
        <v>2.0865936358894108E-4</v>
      </c>
      <c r="J22" s="2">
        <v>0</v>
      </c>
      <c r="K22" s="3">
        <v>0</v>
      </c>
      <c r="L22" s="14">
        <f>F22*K22</f>
        <v>0</v>
      </c>
      <c r="M22" s="2">
        <v>86</v>
      </c>
      <c r="N22" s="3">
        <v>0.97727272727272729</v>
      </c>
      <c r="O22" s="14">
        <f>F22*N22</f>
        <v>8.9723526343244656E-3</v>
      </c>
      <c r="P22" s="2">
        <v>59</v>
      </c>
      <c r="Q22" s="13">
        <f>P22/C22</f>
        <v>6.1554512258737608E-3</v>
      </c>
      <c r="R22" s="2">
        <v>2</v>
      </c>
      <c r="S22" s="4">
        <v>3.3898305084745763E-2</v>
      </c>
      <c r="T22" s="15">
        <f>Q22*S22</f>
        <v>2.0865936358894105E-4</v>
      </c>
      <c r="U22" s="2">
        <v>0</v>
      </c>
      <c r="V22" s="4">
        <v>0</v>
      </c>
      <c r="W22" s="16">
        <f>Q22*V22</f>
        <v>0</v>
      </c>
      <c r="X22" s="2">
        <v>57</v>
      </c>
      <c r="Y22" s="4">
        <v>0.96610169491525422</v>
      </c>
      <c r="Z22" s="10">
        <f>Q22*Y22</f>
        <v>5.9467918622848198E-3</v>
      </c>
      <c r="AA22" s="2">
        <v>45</v>
      </c>
      <c r="AB22" s="13">
        <f>AA22/C22</f>
        <v>4.6948356807511738E-3</v>
      </c>
      <c r="AC22" s="2">
        <v>2</v>
      </c>
      <c r="AD22" s="5">
        <v>4.4444444444444453E-2</v>
      </c>
      <c r="AE22" s="15">
        <f>AB22*AD22</f>
        <v>2.0865936358894111E-4</v>
      </c>
      <c r="AF22" s="2">
        <v>0</v>
      </c>
      <c r="AG22" s="5">
        <v>0</v>
      </c>
      <c r="AH22" s="15">
        <f>AB22*AG22</f>
        <v>0</v>
      </c>
      <c r="AI22" s="2">
        <v>43</v>
      </c>
      <c r="AJ22" s="5">
        <v>0.9555555555555556</v>
      </c>
      <c r="AK22" s="15">
        <f>AB22*AJ22</f>
        <v>4.4861763171622328E-3</v>
      </c>
      <c r="AL22" s="2">
        <v>35</v>
      </c>
      <c r="AM22" s="13">
        <f>AL22/C22</f>
        <v>3.6515388628064684E-3</v>
      </c>
      <c r="AN22" s="2">
        <v>2</v>
      </c>
      <c r="AO22" s="6">
        <v>5.7142857142857141E-2</v>
      </c>
      <c r="AP22" s="10">
        <f>AM22*AO22</f>
        <v>2.0865936358894105E-4</v>
      </c>
      <c r="AQ22" s="2">
        <v>0</v>
      </c>
      <c r="AR22" s="6">
        <v>0</v>
      </c>
      <c r="AS22" s="10">
        <f>AM22*AR22</f>
        <v>0</v>
      </c>
      <c r="AT22" s="2">
        <v>33</v>
      </c>
      <c r="AU22" s="6">
        <v>0.94285714285714284</v>
      </c>
      <c r="AV22" s="18">
        <f>AM22*AU22</f>
        <v>3.4428794992175274E-3</v>
      </c>
    </row>
    <row r="23" spans="1:48" ht="16">
      <c r="A23" s="2" t="s">
        <v>130</v>
      </c>
      <c r="B23" s="2">
        <v>10000</v>
      </c>
      <c r="C23" s="8">
        <v>9414</v>
      </c>
      <c r="D23" s="12">
        <f>C23/B23</f>
        <v>0.94140000000000001</v>
      </c>
      <c r="E23" s="2">
        <v>59</v>
      </c>
      <c r="F23" s="13">
        <f>E23/C23</f>
        <v>6.2672615253877208E-3</v>
      </c>
      <c r="G23" s="2">
        <v>2</v>
      </c>
      <c r="H23" s="3">
        <v>3.3898305084745763E-2</v>
      </c>
      <c r="I23" s="14">
        <f>F23*H23</f>
        <v>2.1244954323348207E-4</v>
      </c>
      <c r="J23" s="2">
        <v>0</v>
      </c>
      <c r="K23" s="3">
        <v>0</v>
      </c>
      <c r="L23" s="14">
        <f>F23*K23</f>
        <v>0</v>
      </c>
      <c r="M23" s="2">
        <v>56</v>
      </c>
      <c r="N23" s="3">
        <v>0.94915254237288138</v>
      </c>
      <c r="O23" s="14">
        <f>F23*N23</f>
        <v>5.948587210537498E-3</v>
      </c>
      <c r="P23" s="2">
        <v>50</v>
      </c>
      <c r="Q23" s="13">
        <f>P23/C23</f>
        <v>5.3112385808370514E-3</v>
      </c>
      <c r="R23" s="2">
        <v>1</v>
      </c>
      <c r="S23" s="4">
        <v>0.02</v>
      </c>
      <c r="T23" s="15">
        <f>Q23*S23</f>
        <v>1.0622477161674103E-4</v>
      </c>
      <c r="U23" s="2">
        <v>0</v>
      </c>
      <c r="V23" s="4">
        <v>0</v>
      </c>
      <c r="W23" s="16">
        <f>Q23*V23</f>
        <v>0</v>
      </c>
      <c r="X23" s="2">
        <v>48</v>
      </c>
      <c r="Y23" s="4">
        <v>0.96</v>
      </c>
      <c r="Z23" s="10">
        <f>Q23*Y23</f>
        <v>5.098789037603569E-3</v>
      </c>
      <c r="AA23" s="2">
        <v>43</v>
      </c>
      <c r="AB23" s="13">
        <f>AA23/C23</f>
        <v>4.5676651795198637E-3</v>
      </c>
      <c r="AC23" s="2">
        <v>1</v>
      </c>
      <c r="AD23" s="5">
        <v>2.3255813953488368E-2</v>
      </c>
      <c r="AE23" s="15">
        <f>AB23*AD23</f>
        <v>1.0622477161674099E-4</v>
      </c>
      <c r="AF23" s="2">
        <v>0</v>
      </c>
      <c r="AG23" s="5">
        <v>0</v>
      </c>
      <c r="AH23" s="15">
        <f>AB23*AG23</f>
        <v>0</v>
      </c>
      <c r="AI23" s="2">
        <v>42</v>
      </c>
      <c r="AJ23" s="5">
        <v>0.97674418604651159</v>
      </c>
      <c r="AK23" s="15">
        <f>AB23*AJ23</f>
        <v>4.4614404079031224E-3</v>
      </c>
      <c r="AL23" s="2">
        <v>35</v>
      </c>
      <c r="AM23" s="13">
        <f>AL23/C23</f>
        <v>3.7178670065859359E-3</v>
      </c>
      <c r="AN23" s="2">
        <v>1</v>
      </c>
      <c r="AO23" s="6">
        <v>2.8571428571428571E-2</v>
      </c>
      <c r="AP23" s="10">
        <f>AM23*AO23</f>
        <v>1.0622477161674102E-4</v>
      </c>
      <c r="AQ23" s="2">
        <v>0</v>
      </c>
      <c r="AR23" s="6">
        <v>0</v>
      </c>
      <c r="AS23" s="10">
        <f>AM23*AR23</f>
        <v>0</v>
      </c>
      <c r="AT23" s="2">
        <v>34</v>
      </c>
      <c r="AU23" s="6">
        <v>0.97142857142857142</v>
      </c>
      <c r="AV23" s="18">
        <f>AM23*AU23</f>
        <v>3.6116422349691947E-3</v>
      </c>
    </row>
    <row r="24" spans="1:48" ht="16">
      <c r="A24" s="2" t="s">
        <v>55</v>
      </c>
      <c r="B24" s="2">
        <v>10000</v>
      </c>
      <c r="C24" s="8">
        <v>9391</v>
      </c>
      <c r="D24" s="12">
        <f>C24/B24</f>
        <v>0.93910000000000005</v>
      </c>
      <c r="E24" s="2">
        <v>81</v>
      </c>
      <c r="F24" s="13">
        <f>E24/C24</f>
        <v>8.6252795229475026E-3</v>
      </c>
      <c r="G24" s="2">
        <v>1</v>
      </c>
      <c r="H24" s="3">
        <v>1.234567901234568E-2</v>
      </c>
      <c r="I24" s="14">
        <f>F24*H24</f>
        <v>1.0648493238206795E-4</v>
      </c>
      <c r="J24" s="2">
        <v>0</v>
      </c>
      <c r="K24" s="3">
        <v>0</v>
      </c>
      <c r="L24" s="14">
        <f>F24*K24</f>
        <v>0</v>
      </c>
      <c r="M24" s="2">
        <v>78</v>
      </c>
      <c r="N24" s="3">
        <v>0.96296296296296291</v>
      </c>
      <c r="O24" s="14">
        <f>F24*N24</f>
        <v>8.3058247258012991E-3</v>
      </c>
      <c r="P24" s="2">
        <v>65</v>
      </c>
      <c r="Q24" s="13">
        <f>P24/C24</f>
        <v>6.9215206048344156E-3</v>
      </c>
      <c r="R24" s="2">
        <v>0</v>
      </c>
      <c r="S24" s="4">
        <v>0</v>
      </c>
      <c r="T24" s="15">
        <f>Q24*S24</f>
        <v>0</v>
      </c>
      <c r="U24" s="2">
        <v>0</v>
      </c>
      <c r="V24" s="4">
        <v>0</v>
      </c>
      <c r="W24" s="16">
        <f>Q24*V24</f>
        <v>0</v>
      </c>
      <c r="X24" s="2">
        <v>63</v>
      </c>
      <c r="Y24" s="4">
        <v>0.96923076923076923</v>
      </c>
      <c r="Z24" s="10">
        <f>Q24*Y24</f>
        <v>6.70855074007028E-3</v>
      </c>
      <c r="AA24" s="2">
        <v>51</v>
      </c>
      <c r="AB24" s="13">
        <f>AA24/C24</f>
        <v>5.4307315514854652E-3</v>
      </c>
      <c r="AC24" s="2">
        <v>0</v>
      </c>
      <c r="AD24" s="5">
        <v>0</v>
      </c>
      <c r="AE24" s="15">
        <f>AB24*AD24</f>
        <v>0</v>
      </c>
      <c r="AF24" s="2">
        <v>0</v>
      </c>
      <c r="AG24" s="5">
        <v>0</v>
      </c>
      <c r="AH24" s="15">
        <f>AB24*AG24</f>
        <v>0</v>
      </c>
      <c r="AI24" s="2">
        <v>50</v>
      </c>
      <c r="AJ24" s="5">
        <v>0.98039215686274506</v>
      </c>
      <c r="AK24" s="15">
        <f>AB24*AJ24</f>
        <v>5.3242466191033974E-3</v>
      </c>
      <c r="AL24" s="2">
        <v>35</v>
      </c>
      <c r="AM24" s="13">
        <f>AL24/C24</f>
        <v>3.7269726333723778E-3</v>
      </c>
      <c r="AN24" s="2">
        <v>0</v>
      </c>
      <c r="AO24" s="6">
        <v>0</v>
      </c>
      <c r="AP24" s="10">
        <f>AM24*AO24</f>
        <v>0</v>
      </c>
      <c r="AQ24" s="2">
        <v>0</v>
      </c>
      <c r="AR24" s="6">
        <v>0</v>
      </c>
      <c r="AS24" s="10">
        <f>AM24*AR24</f>
        <v>0</v>
      </c>
      <c r="AT24" s="2">
        <v>34</v>
      </c>
      <c r="AU24" s="6">
        <v>0.97142857142857142</v>
      </c>
      <c r="AV24" s="18">
        <f>AM24*AU24</f>
        <v>3.62048770099031E-3</v>
      </c>
    </row>
    <row r="25" spans="1:48" ht="16">
      <c r="A25" s="2" t="s">
        <v>45</v>
      </c>
      <c r="B25" s="2">
        <v>10000</v>
      </c>
      <c r="C25" s="8">
        <v>9357</v>
      </c>
      <c r="D25" s="12">
        <f>C25/B25</f>
        <v>0.93569999999999998</v>
      </c>
      <c r="E25" s="2">
        <v>109</v>
      </c>
      <c r="F25" s="13">
        <f>E25/C25</f>
        <v>1.1649032809661217E-2</v>
      </c>
      <c r="G25" s="2">
        <v>2</v>
      </c>
      <c r="H25" s="3">
        <v>1.834862385321101E-2</v>
      </c>
      <c r="I25" s="14">
        <f>F25*H25</f>
        <v>2.1374372127818748E-4</v>
      </c>
      <c r="J25" s="2">
        <v>2</v>
      </c>
      <c r="K25" s="3">
        <v>1.834862385321101E-2</v>
      </c>
      <c r="L25" s="14">
        <f>F25*K25</f>
        <v>2.1374372127818748E-4</v>
      </c>
      <c r="M25" s="2">
        <v>105</v>
      </c>
      <c r="N25" s="3">
        <v>0.96330275229357798</v>
      </c>
      <c r="O25" s="14">
        <f>F25*N25</f>
        <v>1.1221545367104842E-2</v>
      </c>
      <c r="P25" s="2">
        <v>76</v>
      </c>
      <c r="Q25" s="13">
        <f>P25/C25</f>
        <v>8.1222614085711235E-3</v>
      </c>
      <c r="R25" s="2">
        <v>1</v>
      </c>
      <c r="S25" s="4">
        <v>1.3157894736842099E-2</v>
      </c>
      <c r="T25" s="15">
        <f>Q25*S25</f>
        <v>1.0687186063909368E-4</v>
      </c>
      <c r="U25" s="2">
        <v>2</v>
      </c>
      <c r="V25" s="4">
        <v>2.6315789473684209E-2</v>
      </c>
      <c r="W25" s="16">
        <f>Q25*V25</f>
        <v>2.1374372127818745E-4</v>
      </c>
      <c r="X25" s="2">
        <v>73</v>
      </c>
      <c r="Y25" s="4">
        <v>0.96052631578947367</v>
      </c>
      <c r="Z25" s="10">
        <f>Q25*Y25</f>
        <v>7.801645826653842E-3</v>
      </c>
      <c r="AA25" s="2">
        <v>49</v>
      </c>
      <c r="AB25" s="13">
        <f>AA25/C25</f>
        <v>5.2367211713155925E-3</v>
      </c>
      <c r="AC25" s="2">
        <v>1</v>
      </c>
      <c r="AD25" s="5">
        <v>2.0408163265306121E-2</v>
      </c>
      <c r="AE25" s="15">
        <f>AB25*AD25</f>
        <v>1.0687186063909371E-4</v>
      </c>
      <c r="AF25" s="2">
        <v>1</v>
      </c>
      <c r="AG25" s="5">
        <v>2.0408163265306121E-2</v>
      </c>
      <c r="AH25" s="15">
        <f>AB25*AG25</f>
        <v>1.0687186063909371E-4</v>
      </c>
      <c r="AI25" s="2">
        <v>47</v>
      </c>
      <c r="AJ25" s="5">
        <v>0.95918367346938771</v>
      </c>
      <c r="AK25" s="15">
        <f>AB25*AJ25</f>
        <v>5.0229774500374046E-3</v>
      </c>
      <c r="AL25" s="2">
        <v>34</v>
      </c>
      <c r="AM25" s="13">
        <f>AL25/C25</f>
        <v>3.6336432617291867E-3</v>
      </c>
      <c r="AN25" s="2">
        <v>1</v>
      </c>
      <c r="AO25" s="6">
        <v>2.9411764705882349E-2</v>
      </c>
      <c r="AP25" s="10">
        <f>AM25*AO25</f>
        <v>1.0687186063909371E-4</v>
      </c>
      <c r="AQ25" s="2">
        <v>0</v>
      </c>
      <c r="AR25" s="6">
        <v>0</v>
      </c>
      <c r="AS25" s="10">
        <f>AM25*AR25</f>
        <v>0</v>
      </c>
      <c r="AT25" s="2">
        <v>33</v>
      </c>
      <c r="AU25" s="6">
        <v>0.97058823529411764</v>
      </c>
      <c r="AV25" s="18">
        <f>AM25*AU25</f>
        <v>3.5267714010900932E-3</v>
      </c>
    </row>
    <row r="26" spans="1:48" ht="16">
      <c r="A26" s="2" t="s">
        <v>38</v>
      </c>
      <c r="B26" s="2">
        <v>10000</v>
      </c>
      <c r="C26" s="8">
        <v>9414</v>
      </c>
      <c r="D26" s="12">
        <f>C26/B26</f>
        <v>0.94140000000000001</v>
      </c>
      <c r="E26" s="2">
        <v>83</v>
      </c>
      <c r="F26" s="13">
        <f>E26/C26</f>
        <v>8.8166560441895053E-3</v>
      </c>
      <c r="G26" s="2">
        <v>7</v>
      </c>
      <c r="H26" s="3">
        <v>8.4337349397590355E-2</v>
      </c>
      <c r="I26" s="14">
        <f>F26*H26</f>
        <v>7.4357340131718714E-4</v>
      </c>
      <c r="J26" s="2">
        <v>1</v>
      </c>
      <c r="K26" s="3">
        <v>1.204819277108434E-2</v>
      </c>
      <c r="L26" s="14">
        <f>F26*K26</f>
        <v>1.0622477161674105E-4</v>
      </c>
      <c r="M26" s="2">
        <v>71</v>
      </c>
      <c r="N26" s="3">
        <v>0.85542168674698793</v>
      </c>
      <c r="O26" s="14">
        <f>F26*N26</f>
        <v>7.5419587847886131E-3</v>
      </c>
      <c r="P26" s="2">
        <v>39</v>
      </c>
      <c r="Q26" s="13">
        <f>P26/C26</f>
        <v>4.1427660930528996E-3</v>
      </c>
      <c r="R26" s="2">
        <v>4</v>
      </c>
      <c r="S26" s="4">
        <v>0.1025641025641026</v>
      </c>
      <c r="T26" s="15">
        <f>Q26*S26</f>
        <v>4.2489908646696419E-4</v>
      </c>
      <c r="U26" s="2">
        <v>1</v>
      </c>
      <c r="V26" s="4">
        <v>2.564102564102564E-2</v>
      </c>
      <c r="W26" s="16">
        <f>Q26*V26</f>
        <v>1.0622477161674101E-4</v>
      </c>
      <c r="X26" s="2">
        <v>32</v>
      </c>
      <c r="Y26" s="4">
        <v>0.82051282051282048</v>
      </c>
      <c r="Z26" s="10">
        <f>Q26*Y26</f>
        <v>3.3991926917357122E-3</v>
      </c>
      <c r="AA26" s="2">
        <v>32</v>
      </c>
      <c r="AB26" s="13">
        <f>AA26/C26</f>
        <v>3.3991926917357126E-3</v>
      </c>
      <c r="AC26" s="2">
        <v>4</v>
      </c>
      <c r="AD26" s="5">
        <v>0.125</v>
      </c>
      <c r="AE26" s="15">
        <f>AB26*AD26</f>
        <v>4.2489908646696408E-4</v>
      </c>
      <c r="AF26" s="2">
        <v>1</v>
      </c>
      <c r="AG26" s="5">
        <v>3.125E-2</v>
      </c>
      <c r="AH26" s="15">
        <f>AB26*AG26</f>
        <v>1.0622477161674102E-4</v>
      </c>
      <c r="AI26" s="2">
        <v>25</v>
      </c>
      <c r="AJ26" s="5">
        <v>0.78125</v>
      </c>
      <c r="AK26" s="15">
        <f>AB26*AJ26</f>
        <v>2.6556192904185257E-3</v>
      </c>
      <c r="AL26" s="2">
        <v>29</v>
      </c>
      <c r="AM26" s="13">
        <f>AL26/C26</f>
        <v>3.0805183768854898E-3</v>
      </c>
      <c r="AN26" s="2">
        <v>3</v>
      </c>
      <c r="AO26" s="6">
        <v>0.10344827586206901</v>
      </c>
      <c r="AP26" s="10">
        <f>AM26*AO26</f>
        <v>3.1867431485022322E-4</v>
      </c>
      <c r="AQ26" s="2">
        <v>1</v>
      </c>
      <c r="AR26" s="6">
        <v>3.4482758620689648E-2</v>
      </c>
      <c r="AS26" s="10">
        <f>AM26*AR26</f>
        <v>1.0622477161674101E-4</v>
      </c>
      <c r="AT26" s="2">
        <v>23</v>
      </c>
      <c r="AU26" s="6">
        <v>0.7931034482758621</v>
      </c>
      <c r="AV26" s="18">
        <f>AM26*AU26</f>
        <v>2.4431697471850437E-3</v>
      </c>
    </row>
    <row r="27" spans="1:48" ht="16">
      <c r="A27" s="2" t="s">
        <v>49</v>
      </c>
      <c r="B27" s="2">
        <v>10000</v>
      </c>
      <c r="C27" s="8">
        <v>9589</v>
      </c>
      <c r="D27" s="12">
        <f>C27/B27</f>
        <v>0.95889999999999997</v>
      </c>
      <c r="E27" s="2">
        <v>93</v>
      </c>
      <c r="F27" s="13">
        <f>E27/C27</f>
        <v>9.698612994055689E-3</v>
      </c>
      <c r="G27" s="2">
        <v>6</v>
      </c>
      <c r="H27" s="3">
        <v>6.4516129032258063E-2</v>
      </c>
      <c r="I27" s="14">
        <f>F27*H27</f>
        <v>6.2571696735843154E-4</v>
      </c>
      <c r="J27" s="2">
        <v>1</v>
      </c>
      <c r="K27" s="3">
        <v>1.075268817204301E-2</v>
      </c>
      <c r="L27" s="14">
        <f>F27*K27</f>
        <v>1.0428616122640524E-4</v>
      </c>
      <c r="M27" s="2">
        <v>81</v>
      </c>
      <c r="N27" s="3">
        <v>0.87096774193548387</v>
      </c>
      <c r="O27" s="14">
        <f>F27*N27</f>
        <v>8.4471790593388264E-3</v>
      </c>
      <c r="P27" s="2">
        <v>66</v>
      </c>
      <c r="Q27" s="13">
        <f>P27/C27</f>
        <v>6.8828866409427472E-3</v>
      </c>
      <c r="R27" s="2">
        <v>3</v>
      </c>
      <c r="S27" s="4">
        <v>4.5454545454545463E-2</v>
      </c>
      <c r="T27" s="15">
        <f>Q27*S27</f>
        <v>3.1285848367921583E-4</v>
      </c>
      <c r="U27" s="2">
        <v>1</v>
      </c>
      <c r="V27" s="4">
        <v>1.515151515151515E-2</v>
      </c>
      <c r="W27" s="16">
        <f>Q27*V27</f>
        <v>1.0428616122640526E-4</v>
      </c>
      <c r="X27" s="2">
        <v>58</v>
      </c>
      <c r="Y27" s="4">
        <v>0.87878787878787878</v>
      </c>
      <c r="Z27" s="10">
        <f>Q27*Y27</f>
        <v>6.0485973511315051E-3</v>
      </c>
      <c r="AA27" s="2">
        <v>37</v>
      </c>
      <c r="AB27" s="13">
        <f>AA27/C27</f>
        <v>3.8585879653769946E-3</v>
      </c>
      <c r="AC27" s="2">
        <v>2</v>
      </c>
      <c r="AD27" s="5">
        <v>5.4054054054054057E-2</v>
      </c>
      <c r="AE27" s="15">
        <f>AB27*AD27</f>
        <v>2.0857232245281054E-4</v>
      </c>
      <c r="AF27" s="2">
        <v>1</v>
      </c>
      <c r="AG27" s="5">
        <v>2.7027027027027029E-2</v>
      </c>
      <c r="AH27" s="15">
        <f>AB27*AG27</f>
        <v>1.0428616122640527E-4</v>
      </c>
      <c r="AI27" s="2">
        <v>32</v>
      </c>
      <c r="AJ27" s="5">
        <v>0.86486486486486491</v>
      </c>
      <c r="AK27" s="15">
        <f>AB27*AJ27</f>
        <v>3.3371571592449687E-3</v>
      </c>
      <c r="AL27" s="2">
        <v>24</v>
      </c>
      <c r="AM27" s="13">
        <f>AL27/C27</f>
        <v>2.5028678694337262E-3</v>
      </c>
      <c r="AN27" s="2">
        <v>1</v>
      </c>
      <c r="AO27" s="6">
        <v>4.1666666666666657E-2</v>
      </c>
      <c r="AP27" s="10">
        <f>AM27*AO27</f>
        <v>1.0428616122640523E-4</v>
      </c>
      <c r="AQ27" s="2">
        <v>0</v>
      </c>
      <c r="AR27" s="6">
        <v>0</v>
      </c>
      <c r="AS27" s="10">
        <f>AM27*AR27</f>
        <v>0</v>
      </c>
      <c r="AT27" s="2">
        <v>21</v>
      </c>
      <c r="AU27" s="6">
        <v>0.875</v>
      </c>
      <c r="AV27" s="18">
        <f>AM27*AU27</f>
        <v>2.1900093857545105E-3</v>
      </c>
    </row>
    <row r="28" spans="1:48" ht="16">
      <c r="A28" s="2" t="s">
        <v>39</v>
      </c>
      <c r="B28" s="2">
        <v>10000</v>
      </c>
      <c r="C28" s="8">
        <v>9513</v>
      </c>
      <c r="D28" s="12">
        <f>C28/B28</f>
        <v>0.95130000000000003</v>
      </c>
      <c r="E28" s="2">
        <v>87</v>
      </c>
      <c r="F28" s="13">
        <f>E28/C28</f>
        <v>9.1453800063071595E-3</v>
      </c>
      <c r="G28" s="2">
        <v>12</v>
      </c>
      <c r="H28" s="3">
        <v>0.13793103448275859</v>
      </c>
      <c r="I28" s="14">
        <f>F28*H28</f>
        <v>1.2614317250078837E-3</v>
      </c>
      <c r="J28" s="2">
        <v>0</v>
      </c>
      <c r="K28" s="3">
        <v>0</v>
      </c>
      <c r="L28" s="14">
        <f>F28*K28</f>
        <v>0</v>
      </c>
      <c r="M28" s="2">
        <v>70</v>
      </c>
      <c r="N28" s="3">
        <v>0.8045977011494253</v>
      </c>
      <c r="O28" s="14">
        <f>F28*N28</f>
        <v>7.3583517292126572E-3</v>
      </c>
      <c r="P28" s="2">
        <v>54</v>
      </c>
      <c r="Q28" s="13">
        <f>P28/C28</f>
        <v>5.6764427625354778E-3</v>
      </c>
      <c r="R28" s="2">
        <v>8</v>
      </c>
      <c r="S28" s="4">
        <v>0.14814814814814811</v>
      </c>
      <c r="T28" s="15">
        <f>Q28*S28</f>
        <v>8.4095448333858908E-4</v>
      </c>
      <c r="U28" s="2">
        <v>0</v>
      </c>
      <c r="V28" s="4">
        <v>0</v>
      </c>
      <c r="W28" s="16">
        <f>Q28*V28</f>
        <v>0</v>
      </c>
      <c r="X28" s="2">
        <v>44</v>
      </c>
      <c r="Y28" s="4">
        <v>0.81481481481481477</v>
      </c>
      <c r="Z28" s="10">
        <f>Q28*Y28</f>
        <v>4.6252496583622411E-3</v>
      </c>
      <c r="AA28" s="2">
        <v>28</v>
      </c>
      <c r="AB28" s="13">
        <f>AA28/C28</f>
        <v>2.9433406916850625E-3</v>
      </c>
      <c r="AC28" s="2">
        <v>4</v>
      </c>
      <c r="AD28" s="5">
        <v>0.14285714285714279</v>
      </c>
      <c r="AE28" s="15">
        <f>AB28*AD28</f>
        <v>4.2047724166929449E-4</v>
      </c>
      <c r="AF28" s="2">
        <v>0</v>
      </c>
      <c r="AG28" s="5">
        <v>0</v>
      </c>
      <c r="AH28" s="15">
        <f>AB28*AG28</f>
        <v>0</v>
      </c>
      <c r="AI28" s="2">
        <v>24</v>
      </c>
      <c r="AJ28" s="5">
        <v>0.8571428571428571</v>
      </c>
      <c r="AK28" s="15">
        <f>AB28*AJ28</f>
        <v>2.5228634500157679E-3</v>
      </c>
      <c r="AL28" s="2">
        <v>19</v>
      </c>
      <c r="AM28" s="13">
        <f>AL28/C28</f>
        <v>1.9972668979291496E-3</v>
      </c>
      <c r="AN28" s="2">
        <v>3</v>
      </c>
      <c r="AO28" s="6">
        <v>0.15789473684210531</v>
      </c>
      <c r="AP28" s="10">
        <f>AM28*AO28</f>
        <v>3.153579312519711E-4</v>
      </c>
      <c r="AQ28" s="2">
        <v>0</v>
      </c>
      <c r="AR28" s="6">
        <v>0</v>
      </c>
      <c r="AS28" s="10">
        <f>AM28*AR28</f>
        <v>0</v>
      </c>
      <c r="AT28" s="2">
        <v>16</v>
      </c>
      <c r="AU28" s="6">
        <v>0.84210526315789469</v>
      </c>
      <c r="AV28" s="18">
        <f>AM28*AU28</f>
        <v>1.6819089666771786E-3</v>
      </c>
    </row>
    <row r="29" spans="1:48" ht="16">
      <c r="A29" s="2" t="s">
        <v>50</v>
      </c>
      <c r="B29" s="2">
        <v>10000</v>
      </c>
      <c r="C29" s="8">
        <v>9396</v>
      </c>
      <c r="D29" s="12">
        <f>C29/B29</f>
        <v>0.93959999999999999</v>
      </c>
      <c r="E29" s="2">
        <v>65</v>
      </c>
      <c r="F29" s="13">
        <f>E29/C29</f>
        <v>6.9178373776074926E-3</v>
      </c>
      <c r="G29" s="2">
        <v>9</v>
      </c>
      <c r="H29" s="3">
        <v>0.1384615384615385</v>
      </c>
      <c r="I29" s="14">
        <f>F29*H29</f>
        <v>9.5785440613026848E-4</v>
      </c>
      <c r="J29" s="2">
        <v>0</v>
      </c>
      <c r="K29" s="3">
        <v>0</v>
      </c>
      <c r="L29" s="14">
        <f>F29*K29</f>
        <v>0</v>
      </c>
      <c r="M29" s="2">
        <v>54</v>
      </c>
      <c r="N29" s="3">
        <v>0.83076923076923082</v>
      </c>
      <c r="O29" s="14">
        <f>F29*N29</f>
        <v>5.74712643678161E-3</v>
      </c>
      <c r="P29" s="2">
        <v>43</v>
      </c>
      <c r="Q29" s="13">
        <f>P29/C29</f>
        <v>4.5764154959557256E-3</v>
      </c>
      <c r="R29" s="2">
        <v>6</v>
      </c>
      <c r="S29" s="4">
        <v>0.1395348837209302</v>
      </c>
      <c r="T29" s="15">
        <f>Q29*S29</f>
        <v>6.3856960408684529E-4</v>
      </c>
      <c r="U29" s="2">
        <v>0</v>
      </c>
      <c r="V29" s="4">
        <v>0</v>
      </c>
      <c r="W29" s="16">
        <f>Q29*V29</f>
        <v>0</v>
      </c>
      <c r="X29" s="2">
        <v>36</v>
      </c>
      <c r="Y29" s="4">
        <v>0.83720930232558144</v>
      </c>
      <c r="Z29" s="10">
        <f>Q29*Y29</f>
        <v>3.8314176245210726E-3</v>
      </c>
      <c r="AA29" s="2">
        <v>33</v>
      </c>
      <c r="AB29" s="13">
        <f>AA29/C29</f>
        <v>3.5121328224776501E-3</v>
      </c>
      <c r="AC29" s="2">
        <v>4</v>
      </c>
      <c r="AD29" s="5">
        <v>0.1212121212121212</v>
      </c>
      <c r="AE29" s="15">
        <f>AB29*AD29</f>
        <v>4.2571306939123026E-4</v>
      </c>
      <c r="AF29" s="2">
        <v>0</v>
      </c>
      <c r="AG29" s="5">
        <v>0</v>
      </c>
      <c r="AH29" s="15">
        <f>AB29*AG29</f>
        <v>0</v>
      </c>
      <c r="AI29" s="2">
        <v>28</v>
      </c>
      <c r="AJ29" s="5">
        <v>0.84848484848484851</v>
      </c>
      <c r="AK29" s="15">
        <f>AB29*AJ29</f>
        <v>2.9799914857386121E-3</v>
      </c>
      <c r="AL29" s="2">
        <v>23</v>
      </c>
      <c r="AM29" s="13">
        <f>AL29/C29</f>
        <v>2.4478501489995741E-3</v>
      </c>
      <c r="AN29" s="2">
        <v>2</v>
      </c>
      <c r="AO29" s="6">
        <v>8.6956521739130432E-2</v>
      </c>
      <c r="AP29" s="10">
        <f>AM29*AO29</f>
        <v>2.1285653469561513E-4</v>
      </c>
      <c r="AQ29" s="2">
        <v>0</v>
      </c>
      <c r="AR29" s="6">
        <v>0</v>
      </c>
      <c r="AS29" s="10">
        <f>AM29*AR29</f>
        <v>0</v>
      </c>
      <c r="AT29" s="2">
        <v>20</v>
      </c>
      <c r="AU29" s="6">
        <v>0.86956521739130432</v>
      </c>
      <c r="AV29" s="18">
        <f>AM29*AU29</f>
        <v>2.1285653469561511E-3</v>
      </c>
    </row>
    <row r="30" spans="1:48" ht="16">
      <c r="A30" s="2" t="s">
        <v>35</v>
      </c>
      <c r="B30" s="2">
        <v>10000</v>
      </c>
      <c r="C30" s="8">
        <v>9363</v>
      </c>
      <c r="D30" s="12">
        <f>C30/B30</f>
        <v>0.93630000000000002</v>
      </c>
      <c r="E30" s="2">
        <v>85</v>
      </c>
      <c r="F30" s="13">
        <f>E30/C30</f>
        <v>9.0782868738652142E-3</v>
      </c>
      <c r="G30" s="2">
        <v>14</v>
      </c>
      <c r="H30" s="3">
        <v>0.1647058823529412</v>
      </c>
      <c r="I30" s="14">
        <f>F30*H30</f>
        <v>1.4952472498130944E-3</v>
      </c>
      <c r="J30" s="2">
        <v>1</v>
      </c>
      <c r="K30" s="3">
        <v>1.1764705882352939E-2</v>
      </c>
      <c r="L30" s="14">
        <f>F30*K30</f>
        <v>1.0680337498664956E-4</v>
      </c>
      <c r="M30" s="2">
        <v>70</v>
      </c>
      <c r="N30" s="3">
        <v>0.82352941176470584</v>
      </c>
      <c r="O30" s="14">
        <f>F30*N30</f>
        <v>7.4762362490654703E-3</v>
      </c>
      <c r="P30" s="2">
        <v>49</v>
      </c>
      <c r="Q30" s="13">
        <f>P30/C30</f>
        <v>5.2333653743458297E-3</v>
      </c>
      <c r="R30" s="2">
        <v>6</v>
      </c>
      <c r="S30" s="4">
        <v>0.1224489795918367</v>
      </c>
      <c r="T30" s="15">
        <f>Q30*S30</f>
        <v>6.4082024991989734E-4</v>
      </c>
      <c r="U30" s="2">
        <v>1</v>
      </c>
      <c r="V30" s="4">
        <v>2.0408163265306121E-2</v>
      </c>
      <c r="W30" s="16">
        <f>Q30*V30</f>
        <v>1.0680337498664957E-4</v>
      </c>
      <c r="X30" s="2">
        <v>42</v>
      </c>
      <c r="Y30" s="4">
        <v>0.8571428571428571</v>
      </c>
      <c r="Z30" s="10">
        <f>Q30*Y30</f>
        <v>4.485741749439282E-3</v>
      </c>
      <c r="AA30" s="2">
        <v>34</v>
      </c>
      <c r="AB30" s="13">
        <f>AA30/C30</f>
        <v>3.6313147495460859E-3</v>
      </c>
      <c r="AC30" s="2">
        <v>5</v>
      </c>
      <c r="AD30" s="5">
        <v>0.1470588235294118</v>
      </c>
      <c r="AE30" s="15">
        <f>AB30*AD30</f>
        <v>5.3401687493324804E-4</v>
      </c>
      <c r="AF30" s="2">
        <v>0</v>
      </c>
      <c r="AG30" s="5">
        <v>0</v>
      </c>
      <c r="AH30" s="15">
        <f>AB30*AG30</f>
        <v>0</v>
      </c>
      <c r="AI30" s="2">
        <v>29</v>
      </c>
      <c r="AJ30" s="5">
        <v>0.8529411764705882</v>
      </c>
      <c r="AK30" s="15">
        <f>AB30*AJ30</f>
        <v>3.0972978746128376E-3</v>
      </c>
      <c r="AL30" s="2">
        <v>26</v>
      </c>
      <c r="AM30" s="13">
        <f>AL30/C30</f>
        <v>2.7768877496528888E-3</v>
      </c>
      <c r="AN30" s="2">
        <v>4</v>
      </c>
      <c r="AO30" s="6">
        <v>0.15384615384615391</v>
      </c>
      <c r="AP30" s="10">
        <f>AM30*AO30</f>
        <v>4.2721349994659846E-4</v>
      </c>
      <c r="AQ30" s="2">
        <v>0</v>
      </c>
      <c r="AR30" s="6">
        <v>0</v>
      </c>
      <c r="AS30" s="10">
        <f>AM30*AR30</f>
        <v>0</v>
      </c>
      <c r="AT30" s="2">
        <v>22</v>
      </c>
      <c r="AU30" s="6">
        <v>0.84615384615384615</v>
      </c>
      <c r="AV30" s="18">
        <f>AM30*AU30</f>
        <v>2.3496742497062903E-3</v>
      </c>
    </row>
    <row r="31" spans="1:48" ht="16">
      <c r="A31" s="2" t="s">
        <v>124</v>
      </c>
      <c r="B31" s="2">
        <v>10000</v>
      </c>
      <c r="C31" s="8">
        <v>9466</v>
      </c>
      <c r="D31" s="12">
        <f>C31/B31</f>
        <v>0.9466</v>
      </c>
      <c r="E31" s="2">
        <v>114</v>
      </c>
      <c r="F31" s="13">
        <f>E31/C31</f>
        <v>1.2043101626875132E-2</v>
      </c>
      <c r="G31" s="2">
        <v>36</v>
      </c>
      <c r="H31" s="3">
        <v>0.31578947368421051</v>
      </c>
      <c r="I31" s="14">
        <f>F31*H31</f>
        <v>3.8030847242763572E-3</v>
      </c>
      <c r="J31" s="2">
        <v>0</v>
      </c>
      <c r="K31" s="3">
        <v>0</v>
      </c>
      <c r="L31" s="14">
        <f>F31*K31</f>
        <v>0</v>
      </c>
      <c r="M31" s="2">
        <v>73</v>
      </c>
      <c r="N31" s="3">
        <v>0.64035087719298245</v>
      </c>
      <c r="O31" s="14">
        <f>F31*N31</f>
        <v>7.7118106908937245E-3</v>
      </c>
      <c r="P31" s="2">
        <v>84</v>
      </c>
      <c r="Q31" s="13">
        <f>P31/C31</f>
        <v>8.8738643566448339E-3</v>
      </c>
      <c r="R31" s="2">
        <v>28</v>
      </c>
      <c r="S31" s="4">
        <v>0.33333333333333331</v>
      </c>
      <c r="T31" s="15">
        <f>Q31*S31</f>
        <v>2.957954785548278E-3</v>
      </c>
      <c r="U31" s="2">
        <v>0</v>
      </c>
      <c r="V31" s="4">
        <v>0</v>
      </c>
      <c r="W31" s="16">
        <f>Q31*V31</f>
        <v>0</v>
      </c>
      <c r="X31" s="2">
        <v>53</v>
      </c>
      <c r="Y31" s="4">
        <v>0.63095238095238093</v>
      </c>
      <c r="Z31" s="10">
        <f>Q31*Y31</f>
        <v>5.5989858440735263E-3</v>
      </c>
      <c r="AA31" s="2">
        <v>65</v>
      </c>
      <c r="AB31" s="13">
        <f>AA31/C31</f>
        <v>6.8666807521656457E-3</v>
      </c>
      <c r="AC31" s="2">
        <v>23</v>
      </c>
      <c r="AD31" s="5">
        <v>0.35384615384615392</v>
      </c>
      <c r="AE31" s="15">
        <f>AB31*AD31</f>
        <v>2.4297485738432288E-3</v>
      </c>
      <c r="AF31" s="2">
        <v>0</v>
      </c>
      <c r="AG31" s="5">
        <v>0</v>
      </c>
      <c r="AH31" s="15">
        <f>AB31*AG31</f>
        <v>0</v>
      </c>
      <c r="AI31" s="2">
        <v>40</v>
      </c>
      <c r="AJ31" s="5">
        <v>0.61538461538461542</v>
      </c>
      <c r="AK31" s="15">
        <f>AB31*AJ31</f>
        <v>4.2256496936403974E-3</v>
      </c>
      <c r="AL31" s="2">
        <v>40</v>
      </c>
      <c r="AM31" s="13">
        <f>AL31/C31</f>
        <v>4.2256496936403974E-3</v>
      </c>
      <c r="AN31" s="2">
        <v>10</v>
      </c>
      <c r="AO31" s="6">
        <v>0.25</v>
      </c>
      <c r="AP31" s="10">
        <f>AM31*AO31</f>
        <v>1.0564124234100994E-3</v>
      </c>
      <c r="AQ31" s="2">
        <v>0</v>
      </c>
      <c r="AR31" s="6">
        <v>0</v>
      </c>
      <c r="AS31" s="10">
        <f>AM31*AR31</f>
        <v>0</v>
      </c>
      <c r="AT31" s="2">
        <v>28</v>
      </c>
      <c r="AU31" s="6">
        <v>0.7</v>
      </c>
      <c r="AV31" s="18">
        <f>AM31*AU31</f>
        <v>2.957954785548278E-3</v>
      </c>
    </row>
    <row r="32" spans="1:48" ht="16">
      <c r="A32" s="2" t="s">
        <v>53</v>
      </c>
      <c r="B32" s="2">
        <v>10000</v>
      </c>
      <c r="C32" s="8">
        <v>9430</v>
      </c>
      <c r="D32" s="12">
        <f>C32/B32</f>
        <v>0.94299999999999995</v>
      </c>
      <c r="E32" s="2">
        <v>114</v>
      </c>
      <c r="F32" s="13">
        <f>E32/C32</f>
        <v>1.2089077412513256E-2</v>
      </c>
      <c r="G32" s="2">
        <v>42</v>
      </c>
      <c r="H32" s="3">
        <v>0.36842105263157893</v>
      </c>
      <c r="I32" s="14">
        <f>F32*H32</f>
        <v>4.4538706256627781E-3</v>
      </c>
      <c r="J32" s="2">
        <v>0</v>
      </c>
      <c r="K32" s="3">
        <v>0</v>
      </c>
      <c r="L32" s="14">
        <f>F32*K32</f>
        <v>0</v>
      </c>
      <c r="M32" s="2">
        <v>65</v>
      </c>
      <c r="N32" s="3">
        <v>0.57017543859649122</v>
      </c>
      <c r="O32" s="14">
        <f>F32*N32</f>
        <v>6.8928950159066809E-3</v>
      </c>
      <c r="P32" s="2">
        <v>51</v>
      </c>
      <c r="Q32" s="13">
        <f>P32/C32</f>
        <v>5.408271474019088E-3</v>
      </c>
      <c r="R32" s="2">
        <v>13</v>
      </c>
      <c r="S32" s="4">
        <v>0.25490196078431371</v>
      </c>
      <c r="T32" s="15">
        <f>Q32*S32</f>
        <v>1.3785790031813361E-3</v>
      </c>
      <c r="U32" s="2">
        <v>0</v>
      </c>
      <c r="V32" s="4">
        <v>0</v>
      </c>
      <c r="W32" s="16">
        <f>Q32*V32</f>
        <v>0</v>
      </c>
      <c r="X32" s="2">
        <v>32</v>
      </c>
      <c r="Y32" s="4">
        <v>0.62745098039215685</v>
      </c>
      <c r="Z32" s="10">
        <f>Q32*Y32</f>
        <v>3.3934252386002119E-3</v>
      </c>
      <c r="AA32" s="2">
        <v>38</v>
      </c>
      <c r="AB32" s="13">
        <f>AA32/C32</f>
        <v>4.0296924708377521E-3</v>
      </c>
      <c r="AC32" s="2">
        <v>7</v>
      </c>
      <c r="AD32" s="5">
        <v>0.18421052631578949</v>
      </c>
      <c r="AE32" s="15">
        <f>AB32*AD32</f>
        <v>7.4231177094379649E-4</v>
      </c>
      <c r="AF32" s="2">
        <v>0</v>
      </c>
      <c r="AG32" s="5">
        <v>0</v>
      </c>
      <c r="AH32" s="15">
        <f>AB32*AG32</f>
        <v>0</v>
      </c>
      <c r="AI32" s="2">
        <v>28</v>
      </c>
      <c r="AJ32" s="5">
        <v>0.73684210526315785</v>
      </c>
      <c r="AK32" s="15">
        <f>AB32*AJ32</f>
        <v>2.9692470837751855E-3</v>
      </c>
      <c r="AL32" s="2">
        <v>27</v>
      </c>
      <c r="AM32" s="13">
        <f>AL32/C32</f>
        <v>2.8632025450689288E-3</v>
      </c>
      <c r="AN32" s="2">
        <v>2</v>
      </c>
      <c r="AO32" s="6">
        <v>7.407407407407407E-2</v>
      </c>
      <c r="AP32" s="10">
        <f>AM32*AO32</f>
        <v>2.1208907741251324E-4</v>
      </c>
      <c r="AQ32" s="2">
        <v>0</v>
      </c>
      <c r="AR32" s="6">
        <v>0</v>
      </c>
      <c r="AS32" s="10">
        <f>AM32*AR32</f>
        <v>0</v>
      </c>
      <c r="AT32" s="2">
        <v>23</v>
      </c>
      <c r="AU32" s="6">
        <v>0.85185185185185186</v>
      </c>
      <c r="AV32" s="18">
        <f>AM32*AU32</f>
        <v>2.4390243902439024E-3</v>
      </c>
    </row>
    <row r="33" spans="1:48" ht="16">
      <c r="A33" s="2" t="s">
        <v>122</v>
      </c>
      <c r="B33" s="2">
        <v>10000</v>
      </c>
      <c r="C33" s="8">
        <v>9342</v>
      </c>
      <c r="D33" s="12">
        <f>C33/B33</f>
        <v>0.93420000000000003</v>
      </c>
      <c r="E33" s="2">
        <v>129</v>
      </c>
      <c r="F33" s="13">
        <f>E33/C33</f>
        <v>1.3808606294155427E-2</v>
      </c>
      <c r="G33" s="2">
        <v>49</v>
      </c>
      <c r="H33" s="3">
        <v>0.37984496124031009</v>
      </c>
      <c r="I33" s="14">
        <f>F33*H33</f>
        <v>5.2451295225861699E-3</v>
      </c>
      <c r="J33" s="2">
        <v>1</v>
      </c>
      <c r="K33" s="3">
        <v>7.7519379844961239E-3</v>
      </c>
      <c r="L33" s="14">
        <f>F33*K33</f>
        <v>1.0704345964461572E-4</v>
      </c>
      <c r="M33" s="2">
        <v>73</v>
      </c>
      <c r="N33" s="3">
        <v>0.56589147286821706</v>
      </c>
      <c r="O33" s="14">
        <f>F33*N33</f>
        <v>7.8141725540569473E-3</v>
      </c>
      <c r="P33" s="2">
        <v>99</v>
      </c>
      <c r="Q33" s="13">
        <f>P33/C33</f>
        <v>1.0597302504816955E-2</v>
      </c>
      <c r="R33" s="2">
        <v>45</v>
      </c>
      <c r="S33" s="4">
        <v>0.45454545454545447</v>
      </c>
      <c r="T33" s="15">
        <f>Q33*S33</f>
        <v>4.8169556840077059E-3</v>
      </c>
      <c r="U33" s="2">
        <v>1</v>
      </c>
      <c r="V33" s="4">
        <v>1.01010101010101E-2</v>
      </c>
      <c r="W33" s="16">
        <f>Q33*V33</f>
        <v>1.070434596446157E-4</v>
      </c>
      <c r="X33" s="2">
        <v>50</v>
      </c>
      <c r="Y33" s="4">
        <v>0.50505050505050508</v>
      </c>
      <c r="Z33" s="10">
        <f>Q33*Y33</f>
        <v>5.3521729822307859E-3</v>
      </c>
      <c r="AA33" s="2">
        <v>69</v>
      </c>
      <c r="AB33" s="13">
        <f>AA33/C33</f>
        <v>7.3859987154784841E-3</v>
      </c>
      <c r="AC33" s="2">
        <v>33</v>
      </c>
      <c r="AD33" s="5">
        <v>0.47826086956521741</v>
      </c>
      <c r="AE33" s="15">
        <f>AB33*AD33</f>
        <v>3.5324341682723185E-3</v>
      </c>
      <c r="AF33" s="2">
        <v>0</v>
      </c>
      <c r="AG33" s="5">
        <v>0</v>
      </c>
      <c r="AH33" s="15">
        <f>AB33*AG33</f>
        <v>0</v>
      </c>
      <c r="AI33" s="2">
        <v>33</v>
      </c>
      <c r="AJ33" s="5">
        <v>0.47826086956521741</v>
      </c>
      <c r="AK33" s="15">
        <f>AB33*AJ33</f>
        <v>3.5324341682723185E-3</v>
      </c>
      <c r="AL33" s="2">
        <v>38</v>
      </c>
      <c r="AM33" s="13">
        <f>AL33/C33</f>
        <v>4.0676514664953973E-3</v>
      </c>
      <c r="AN33" s="2">
        <v>9</v>
      </c>
      <c r="AO33" s="6">
        <v>0.23684210526315791</v>
      </c>
      <c r="AP33" s="10">
        <f>AM33*AO33</f>
        <v>9.6339113680154152E-4</v>
      </c>
      <c r="AQ33" s="2">
        <v>0</v>
      </c>
      <c r="AR33" s="6">
        <v>0</v>
      </c>
      <c r="AS33" s="10">
        <f>AM33*AR33</f>
        <v>0</v>
      </c>
      <c r="AT33" s="2">
        <v>26</v>
      </c>
      <c r="AU33" s="6">
        <v>0.68421052631578949</v>
      </c>
      <c r="AV33" s="18">
        <f>AM33*AU33</f>
        <v>2.7831299507600086E-3</v>
      </c>
    </row>
    <row r="34" spans="1:48" ht="16">
      <c r="A34" s="2" t="s">
        <v>59</v>
      </c>
      <c r="B34" s="2">
        <v>10000</v>
      </c>
      <c r="C34" s="8">
        <v>9548</v>
      </c>
      <c r="D34" s="12">
        <f>C34/B34</f>
        <v>0.95479999999999998</v>
      </c>
      <c r="E34" s="2">
        <v>97</v>
      </c>
      <c r="F34" s="13">
        <f>E34/C34</f>
        <v>1.0159195643066611E-2</v>
      </c>
      <c r="G34" s="2">
        <v>5</v>
      </c>
      <c r="H34" s="3">
        <v>5.1546391752577317E-2</v>
      </c>
      <c r="I34" s="14">
        <f>F34*H34</f>
        <v>5.2366987850858819E-4</v>
      </c>
      <c r="J34" s="2">
        <v>0</v>
      </c>
      <c r="K34" s="3">
        <v>0</v>
      </c>
      <c r="L34" s="14">
        <f>F34*K34</f>
        <v>0</v>
      </c>
      <c r="M34" s="2">
        <v>86</v>
      </c>
      <c r="N34" s="3">
        <v>0.88659793814432986</v>
      </c>
      <c r="O34" s="14">
        <f>F34*N34</f>
        <v>9.0071219103477172E-3</v>
      </c>
      <c r="P34" s="2">
        <v>78</v>
      </c>
      <c r="Q34" s="13">
        <f>P34/C34</f>
        <v>8.1692501047339761E-3</v>
      </c>
      <c r="R34" s="2">
        <v>4</v>
      </c>
      <c r="S34" s="4">
        <v>5.128205128205128E-2</v>
      </c>
      <c r="T34" s="15">
        <f>Q34*S34</f>
        <v>4.1893590280687055E-4</v>
      </c>
      <c r="U34" s="2">
        <v>0</v>
      </c>
      <c r="V34" s="4">
        <v>0</v>
      </c>
      <c r="W34" s="16">
        <f>Q34*V34</f>
        <v>0</v>
      </c>
      <c r="X34" s="2">
        <v>69</v>
      </c>
      <c r="Y34" s="4">
        <v>0.88461538461538458</v>
      </c>
      <c r="Z34" s="10">
        <f>Q34*Y34</f>
        <v>7.2266443234185167E-3</v>
      </c>
      <c r="AA34" s="2">
        <v>55</v>
      </c>
      <c r="AB34" s="13">
        <f>AA34/C34</f>
        <v>5.7603686635944703E-3</v>
      </c>
      <c r="AC34" s="2">
        <v>4</v>
      </c>
      <c r="AD34" s="5">
        <v>7.2727272727272724E-2</v>
      </c>
      <c r="AE34" s="15">
        <f>AB34*AD34</f>
        <v>4.1893590280687055E-4</v>
      </c>
      <c r="AF34" s="2">
        <v>0</v>
      </c>
      <c r="AG34" s="5">
        <v>0</v>
      </c>
      <c r="AH34" s="15">
        <f>AB34*AG34</f>
        <v>0</v>
      </c>
      <c r="AI34" s="2">
        <v>49</v>
      </c>
      <c r="AJ34" s="5">
        <v>0.89090909090909087</v>
      </c>
      <c r="AK34" s="15">
        <f>AB34*AJ34</f>
        <v>5.131964809384164E-3</v>
      </c>
      <c r="AL34" s="2">
        <v>39</v>
      </c>
      <c r="AM34" s="13">
        <f>AL34/C34</f>
        <v>4.0846250523669881E-3</v>
      </c>
      <c r="AN34" s="2">
        <v>4</v>
      </c>
      <c r="AO34" s="6">
        <v>0.1025641025641026</v>
      </c>
      <c r="AP34" s="10">
        <f>AM34*AO34</f>
        <v>4.1893590280687071E-4</v>
      </c>
      <c r="AQ34" s="2">
        <v>0</v>
      </c>
      <c r="AR34" s="6">
        <v>0</v>
      </c>
      <c r="AS34" s="10">
        <f>AM34*AR34</f>
        <v>0</v>
      </c>
      <c r="AT34" s="2">
        <v>34</v>
      </c>
      <c r="AU34" s="6">
        <v>0.87179487179487181</v>
      </c>
      <c r="AV34" s="18">
        <f>AM34*AU34</f>
        <v>3.5609551738584001E-3</v>
      </c>
    </row>
    <row r="35" spans="1:48" ht="16">
      <c r="A35" s="2" t="s">
        <v>126</v>
      </c>
      <c r="B35" s="2">
        <v>10000</v>
      </c>
      <c r="C35" s="8">
        <v>9438</v>
      </c>
      <c r="D35" s="12">
        <f>C35/B35</f>
        <v>0.94379999999999997</v>
      </c>
      <c r="E35" s="2">
        <v>86</v>
      </c>
      <c r="F35" s="13">
        <f>E35/C35</f>
        <v>9.1121000211909307E-3</v>
      </c>
      <c r="G35" s="2">
        <v>4</v>
      </c>
      <c r="H35" s="3">
        <v>4.6511627906976737E-2</v>
      </c>
      <c r="I35" s="14">
        <f>F35*H35</f>
        <v>4.2381860563678743E-4</v>
      </c>
      <c r="J35" s="2">
        <v>0</v>
      </c>
      <c r="K35" s="3">
        <v>0</v>
      </c>
      <c r="L35" s="14">
        <f>F35*K35</f>
        <v>0</v>
      </c>
      <c r="M35" s="2">
        <v>81</v>
      </c>
      <c r="N35" s="3">
        <v>0.94186046511627908</v>
      </c>
      <c r="O35" s="14">
        <f>F35*N35</f>
        <v>8.5823267641449465E-3</v>
      </c>
      <c r="P35" s="2">
        <v>65</v>
      </c>
      <c r="Q35" s="13">
        <f>P35/C35</f>
        <v>6.8870523415977963E-3</v>
      </c>
      <c r="R35" s="2">
        <v>3</v>
      </c>
      <c r="S35" s="4">
        <v>4.6153846153846163E-2</v>
      </c>
      <c r="T35" s="15">
        <f>Q35*S35</f>
        <v>3.1786395422759065E-4</v>
      </c>
      <c r="U35" s="2">
        <v>0</v>
      </c>
      <c r="V35" s="4">
        <v>0</v>
      </c>
      <c r="W35" s="16">
        <f>Q35*V35</f>
        <v>0</v>
      </c>
      <c r="X35" s="2">
        <v>62</v>
      </c>
      <c r="Y35" s="4">
        <v>0.9538461538461539</v>
      </c>
      <c r="Z35" s="10">
        <f>Q35*Y35</f>
        <v>6.5691883873702063E-3</v>
      </c>
      <c r="AA35" s="2">
        <v>49</v>
      </c>
      <c r="AB35" s="13">
        <f>AA35/C35</f>
        <v>5.1917779190506462E-3</v>
      </c>
      <c r="AC35" s="2">
        <v>3</v>
      </c>
      <c r="AD35" s="5">
        <v>6.1224489795918373E-2</v>
      </c>
      <c r="AE35" s="15">
        <f>AB35*AD35</f>
        <v>3.178639542275906E-4</v>
      </c>
      <c r="AF35" s="2">
        <v>0</v>
      </c>
      <c r="AG35" s="5">
        <v>0</v>
      </c>
      <c r="AH35" s="15">
        <f>AB35*AG35</f>
        <v>0</v>
      </c>
      <c r="AI35" s="2">
        <v>46</v>
      </c>
      <c r="AJ35" s="5">
        <v>0.93877551020408168</v>
      </c>
      <c r="AK35" s="15">
        <f>AB35*AJ35</f>
        <v>4.8739139648230562E-3</v>
      </c>
      <c r="AL35" s="2">
        <v>39</v>
      </c>
      <c r="AM35" s="13">
        <f>AL35/C35</f>
        <v>4.1322314049586778E-3</v>
      </c>
      <c r="AN35" s="2">
        <v>2</v>
      </c>
      <c r="AO35" s="6">
        <v>5.128205128205128E-2</v>
      </c>
      <c r="AP35" s="10">
        <f>AM35*AO35</f>
        <v>2.1190930281839371E-4</v>
      </c>
      <c r="AQ35" s="2">
        <v>0</v>
      </c>
      <c r="AR35" s="6">
        <v>0</v>
      </c>
      <c r="AS35" s="10">
        <f>AM35*AR35</f>
        <v>0</v>
      </c>
      <c r="AT35" s="2">
        <v>37</v>
      </c>
      <c r="AU35" s="6">
        <v>0.94871794871794868</v>
      </c>
      <c r="AV35" s="18">
        <f>AM35*AU35</f>
        <v>3.9203221021402836E-3</v>
      </c>
    </row>
    <row r="36" spans="1:48" ht="16">
      <c r="A36" s="2" t="s">
        <v>119</v>
      </c>
      <c r="B36" s="2">
        <v>10000</v>
      </c>
      <c r="C36" s="8">
        <v>9420</v>
      </c>
      <c r="D36" s="12">
        <f>C36/B36</f>
        <v>0.94199999999999995</v>
      </c>
      <c r="E36" s="2">
        <v>82</v>
      </c>
      <c r="F36" s="13">
        <f>E36/C36</f>
        <v>8.7048832271762206E-3</v>
      </c>
      <c r="G36" s="2">
        <v>6</v>
      </c>
      <c r="H36" s="3">
        <v>7.3170731707317069E-2</v>
      </c>
      <c r="I36" s="14">
        <f>F36*H36</f>
        <v>6.3694267515923564E-4</v>
      </c>
      <c r="J36" s="2">
        <v>1</v>
      </c>
      <c r="K36" s="3">
        <v>1.2195121951219509E-2</v>
      </c>
      <c r="L36" s="14">
        <f>F36*K36</f>
        <v>1.0615711252653925E-4</v>
      </c>
      <c r="M36" s="2">
        <v>73</v>
      </c>
      <c r="N36" s="3">
        <v>0.8902439024390244</v>
      </c>
      <c r="O36" s="14">
        <f>F36*N36</f>
        <v>7.7494692144373673E-3</v>
      </c>
      <c r="P36" s="2">
        <v>50</v>
      </c>
      <c r="Q36" s="13">
        <f>P36/C36</f>
        <v>5.3078556263269636E-3</v>
      </c>
      <c r="R36" s="2">
        <v>4</v>
      </c>
      <c r="S36" s="4">
        <v>0.08</v>
      </c>
      <c r="T36" s="15">
        <f>Q36*S36</f>
        <v>4.2462845010615707E-4</v>
      </c>
      <c r="U36" s="2">
        <v>1</v>
      </c>
      <c r="V36" s="4">
        <v>0.02</v>
      </c>
      <c r="W36" s="16">
        <f>Q36*V36</f>
        <v>1.0615711252653927E-4</v>
      </c>
      <c r="X36" s="2">
        <v>44</v>
      </c>
      <c r="Y36" s="4">
        <v>0.88</v>
      </c>
      <c r="Z36" s="10">
        <f>Q36*Y36</f>
        <v>4.6709129511677281E-3</v>
      </c>
      <c r="AA36" s="2">
        <v>43</v>
      </c>
      <c r="AB36" s="13">
        <f>AA36/C36</f>
        <v>4.5647558386411888E-3</v>
      </c>
      <c r="AC36" s="2">
        <v>3</v>
      </c>
      <c r="AD36" s="5">
        <v>6.9767441860465115E-2</v>
      </c>
      <c r="AE36" s="15">
        <f>AB36*AD36</f>
        <v>3.1847133757961782E-4</v>
      </c>
      <c r="AF36" s="2">
        <v>0</v>
      </c>
      <c r="AG36" s="5">
        <v>0</v>
      </c>
      <c r="AH36" s="15">
        <f>AB36*AG36</f>
        <v>0</v>
      </c>
      <c r="AI36" s="2">
        <v>39</v>
      </c>
      <c r="AJ36" s="5">
        <v>0.90697674418604646</v>
      </c>
      <c r="AK36" s="15">
        <f>AB36*AJ36</f>
        <v>4.1401273885350318E-3</v>
      </c>
      <c r="AL36" s="2">
        <v>36</v>
      </c>
      <c r="AM36" s="13">
        <f>AL36/C36</f>
        <v>3.821656050955414E-3</v>
      </c>
      <c r="AN36" s="2">
        <v>2</v>
      </c>
      <c r="AO36" s="6">
        <v>5.5555555555555552E-2</v>
      </c>
      <c r="AP36" s="10">
        <f>AM36*AO36</f>
        <v>2.1231422505307854E-4</v>
      </c>
      <c r="AQ36" s="2">
        <v>0</v>
      </c>
      <c r="AR36" s="6">
        <v>0</v>
      </c>
      <c r="AS36" s="10">
        <f>AM36*AR36</f>
        <v>0</v>
      </c>
      <c r="AT36" s="2">
        <v>33</v>
      </c>
      <c r="AU36" s="6">
        <v>0.91666666666666663</v>
      </c>
      <c r="AV36" s="18">
        <f>AM36*AU36</f>
        <v>3.5031847133757963E-3</v>
      </c>
    </row>
  </sheetData>
  <sortState xmlns:xlrd2="http://schemas.microsoft.com/office/spreadsheetml/2017/richdata2" ref="A1:AV36">
    <sortCondition ref="A9:A3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Sel</vt:lpstr>
      <vt:lpstr>Titer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　豪挺</cp:lastModifiedBy>
  <dcterms:created xsi:type="dcterms:W3CDTF">2025-04-13T08:15:58Z</dcterms:created>
  <dcterms:modified xsi:type="dcterms:W3CDTF">2025-04-14T06:34:57Z</dcterms:modified>
</cp:coreProperties>
</file>