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kid-my.sharepoint.com/personal/jason_wong_trainocate_com/Documents/Training Related/Training Materials/Gits/learntocisco/"/>
    </mc:Choice>
  </mc:AlternateContent>
  <xr:revisionPtr revIDLastSave="45" documentId="8_{2FA68694-370B-462F-AF4F-3EB92F3F8CCE}" xr6:coauthVersionLast="47" xr6:coauthVersionMax="47" xr10:uidLastSave="{04E7A8AD-E86F-4B11-8779-75A190749101}"/>
  <bookViews>
    <workbookView xWindow="-28920" yWindow="-120" windowWidth="29040" windowHeight="16440" activeTab="4" xr2:uid="{7492942D-52F3-4F79-B55B-EEB2EE37E86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G16" i="2"/>
  <c r="F16" i="2"/>
  <c r="E16" i="2"/>
  <c r="D16" i="2"/>
  <c r="C16" i="2"/>
  <c r="B16" i="2"/>
  <c r="A16" i="2"/>
  <c r="H3" i="2"/>
  <c r="G3" i="2"/>
  <c r="F3" i="2"/>
  <c r="E3" i="2"/>
  <c r="D3" i="2"/>
  <c r="C3" i="2"/>
  <c r="B3" i="2"/>
  <c r="A3" i="2"/>
  <c r="H7" i="1"/>
  <c r="G7" i="1"/>
  <c r="F7" i="1"/>
  <c r="E7" i="1"/>
  <c r="D7" i="1"/>
  <c r="C7" i="1"/>
  <c r="B7" i="1"/>
  <c r="A7" i="1"/>
</calcChain>
</file>

<file path=xl/sharedStrings.xml><?xml version="1.0" encoding="utf-8"?>
<sst xmlns="http://schemas.openxmlformats.org/spreadsheetml/2006/main" count="164" uniqueCount="111">
  <si>
    <t>IPv4</t>
  </si>
  <si>
    <t>a.b.c.d</t>
  </si>
  <si>
    <t>192.168.0.1</t>
  </si>
  <si>
    <t>8.8.8.8 = 32</t>
  </si>
  <si>
    <t>0-255</t>
  </si>
  <si>
    <t>2^7</t>
  </si>
  <si>
    <t>2^6</t>
  </si>
  <si>
    <t>2^5</t>
  </si>
  <si>
    <t>2^4</t>
  </si>
  <si>
    <t>2^3</t>
  </si>
  <si>
    <t>2^1</t>
  </si>
  <si>
    <t>2^2</t>
  </si>
  <si>
    <t>2^0</t>
  </si>
  <si>
    <t>Decimal</t>
  </si>
  <si>
    <t>==&gt;</t>
  </si>
  <si>
    <t>1100000.10101000.00000000.00000001</t>
  </si>
  <si>
    <t>Broadcast IP</t>
  </si>
  <si>
    <t>Most significant bit (MSB)</t>
  </si>
  <si>
    <t>Least Significant Bit (LSB)</t>
  </si>
  <si>
    <t>IP address</t>
  </si>
  <si>
    <t>Netmask</t>
  </si>
  <si>
    <t>?Network ID</t>
  </si>
  <si>
    <t>?Broadcast</t>
  </si>
  <si>
    <t>AND</t>
  </si>
  <si>
    <t>OR</t>
  </si>
  <si>
    <t>XOR</t>
  </si>
  <si>
    <t>RAID</t>
  </si>
  <si>
    <t xml:space="preserve">?Starting usable IP </t>
  </si>
  <si>
    <t>?Ending usable IP</t>
  </si>
  <si>
    <t>c = client bit</t>
  </si>
  <si>
    <t>n = network bit</t>
  </si>
  <si>
    <t>Broadcast</t>
  </si>
  <si>
    <t>dari networkID, guna N.C table</t>
  </si>
  <si>
    <t>nnnn cccc</t>
  </si>
  <si>
    <t>N - just copy dari networkID</t>
  </si>
  <si>
    <t>C - semua tukar to 1's</t>
  </si>
  <si>
    <t>NetworkID</t>
  </si>
  <si>
    <t>13.254.254.129</t>
  </si>
  <si>
    <t>255.255.255.192</t>
  </si>
  <si>
    <t>1000 0001</t>
  </si>
  <si>
    <t>1000 0000</t>
  </si>
  <si>
    <t>13.254.254.128</t>
  </si>
  <si>
    <t>1011 1111</t>
  </si>
  <si>
    <t>13.254.254.191</t>
  </si>
  <si>
    <t>13.254.254.190</t>
  </si>
  <si>
    <t>13.254.254.129/26</t>
  </si>
  <si>
    <t>/26n = 8n.8n.8n.2n 6c</t>
  </si>
  <si>
    <t>10.10.10.10/29n</t>
  </si>
  <si>
    <t>8n.8n.8n.5n 3c</t>
  </si>
  <si>
    <t>255.255.255.248</t>
  </si>
  <si>
    <t>?Netmask</t>
  </si>
  <si>
    <t>10.10.10.8</t>
  </si>
  <si>
    <t>nnnn nccc</t>
  </si>
  <si>
    <t>10.10.10.15</t>
  </si>
  <si>
    <t>0000 1000</t>
  </si>
  <si>
    <t>0000 1111</t>
  </si>
  <si>
    <t>172.16.0.0/16</t>
  </si>
  <si>
    <t>HR</t>
  </si>
  <si>
    <t>SALES1</t>
  </si>
  <si>
    <t>SALES2</t>
  </si>
  <si>
    <t>SALES3</t>
  </si>
  <si>
    <t>VLSM</t>
  </si>
  <si>
    <t>minimize ip wastage</t>
  </si>
  <si>
    <t>design</t>
  </si>
  <si>
    <t>IP range cannot overlap</t>
  </si>
  <si>
    <t>start dari smallest/biggest network</t>
  </si>
  <si>
    <t>1. Formula</t>
  </si>
  <si>
    <t>number of client</t>
  </si>
  <si>
    <t>knp tolak 2?</t>
  </si>
  <si>
    <t>cannot use network ID, broadcastIP</t>
  </si>
  <si>
    <t>?networkid</t>
  </si>
  <si>
    <t>?start</t>
  </si>
  <si>
    <t>?end</t>
  </si>
  <si>
    <t>?broadcast ip</t>
  </si>
  <si>
    <t>2. NC table</t>
  </si>
  <si>
    <t>0001 1111</t>
  </si>
  <si>
    <t>172.16.0.31</t>
  </si>
  <si>
    <t>2^c-2=10</t>
  </si>
  <si>
    <t>c=4</t>
  </si>
  <si>
    <t>n=32-4</t>
  </si>
  <si>
    <t>netmask = /28 (255.255.255.240)</t>
  </si>
  <si>
    <t>172.16.0.0/28</t>
  </si>
  <si>
    <t>8n.8n.8n.4n 4c</t>
  </si>
  <si>
    <t>172.16.0.15/28</t>
  </si>
  <si>
    <t>0001 0000</t>
  </si>
  <si>
    <t>172.16.0.32/27</t>
  </si>
  <si>
    <t>172.16.0.63/27</t>
  </si>
  <si>
    <t>172.16.0.16/28</t>
  </si>
  <si>
    <t>Sales</t>
  </si>
  <si>
    <t>Finance</t>
  </si>
  <si>
    <t xml:space="preserve">Netmask/CIDR </t>
  </si>
  <si>
    <t>/30</t>
  </si>
  <si>
    <t>188.188.188.0</t>
  </si>
  <si>
    <t>first ip</t>
  </si>
  <si>
    <t>last ip</t>
  </si>
  <si>
    <t>broadcast</t>
  </si>
  <si>
    <t>188.188.188.3</t>
  </si>
  <si>
    <t>188.188.188.1</t>
  </si>
  <si>
    <t>188.188.188.2</t>
  </si>
  <si>
    <t>2^c-2=8</t>
  </si>
  <si>
    <t>2^c=10</t>
  </si>
  <si>
    <t>/28</t>
  </si>
  <si>
    <t>188.188.188.16</t>
  </si>
  <si>
    <t>188.188.188.31</t>
  </si>
  <si>
    <t>2^c-2=100</t>
  </si>
  <si>
    <t>/25</t>
  </si>
  <si>
    <t>nccc cccc</t>
  </si>
  <si>
    <t>0000 0000</t>
  </si>
  <si>
    <t>188.188.188.128</t>
  </si>
  <si>
    <t>188.188.188.255</t>
  </si>
  <si>
    <t>188.188.188.0/16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</si>
</sst>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9202-7CD2-47BB-B42A-793E2A2E17AA}">
  <dimension ref="A1:I8"/>
  <sheetViews>
    <sheetView topLeftCell="A4" zoomScale="220" zoomScaleNormal="220" workbookViewId="0">
      <selection activeCell="D6" sqref="D6:D8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  <c r="C3" s="1" t="s">
        <v>14</v>
      </c>
      <c r="D3" t="s">
        <v>15</v>
      </c>
    </row>
    <row r="4" spans="1:9" x14ac:dyDescent="0.25">
      <c r="A4" t="s">
        <v>3</v>
      </c>
      <c r="C4" t="s">
        <v>4</v>
      </c>
    </row>
    <row r="6" spans="1:9" x14ac:dyDescent="0.25">
      <c r="A6" t="s">
        <v>5</v>
      </c>
      <c r="B6" t="s">
        <v>6</v>
      </c>
      <c r="C6" t="s">
        <v>7</v>
      </c>
      <c r="D6" t="s">
        <v>8</v>
      </c>
      <c r="E6" t="s">
        <v>9</v>
      </c>
      <c r="F6" t="s">
        <v>11</v>
      </c>
      <c r="G6" t="s">
        <v>10</v>
      </c>
      <c r="H6" t="s">
        <v>12</v>
      </c>
      <c r="I6" t="s">
        <v>13</v>
      </c>
    </row>
    <row r="7" spans="1:9" x14ac:dyDescent="0.25">
      <c r="A7">
        <f>2^7</f>
        <v>128</v>
      </c>
      <c r="B7">
        <f>2^6</f>
        <v>64</v>
      </c>
      <c r="C7">
        <f>2^5</f>
        <v>32</v>
      </c>
      <c r="D7">
        <f>2^4</f>
        <v>16</v>
      </c>
      <c r="E7">
        <f>2^3</f>
        <v>8</v>
      </c>
      <c r="F7">
        <f>2^2</f>
        <v>4</v>
      </c>
      <c r="G7">
        <f>2^1</f>
        <v>2</v>
      </c>
      <c r="H7">
        <f>2^0</f>
        <v>1</v>
      </c>
    </row>
    <row r="8" spans="1:9" x14ac:dyDescent="0.25">
      <c r="A8">
        <v>0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2804-025E-4052-98F9-ACB77DB4E20D}">
  <dimension ref="A1:I25"/>
  <sheetViews>
    <sheetView topLeftCell="A7" zoomScale="280" zoomScaleNormal="280" workbookViewId="0">
      <selection activeCell="C16" sqref="C16"/>
    </sheetView>
  </sheetViews>
  <sheetFormatPr defaultRowHeight="15" x14ac:dyDescent="0.25"/>
  <sheetData>
    <row r="1" spans="1:9" x14ac:dyDescent="0.25">
      <c r="A1" t="s">
        <v>20</v>
      </c>
      <c r="C1" t="s">
        <v>17</v>
      </c>
    </row>
    <row r="2" spans="1:9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11</v>
      </c>
      <c r="G2" t="s">
        <v>10</v>
      </c>
      <c r="H2" t="s">
        <v>12</v>
      </c>
      <c r="I2" t="s">
        <v>13</v>
      </c>
    </row>
    <row r="3" spans="1:9" x14ac:dyDescent="0.25">
      <c r="A3">
        <f>2^7</f>
        <v>128</v>
      </c>
      <c r="B3">
        <f>2^6</f>
        <v>64</v>
      </c>
      <c r="C3">
        <f>2^5</f>
        <v>32</v>
      </c>
      <c r="D3">
        <f>2^4</f>
        <v>16</v>
      </c>
      <c r="E3">
        <f>2^3</f>
        <v>8</v>
      </c>
      <c r="F3">
        <f>2^2</f>
        <v>4</v>
      </c>
      <c r="G3">
        <f>2^1</f>
        <v>2</v>
      </c>
      <c r="H3">
        <f>2^0</f>
        <v>1</v>
      </c>
    </row>
    <row r="4" spans="1: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128</v>
      </c>
    </row>
    <row r="6" spans="1:9" x14ac:dyDescent="0.2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192</v>
      </c>
    </row>
    <row r="7" spans="1:9" x14ac:dyDescent="0.25">
      <c r="A7">
        <v>1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224</v>
      </c>
    </row>
    <row r="8" spans="1:9" x14ac:dyDescent="0.25">
      <c r="A8">
        <v>1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240</v>
      </c>
    </row>
    <row r="9" spans="1:9" x14ac:dyDescent="0.25">
      <c r="A9">
        <v>1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248</v>
      </c>
    </row>
    <row r="10" spans="1:9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252</v>
      </c>
    </row>
    <row r="11" spans="1:9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254</v>
      </c>
    </row>
    <row r="12" spans="1:9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255</v>
      </c>
    </row>
    <row r="14" spans="1:9" x14ac:dyDescent="0.25">
      <c r="A14" t="s">
        <v>16</v>
      </c>
      <c r="C14" t="s">
        <v>18</v>
      </c>
    </row>
    <row r="15" spans="1:9" x14ac:dyDescent="0.25">
      <c r="A15" t="s">
        <v>5</v>
      </c>
      <c r="B15" t="s">
        <v>6</v>
      </c>
      <c r="C15" t="s">
        <v>7</v>
      </c>
      <c r="D15" t="s">
        <v>8</v>
      </c>
      <c r="E15" t="s">
        <v>9</v>
      </c>
      <c r="F15" t="s">
        <v>11</v>
      </c>
      <c r="G15" t="s">
        <v>10</v>
      </c>
      <c r="H15" t="s">
        <v>12</v>
      </c>
      <c r="I15" t="s">
        <v>13</v>
      </c>
    </row>
    <row r="16" spans="1:9" x14ac:dyDescent="0.25">
      <c r="A16">
        <f>2^7</f>
        <v>128</v>
      </c>
      <c r="B16">
        <f>2^6</f>
        <v>64</v>
      </c>
      <c r="C16">
        <f>2^5</f>
        <v>32</v>
      </c>
      <c r="D16">
        <f>2^4</f>
        <v>16</v>
      </c>
      <c r="E16">
        <f>2^3</f>
        <v>8</v>
      </c>
      <c r="F16">
        <f>2^2</f>
        <v>4</v>
      </c>
      <c r="G16">
        <f>2^1</f>
        <v>2</v>
      </c>
      <c r="H16">
        <f>2^0</f>
        <v>1</v>
      </c>
    </row>
    <row r="17" spans="1:9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</row>
    <row r="18" spans="1:9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3</v>
      </c>
    </row>
    <row r="19" spans="1: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7</v>
      </c>
    </row>
    <row r="20" spans="1:9" x14ac:dyDescent="0.25">
      <c r="A20">
        <v>0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1</v>
      </c>
      <c r="I20">
        <v>15</v>
      </c>
    </row>
    <row r="21" spans="1:9" x14ac:dyDescent="0.25">
      <c r="A21">
        <v>0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31</v>
      </c>
    </row>
    <row r="22" spans="1:9" x14ac:dyDescent="0.25">
      <c r="A22">
        <v>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63</v>
      </c>
    </row>
    <row r="23" spans="1:9" x14ac:dyDescent="0.25">
      <c r="A23">
        <v>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127</v>
      </c>
    </row>
    <row r="24" spans="1: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255</v>
      </c>
    </row>
    <row r="25" spans="1:9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234B-2A8D-43E6-8845-5B043A8EDB0E}">
  <dimension ref="A1:L19"/>
  <sheetViews>
    <sheetView topLeftCell="A10" zoomScale="310" zoomScaleNormal="310" workbookViewId="0">
      <selection activeCell="B18" sqref="B18"/>
    </sheetView>
  </sheetViews>
  <sheetFormatPr defaultRowHeight="15" x14ac:dyDescent="0.25"/>
  <cols>
    <col min="1" max="1" width="29.140625" customWidth="1"/>
    <col min="2" max="2" width="20.42578125" customWidth="1"/>
    <col min="3" max="3" width="18.5703125" customWidth="1"/>
  </cols>
  <sheetData>
    <row r="1" spans="1:12" x14ac:dyDescent="0.25">
      <c r="A1" t="s">
        <v>19</v>
      </c>
      <c r="B1" t="s">
        <v>45</v>
      </c>
      <c r="C1" t="s">
        <v>39</v>
      </c>
      <c r="E1" t="s">
        <v>30</v>
      </c>
      <c r="H1">
        <v>1</v>
      </c>
      <c r="I1">
        <v>0</v>
      </c>
      <c r="J1">
        <v>1</v>
      </c>
      <c r="K1">
        <v>0</v>
      </c>
    </row>
    <row r="2" spans="1:12" x14ac:dyDescent="0.25">
      <c r="B2" s="1" t="s">
        <v>46</v>
      </c>
      <c r="C2" t="s">
        <v>38</v>
      </c>
      <c r="E2" t="s">
        <v>29</v>
      </c>
      <c r="H2">
        <v>1</v>
      </c>
      <c r="I2">
        <v>1</v>
      </c>
      <c r="J2">
        <v>0</v>
      </c>
      <c r="K2">
        <v>0</v>
      </c>
    </row>
    <row r="3" spans="1:12" x14ac:dyDescent="0.25">
      <c r="B3" t="s">
        <v>36</v>
      </c>
      <c r="C3" t="s">
        <v>40</v>
      </c>
      <c r="G3" t="s">
        <v>23</v>
      </c>
      <c r="H3">
        <v>1</v>
      </c>
      <c r="I3">
        <v>0</v>
      </c>
      <c r="J3">
        <v>0</v>
      </c>
      <c r="K3">
        <v>0</v>
      </c>
    </row>
    <row r="4" spans="1:12" x14ac:dyDescent="0.25">
      <c r="B4" t="s">
        <v>31</v>
      </c>
      <c r="C4" t="s">
        <v>42</v>
      </c>
      <c r="G4" t="s">
        <v>24</v>
      </c>
      <c r="H4">
        <v>1</v>
      </c>
      <c r="I4">
        <v>1</v>
      </c>
      <c r="J4">
        <v>1</v>
      </c>
      <c r="K4">
        <v>0</v>
      </c>
    </row>
    <row r="5" spans="1:12" x14ac:dyDescent="0.25">
      <c r="G5" t="s">
        <v>25</v>
      </c>
      <c r="H5">
        <v>0</v>
      </c>
      <c r="I5">
        <v>0</v>
      </c>
      <c r="J5">
        <v>0</v>
      </c>
      <c r="K5">
        <v>1</v>
      </c>
      <c r="L5" t="s">
        <v>26</v>
      </c>
    </row>
    <row r="7" spans="1:12" x14ac:dyDescent="0.25">
      <c r="A7" t="s">
        <v>21</v>
      </c>
      <c r="B7" t="s">
        <v>41</v>
      </c>
    </row>
    <row r="8" spans="1:12" x14ac:dyDescent="0.25">
      <c r="A8" t="s">
        <v>27</v>
      </c>
      <c r="B8" t="s">
        <v>37</v>
      </c>
      <c r="E8" t="s">
        <v>22</v>
      </c>
    </row>
    <row r="9" spans="1:12" x14ac:dyDescent="0.25">
      <c r="A9" t="s">
        <v>28</v>
      </c>
      <c r="B9" t="s">
        <v>44</v>
      </c>
      <c r="E9" t="s">
        <v>32</v>
      </c>
    </row>
    <row r="10" spans="1:12" x14ac:dyDescent="0.25">
      <c r="A10" t="s">
        <v>22</v>
      </c>
      <c r="B10" t="s">
        <v>43</v>
      </c>
      <c r="E10" t="s">
        <v>34</v>
      </c>
    </row>
    <row r="11" spans="1:12" x14ac:dyDescent="0.25">
      <c r="E11" t="s">
        <v>35</v>
      </c>
    </row>
    <row r="12" spans="1:12" x14ac:dyDescent="0.25">
      <c r="A12" t="s">
        <v>47</v>
      </c>
    </row>
    <row r="13" spans="1:12" x14ac:dyDescent="0.25">
      <c r="A13" t="s">
        <v>48</v>
      </c>
    </row>
    <row r="15" spans="1:12" x14ac:dyDescent="0.25">
      <c r="A15" t="s">
        <v>50</v>
      </c>
      <c r="B15" t="s">
        <v>49</v>
      </c>
      <c r="C15" t="s">
        <v>52</v>
      </c>
    </row>
    <row r="16" spans="1:12" x14ac:dyDescent="0.25">
      <c r="A16" t="s">
        <v>21</v>
      </c>
      <c r="B16" t="s">
        <v>51</v>
      </c>
      <c r="C16" t="s">
        <v>54</v>
      </c>
    </row>
    <row r="17" spans="1:3" x14ac:dyDescent="0.25">
      <c r="A17" t="s">
        <v>27</v>
      </c>
    </row>
    <row r="18" spans="1:3" x14ac:dyDescent="0.25">
      <c r="A18" t="s">
        <v>28</v>
      </c>
    </row>
    <row r="19" spans="1:3" x14ac:dyDescent="0.25">
      <c r="A19" t="s">
        <v>22</v>
      </c>
      <c r="B19" t="s">
        <v>53</v>
      </c>
      <c r="C19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2A88-F21C-469D-BD69-237CEA97566F}">
  <dimension ref="A1:I29"/>
  <sheetViews>
    <sheetView zoomScale="265" zoomScaleNormal="265" workbookViewId="0">
      <selection activeCell="C11" sqref="C11"/>
    </sheetView>
  </sheetViews>
  <sheetFormatPr defaultRowHeight="15" x14ac:dyDescent="0.25"/>
  <cols>
    <col min="2" max="2" width="10.42578125" bestFit="1" customWidth="1"/>
  </cols>
  <sheetData>
    <row r="1" spans="1:9" x14ac:dyDescent="0.25">
      <c r="A1" t="s">
        <v>56</v>
      </c>
      <c r="E1" t="s">
        <v>61</v>
      </c>
      <c r="F1" t="s">
        <v>63</v>
      </c>
    </row>
    <row r="2" spans="1:9" x14ac:dyDescent="0.25">
      <c r="B2" t="s">
        <v>67</v>
      </c>
      <c r="E2">
        <v>1</v>
      </c>
      <c r="F2" t="s">
        <v>62</v>
      </c>
    </row>
    <row r="3" spans="1:9" x14ac:dyDescent="0.25">
      <c r="A3" t="s">
        <v>58</v>
      </c>
      <c r="B3">
        <v>20</v>
      </c>
      <c r="E3">
        <v>2</v>
      </c>
      <c r="F3" t="s">
        <v>64</v>
      </c>
    </row>
    <row r="4" spans="1:9" x14ac:dyDescent="0.25">
      <c r="A4" t="s">
        <v>59</v>
      </c>
      <c r="B4">
        <v>30</v>
      </c>
      <c r="E4">
        <v>3</v>
      </c>
      <c r="F4" t="s">
        <v>65</v>
      </c>
    </row>
    <row r="5" spans="1:9" x14ac:dyDescent="0.25">
      <c r="A5" t="s">
        <v>60</v>
      </c>
      <c r="B5">
        <v>10</v>
      </c>
    </row>
    <row r="6" spans="1:9" x14ac:dyDescent="0.25">
      <c r="B6">
        <v>326388804</v>
      </c>
    </row>
    <row r="7" spans="1:9" x14ac:dyDescent="0.25">
      <c r="A7" t="s">
        <v>58</v>
      </c>
      <c r="E7" t="s">
        <v>68</v>
      </c>
    </row>
    <row r="8" spans="1:9" x14ac:dyDescent="0.25">
      <c r="A8" t="s">
        <v>66</v>
      </c>
      <c r="E8" t="s">
        <v>69</v>
      </c>
    </row>
    <row r="9" spans="1:9" x14ac:dyDescent="0.25">
      <c r="A9" t="s">
        <v>77</v>
      </c>
    </row>
    <row r="10" spans="1:9" x14ac:dyDescent="0.25">
      <c r="A10" t="s">
        <v>78</v>
      </c>
    </row>
    <row r="11" spans="1:9" x14ac:dyDescent="0.25">
      <c r="A11" t="s">
        <v>79</v>
      </c>
    </row>
    <row r="12" spans="1:9" x14ac:dyDescent="0.25">
      <c r="A12" t="s">
        <v>80</v>
      </c>
    </row>
    <row r="13" spans="1:9" x14ac:dyDescent="0.25">
      <c r="G13" t="s">
        <v>60</v>
      </c>
    </row>
    <row r="14" spans="1:9" x14ac:dyDescent="0.25">
      <c r="G14" t="s">
        <v>70</v>
      </c>
      <c r="I14" t="s">
        <v>81</v>
      </c>
    </row>
    <row r="15" spans="1:9" x14ac:dyDescent="0.25">
      <c r="A15" t="s">
        <v>74</v>
      </c>
      <c r="G15" t="s">
        <v>71</v>
      </c>
    </row>
    <row r="16" spans="1:9" x14ac:dyDescent="0.25">
      <c r="A16" t="s">
        <v>82</v>
      </c>
      <c r="G16" t="s">
        <v>72</v>
      </c>
    </row>
    <row r="17" spans="2:9" x14ac:dyDescent="0.25">
      <c r="B17" t="s">
        <v>33</v>
      </c>
      <c r="G17" t="s">
        <v>73</v>
      </c>
      <c r="I17" t="s">
        <v>83</v>
      </c>
    </row>
    <row r="18" spans="2:9" x14ac:dyDescent="0.25">
      <c r="B18" t="s">
        <v>84</v>
      </c>
    </row>
    <row r="19" spans="2:9" x14ac:dyDescent="0.25">
      <c r="B19" t="s">
        <v>75</v>
      </c>
      <c r="G19" t="s">
        <v>58</v>
      </c>
    </row>
    <row r="20" spans="2:9" x14ac:dyDescent="0.25">
      <c r="G20" t="s">
        <v>70</v>
      </c>
      <c r="I20" t="s">
        <v>85</v>
      </c>
    </row>
    <row r="21" spans="2:9" x14ac:dyDescent="0.25">
      <c r="G21" t="s">
        <v>71</v>
      </c>
    </row>
    <row r="22" spans="2:9" x14ac:dyDescent="0.25">
      <c r="G22" t="s">
        <v>72</v>
      </c>
    </row>
    <row r="23" spans="2:9" x14ac:dyDescent="0.25">
      <c r="G23" t="s">
        <v>73</v>
      </c>
      <c r="I23" t="s">
        <v>86</v>
      </c>
    </row>
    <row r="25" spans="2:9" x14ac:dyDescent="0.25">
      <c r="G25" t="s">
        <v>59</v>
      </c>
    </row>
    <row r="26" spans="2:9" x14ac:dyDescent="0.25">
      <c r="G26" t="s">
        <v>70</v>
      </c>
      <c r="I26" t="s">
        <v>87</v>
      </c>
    </row>
    <row r="27" spans="2:9" x14ac:dyDescent="0.25">
      <c r="G27" t="s">
        <v>71</v>
      </c>
    </row>
    <row r="28" spans="2:9" x14ac:dyDescent="0.25">
      <c r="G28" t="s">
        <v>72</v>
      </c>
    </row>
    <row r="29" spans="2:9" x14ac:dyDescent="0.25">
      <c r="G29" t="s">
        <v>73</v>
      </c>
      <c r="I29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5633-0056-4D58-85CA-7DE87559FBBD}">
  <dimension ref="A1:G26"/>
  <sheetViews>
    <sheetView tabSelected="1" zoomScale="280" zoomScaleNormal="280" workbookViewId="0">
      <selection activeCell="A2" sqref="A2"/>
    </sheetView>
  </sheetViews>
  <sheetFormatPr defaultRowHeight="15" x14ac:dyDescent="0.25"/>
  <sheetData>
    <row r="1" spans="1:7" x14ac:dyDescent="0.25">
      <c r="A1" t="s">
        <v>110</v>
      </c>
    </row>
    <row r="3" spans="1:7" x14ac:dyDescent="0.25">
      <c r="A3" t="s">
        <v>88</v>
      </c>
      <c r="B3">
        <v>100</v>
      </c>
    </row>
    <row r="4" spans="1:7" x14ac:dyDescent="0.25">
      <c r="A4" t="s">
        <v>57</v>
      </c>
      <c r="B4">
        <v>2</v>
      </c>
    </row>
    <row r="5" spans="1:7" x14ac:dyDescent="0.25">
      <c r="A5" t="s">
        <v>89</v>
      </c>
      <c r="B5">
        <v>8</v>
      </c>
    </row>
    <row r="7" spans="1:7" x14ac:dyDescent="0.25">
      <c r="A7" t="s">
        <v>57</v>
      </c>
    </row>
    <row r="8" spans="1:7" x14ac:dyDescent="0.25">
      <c r="A8" t="s">
        <v>90</v>
      </c>
      <c r="C8" s="1" t="s">
        <v>91</v>
      </c>
    </row>
    <row r="9" spans="1:7" x14ac:dyDescent="0.25">
      <c r="A9" t="s">
        <v>36</v>
      </c>
      <c r="C9" t="s">
        <v>92</v>
      </c>
    </row>
    <row r="10" spans="1:7" x14ac:dyDescent="0.25">
      <c r="A10" t="s">
        <v>93</v>
      </c>
      <c r="C10" t="s">
        <v>97</v>
      </c>
    </row>
    <row r="11" spans="1:7" x14ac:dyDescent="0.25">
      <c r="A11" t="s">
        <v>94</v>
      </c>
      <c r="C11" t="s">
        <v>98</v>
      </c>
    </row>
    <row r="12" spans="1:7" x14ac:dyDescent="0.25">
      <c r="A12" t="s">
        <v>95</v>
      </c>
      <c r="C12" t="s">
        <v>96</v>
      </c>
    </row>
    <row r="14" spans="1:7" x14ac:dyDescent="0.25">
      <c r="A14" t="s">
        <v>89</v>
      </c>
    </row>
    <row r="15" spans="1:7" x14ac:dyDescent="0.25">
      <c r="A15" t="s">
        <v>90</v>
      </c>
      <c r="C15" s="1" t="s">
        <v>101</v>
      </c>
      <c r="E15" t="s">
        <v>99</v>
      </c>
      <c r="G15" t="s">
        <v>33</v>
      </c>
    </row>
    <row r="16" spans="1:7" x14ac:dyDescent="0.25">
      <c r="A16" t="s">
        <v>36</v>
      </c>
      <c r="C16" t="s">
        <v>102</v>
      </c>
      <c r="E16" t="s">
        <v>100</v>
      </c>
      <c r="G16" t="s">
        <v>84</v>
      </c>
    </row>
    <row r="17" spans="1:7" x14ac:dyDescent="0.25">
      <c r="A17" t="s">
        <v>93</v>
      </c>
      <c r="G17" t="s">
        <v>75</v>
      </c>
    </row>
    <row r="18" spans="1:7" x14ac:dyDescent="0.25">
      <c r="A18" t="s">
        <v>94</v>
      </c>
    </row>
    <row r="19" spans="1:7" x14ac:dyDescent="0.25">
      <c r="A19" t="s">
        <v>95</v>
      </c>
      <c r="C19" t="s">
        <v>103</v>
      </c>
    </row>
    <row r="21" spans="1:7" x14ac:dyDescent="0.25">
      <c r="A21" t="s">
        <v>88</v>
      </c>
    </row>
    <row r="22" spans="1:7" x14ac:dyDescent="0.25">
      <c r="A22" t="s">
        <v>90</v>
      </c>
      <c r="C22" s="1" t="s">
        <v>105</v>
      </c>
      <c r="E22" t="s">
        <v>104</v>
      </c>
      <c r="G22" t="s">
        <v>106</v>
      </c>
    </row>
    <row r="23" spans="1:7" x14ac:dyDescent="0.25">
      <c r="A23" t="s">
        <v>36</v>
      </c>
      <c r="C23" t="s">
        <v>108</v>
      </c>
      <c r="G23" t="s">
        <v>107</v>
      </c>
    </row>
    <row r="24" spans="1:7" x14ac:dyDescent="0.25">
      <c r="A24" t="s">
        <v>93</v>
      </c>
      <c r="G24" t="s">
        <v>40</v>
      </c>
    </row>
    <row r="25" spans="1:7" x14ac:dyDescent="0.25">
      <c r="A25" t="s">
        <v>94</v>
      </c>
    </row>
    <row r="26" spans="1:7" x14ac:dyDescent="0.25">
      <c r="A26" t="s">
        <v>95</v>
      </c>
      <c r="C26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Wong</dc:creator>
  <cp:lastModifiedBy>Jason Wong</cp:lastModifiedBy>
  <dcterms:created xsi:type="dcterms:W3CDTF">2024-01-15T23:31:00Z</dcterms:created>
  <dcterms:modified xsi:type="dcterms:W3CDTF">2024-01-16T08:35:05Z</dcterms:modified>
</cp:coreProperties>
</file>