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8_{60F0C6AD-424F-4D9B-92D8-01D4E5B388DF}" xr6:coauthVersionLast="47" xr6:coauthVersionMax="47" xr10:uidLastSave="{00000000-0000-0000-0000-000000000000}"/>
  <bookViews>
    <workbookView xWindow="-27990" yWindow="-120" windowWidth="28110" windowHeight="16440" activeTab="2" xr2:uid="{76A6EAF0-A347-45CA-AF87-EBDC3820A360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65" i="3" l="1"/>
  <c r="E56" i="3"/>
  <c r="I5" i="2"/>
  <c r="I4" i="2"/>
  <c r="J4" i="2"/>
  <c r="K4" i="2" s="1"/>
  <c r="J3" i="2"/>
  <c r="K3" i="2" s="1"/>
  <c r="K5" i="2"/>
  <c r="I3" i="2"/>
</calcChain>
</file>

<file path=xl/sharedStrings.xml><?xml version="1.0" encoding="utf-8"?>
<sst xmlns="http://schemas.openxmlformats.org/spreadsheetml/2006/main" count="287" uniqueCount="173">
  <si>
    <t>binary</t>
  </si>
  <si>
    <t>decimal</t>
  </si>
  <si>
    <t>octal</t>
  </si>
  <si>
    <t>hexadecimal</t>
  </si>
  <si>
    <t>base 2</t>
  </si>
  <si>
    <t>0 1</t>
  </si>
  <si>
    <t>0 - 9</t>
  </si>
  <si>
    <t xml:space="preserve">0 - 7 </t>
  </si>
  <si>
    <t>0 - 9,a - f</t>
  </si>
  <si>
    <t>/</t>
  </si>
  <si>
    <t>2^0</t>
  </si>
  <si>
    <t>2^1</t>
  </si>
  <si>
    <t>2^2</t>
  </si>
  <si>
    <t>2^3</t>
  </si>
  <si>
    <t>2^4</t>
  </si>
  <si>
    <t>2^5</t>
  </si>
  <si>
    <t>2^6</t>
  </si>
  <si>
    <t>2^7</t>
  </si>
  <si>
    <t>base2</t>
  </si>
  <si>
    <t>base10</t>
  </si>
  <si>
    <t>Netmask</t>
  </si>
  <si>
    <t>255.255.0.0</t>
  </si>
  <si>
    <t>255.255.255.0</t>
  </si>
  <si>
    <t>255.255.224.0</t>
  </si>
  <si>
    <t>0101 0101</t>
  </si>
  <si>
    <t>192.168.0.1</t>
  </si>
  <si>
    <t>00:ae:9c:33:44:1c</t>
  </si>
  <si>
    <t>a e</t>
  </si>
  <si>
    <t>1010 1110</t>
  </si>
  <si>
    <t>1001 1100</t>
  </si>
  <si>
    <t>9c</t>
  </si>
  <si>
    <t>ae</t>
  </si>
  <si>
    <t>1101 0111</t>
  </si>
  <si>
    <t>d       7</t>
  </si>
  <si>
    <t>Classfull</t>
  </si>
  <si>
    <t>A</t>
  </si>
  <si>
    <t>B</t>
  </si>
  <si>
    <t>C</t>
  </si>
  <si>
    <t>D</t>
  </si>
  <si>
    <t>E</t>
  </si>
  <si>
    <t>Unicast</t>
  </si>
  <si>
    <t>Multicast</t>
  </si>
  <si>
    <t>Reserved for future</t>
  </si>
  <si>
    <t>Classless</t>
  </si>
  <si>
    <t>255.0.0.0</t>
  </si>
  <si>
    <t>Start IP</t>
  </si>
  <si>
    <t>Ending IP</t>
  </si>
  <si>
    <t>0.0.0.0</t>
  </si>
  <si>
    <t>127.255.255.255</t>
  </si>
  <si>
    <t>128.0.0.0</t>
  </si>
  <si>
    <t>191.255.255.255</t>
  </si>
  <si>
    <t>192.0.0.0</t>
  </si>
  <si>
    <t>224.0.0.0</t>
  </si>
  <si>
    <t>239.255.255.255</t>
  </si>
  <si>
    <t>240.x.x.x</t>
  </si>
  <si>
    <t>First Octet</t>
  </si>
  <si>
    <t>10 xx xxxx</t>
  </si>
  <si>
    <t>0xxx xxxx</t>
  </si>
  <si>
    <t>110x xxxx</t>
  </si>
  <si>
    <t>1110 xxxx</t>
  </si>
  <si>
    <t>Network bits</t>
  </si>
  <si>
    <t>Client bits</t>
  </si>
  <si>
    <t>8n</t>
  </si>
  <si>
    <t>24c</t>
  </si>
  <si>
    <t>16n</t>
  </si>
  <si>
    <t>16c</t>
  </si>
  <si>
    <t>24n</t>
  </si>
  <si>
    <t>8c</t>
  </si>
  <si>
    <t># of Network</t>
  </si>
  <si>
    <t># of clients</t>
  </si>
  <si>
    <t>223.255.255.255</t>
  </si>
  <si>
    <t>reserved</t>
  </si>
  <si>
    <t>127.x.x.x</t>
  </si>
  <si>
    <t>loopback</t>
  </si>
  <si>
    <t>127.0.0.0</t>
  </si>
  <si>
    <t>=2^n</t>
  </si>
  <si>
    <t>=2^c-2</t>
  </si>
  <si>
    <t>Historical</t>
  </si>
  <si>
    <t>When calculate usable IP range for client, need to minus 2?</t>
  </si>
  <si>
    <t>- client bits 0's ==&gt; network ID</t>
  </si>
  <si>
    <t>- client bit 1's ==&gt; broadcast IP</t>
  </si>
  <si>
    <t>192.168.0.0</t>
  </si>
  <si>
    <t>169.254.x.x</t>
  </si>
  <si>
    <t>windows 98</t>
  </si>
  <si>
    <t>169.254.0.0</t>
  </si>
  <si>
    <t>Automated Private IP Address</t>
  </si>
  <si>
    <t>Formula</t>
  </si>
  <si>
    <t>CIDR</t>
  </si>
  <si>
    <t>a. 192.168.100.5</t>
  </si>
  <si>
    <t>b. 192.168.100.4</t>
  </si>
  <si>
    <t>c. 192.168.100.0</t>
  </si>
  <si>
    <t>d. 192.68.0.0</t>
  </si>
  <si>
    <t>Q1. Based on default, given IP 192.168.100.5, what is the network ID?</t>
  </si>
  <si>
    <t>192.168.100.5</t>
  </si>
  <si>
    <t>--&gt;</t>
  </si>
  <si>
    <t>1100 0000</t>
  </si>
  <si>
    <t>1111 1111</t>
  </si>
  <si>
    <t>0000 0000</t>
  </si>
  <si>
    <t>1010 1000</t>
  </si>
  <si>
    <t>0110 0100</t>
  </si>
  <si>
    <t>0000 0101</t>
  </si>
  <si>
    <t>AND</t>
  </si>
  <si>
    <t>Network ID</t>
  </si>
  <si>
    <t>Broadcast IP</t>
  </si>
  <si>
    <t>Q2. Given IP 192.168.100.5 netmask 255.255.0.0, what is the network ID?</t>
  </si>
  <si>
    <t>Q2. Given IP 192.168.100.5/16,  what is the network ID?</t>
  </si>
  <si>
    <t xml:space="preserve">Answer: </t>
  </si>
  <si>
    <t>NID</t>
  </si>
  <si>
    <t>BIP</t>
  </si>
  <si>
    <t>192.168.255.255</t>
  </si>
  <si>
    <t>= NID + all client bits turn 1's</t>
  </si>
  <si>
    <t>nnnn nnnn</t>
  </si>
  <si>
    <t>cccc cccc</t>
  </si>
  <si>
    <t>Q3. Given IP 192.168.100.5/19n, what is the network ID?</t>
  </si>
  <si>
    <t>8n.8n.3n 5c.8c</t>
  </si>
  <si>
    <t xml:space="preserve">N.C </t>
  </si>
  <si>
    <t>n</t>
  </si>
  <si>
    <t>c</t>
  </si>
  <si>
    <t>==&gt;</t>
  </si>
  <si>
    <t>1110 0000</t>
  </si>
  <si>
    <t>0110 0000</t>
  </si>
  <si>
    <t>nnnc cccc</t>
  </si>
  <si>
    <t>0111 1111</t>
  </si>
  <si>
    <t>Q3. Given IP 172.16.100.200/27, answer following?</t>
  </si>
  <si>
    <t>8n.8n.8n.3n 5c</t>
  </si>
  <si>
    <t>255.255.255.224</t>
  </si>
  <si>
    <t>1100 1000</t>
  </si>
  <si>
    <t>172.16.100.192</t>
  </si>
  <si>
    <t>1101 1111</t>
  </si>
  <si>
    <t>172.16.100.223</t>
  </si>
  <si>
    <t>First usable IP</t>
  </si>
  <si>
    <t>Last usable IP</t>
  </si>
  <si>
    <t>172.16.100.193</t>
  </si>
  <si>
    <t>172.16.100.222</t>
  </si>
  <si>
    <t>Q4. Given IP 172.16.100.200/17, answer following?</t>
  </si>
  <si>
    <t>N.C</t>
  </si>
  <si>
    <t>8n.8n.1n 7c.8c</t>
  </si>
  <si>
    <t>255.255.128.0</t>
  </si>
  <si>
    <t>1000 0000</t>
  </si>
  <si>
    <t>ANding</t>
  </si>
  <si>
    <t>172.16.0.0</t>
  </si>
  <si>
    <t>nccc cccc</t>
  </si>
  <si>
    <t>0111 1111.1111 1111</t>
  </si>
  <si>
    <t>172.16.127.255</t>
  </si>
  <si>
    <t>172.16.0.1</t>
  </si>
  <si>
    <t>172.16.127.254</t>
  </si>
  <si>
    <t>HR, sales</t>
  </si>
  <si>
    <t>2^n</t>
  </si>
  <si>
    <t>number of N</t>
  </si>
  <si>
    <t>Subnet1</t>
  </si>
  <si>
    <t>Subnet2</t>
  </si>
  <si>
    <t>VLSM</t>
  </si>
  <si>
    <t>Given 192.168.0.0/24, break it 7 subnets</t>
  </si>
  <si>
    <t>=7</t>
  </si>
  <si>
    <t>/27n</t>
  </si>
  <si>
    <t>Subnet3</t>
  </si>
  <si>
    <t>Subnet4</t>
  </si>
  <si>
    <t>Subnet5</t>
  </si>
  <si>
    <t>Subnet6</t>
  </si>
  <si>
    <t>Subnet7</t>
  </si>
  <si>
    <t>nnn</t>
  </si>
  <si>
    <t>c cccc</t>
  </si>
  <si>
    <t>0 0000</t>
  </si>
  <si>
    <t>1 1111</t>
  </si>
  <si>
    <t>000</t>
  </si>
  <si>
    <t>001</t>
  </si>
  <si>
    <t>010</t>
  </si>
  <si>
    <t>011</t>
  </si>
  <si>
    <t>100</t>
  </si>
  <si>
    <t>101</t>
  </si>
  <si>
    <t>111</t>
  </si>
  <si>
    <t>110</t>
  </si>
  <si>
    <t>Subnet8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</si>
</sst>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5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quotePrefix="1"/>
    <xf numFmtId="165" fontId="0" fillId="0" borderId="0" xfId="1" applyNumberFormat="1" applyFont="1"/>
    <xf numFmtId="165" fontId="0" fillId="0" borderId="0" xfId="0" applyNumberFormat="1"/>
    <xf numFmtId="0" fontId="0" fillId="0" borderId="0" xfId="0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8653E-D98F-48D2-9CF8-D7FD83C0E043}">
  <dimension ref="A1:Q15"/>
  <sheetViews>
    <sheetView topLeftCell="E1" zoomScale="340" zoomScaleNormal="340" workbookViewId="0">
      <selection activeCell="K1" sqref="K1:K3"/>
    </sheetView>
  </sheetViews>
  <sheetFormatPr defaultRowHeight="14.4" x14ac:dyDescent="0.3"/>
  <cols>
    <col min="1" max="1" width="17.77734375" customWidth="1"/>
    <col min="7" max="16" width="5.21875" customWidth="1"/>
    <col min="17" max="17" width="14.109375" customWidth="1"/>
    <col min="18" max="23" width="5.21875" customWidth="1"/>
  </cols>
  <sheetData>
    <row r="1" spans="1:17" x14ac:dyDescent="0.3">
      <c r="A1" t="s">
        <v>0</v>
      </c>
      <c r="B1" t="s">
        <v>4</v>
      </c>
      <c r="C1" t="s">
        <v>5</v>
      </c>
      <c r="D1" s="1" t="s">
        <v>9</v>
      </c>
      <c r="F1" t="s">
        <v>18</v>
      </c>
      <c r="G1" t="s">
        <v>17</v>
      </c>
      <c r="H1" t="s">
        <v>16</v>
      </c>
      <c r="I1" t="s">
        <v>15</v>
      </c>
      <c r="J1" t="s">
        <v>14</v>
      </c>
      <c r="K1" t="s">
        <v>13</v>
      </c>
      <c r="L1" t="s">
        <v>12</v>
      </c>
      <c r="M1" t="s">
        <v>11</v>
      </c>
      <c r="N1" t="s">
        <v>10</v>
      </c>
      <c r="Q1" t="s">
        <v>20</v>
      </c>
    </row>
    <row r="2" spans="1:17" x14ac:dyDescent="0.3">
      <c r="A2" t="s">
        <v>1</v>
      </c>
      <c r="B2">
        <v>10</v>
      </c>
      <c r="C2" t="s">
        <v>6</v>
      </c>
      <c r="D2" s="1" t="s">
        <v>9</v>
      </c>
      <c r="F2" t="s">
        <v>19</v>
      </c>
      <c r="G2">
        <v>128</v>
      </c>
      <c r="H2">
        <v>64</v>
      </c>
      <c r="I2">
        <v>32</v>
      </c>
      <c r="J2">
        <v>16</v>
      </c>
      <c r="K2">
        <v>8</v>
      </c>
      <c r="L2">
        <v>4</v>
      </c>
      <c r="M2">
        <v>2</v>
      </c>
      <c r="N2">
        <v>1</v>
      </c>
      <c r="Q2">
        <v>0</v>
      </c>
    </row>
    <row r="3" spans="1:17" x14ac:dyDescent="0.3">
      <c r="A3" t="s">
        <v>2</v>
      </c>
      <c r="B3">
        <v>8</v>
      </c>
      <c r="C3" t="s">
        <v>7</v>
      </c>
      <c r="G3" t="s">
        <v>116</v>
      </c>
      <c r="H3" t="s">
        <v>116</v>
      </c>
      <c r="I3" t="s">
        <v>116</v>
      </c>
      <c r="J3" t="s">
        <v>117</v>
      </c>
      <c r="K3" t="s">
        <v>117</v>
      </c>
      <c r="L3" t="s">
        <v>117</v>
      </c>
      <c r="M3" t="s">
        <v>117</v>
      </c>
      <c r="N3" t="s">
        <v>117</v>
      </c>
      <c r="O3">
        <v>100</v>
      </c>
      <c r="Q3">
        <v>255</v>
      </c>
    </row>
    <row r="4" spans="1:17" x14ac:dyDescent="0.3">
      <c r="A4" t="s">
        <v>3</v>
      </c>
      <c r="B4">
        <v>16</v>
      </c>
      <c r="C4" t="s">
        <v>8</v>
      </c>
      <c r="D4" s="1" t="s">
        <v>9</v>
      </c>
      <c r="G4">
        <v>1</v>
      </c>
      <c r="H4">
        <v>1</v>
      </c>
      <c r="I4">
        <v>1</v>
      </c>
      <c r="J4">
        <v>0</v>
      </c>
      <c r="K4">
        <v>0</v>
      </c>
      <c r="L4">
        <v>0</v>
      </c>
      <c r="M4">
        <v>0</v>
      </c>
      <c r="N4">
        <v>0</v>
      </c>
      <c r="Q4">
        <v>128</v>
      </c>
    </row>
    <row r="5" spans="1:17" x14ac:dyDescent="0.3">
      <c r="A5" t="s">
        <v>25</v>
      </c>
      <c r="Q5">
        <v>192</v>
      </c>
    </row>
    <row r="6" spans="1:17" x14ac:dyDescent="0.3">
      <c r="A6" t="s">
        <v>24</v>
      </c>
      <c r="Q6">
        <v>224</v>
      </c>
    </row>
    <row r="7" spans="1:17" x14ac:dyDescent="0.3">
      <c r="A7">
        <v>55</v>
      </c>
      <c r="Q7">
        <v>240</v>
      </c>
    </row>
    <row r="8" spans="1:17" x14ac:dyDescent="0.3">
      <c r="Q8">
        <v>248</v>
      </c>
    </row>
    <row r="9" spans="1:17" x14ac:dyDescent="0.3">
      <c r="A9" t="s">
        <v>26</v>
      </c>
      <c r="Q9">
        <v>252</v>
      </c>
    </row>
    <row r="10" spans="1:17" x14ac:dyDescent="0.3">
      <c r="A10" t="s">
        <v>27</v>
      </c>
      <c r="Q10">
        <v>254</v>
      </c>
    </row>
    <row r="11" spans="1:17" x14ac:dyDescent="0.3">
      <c r="A11" t="s">
        <v>28</v>
      </c>
      <c r="B11" t="s">
        <v>31</v>
      </c>
    </row>
    <row r="12" spans="1:17" x14ac:dyDescent="0.3">
      <c r="A12" t="s">
        <v>29</v>
      </c>
      <c r="B12" t="s">
        <v>30</v>
      </c>
    </row>
    <row r="14" spans="1:17" x14ac:dyDescent="0.3">
      <c r="A14" t="s">
        <v>32</v>
      </c>
    </row>
    <row r="15" spans="1:17" x14ac:dyDescent="0.3">
      <c r="A15" t="s">
        <v>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4740F-9847-49FF-9969-74AE040BC2BE}">
  <dimension ref="A1:K17"/>
  <sheetViews>
    <sheetView topLeftCell="B1" zoomScale="205" zoomScaleNormal="205" workbookViewId="0">
      <selection activeCell="J1" sqref="J1:J5"/>
    </sheetView>
  </sheetViews>
  <sheetFormatPr defaultRowHeight="14.4" x14ac:dyDescent="0.3"/>
  <cols>
    <col min="2" max="2" width="19.77734375" customWidth="1"/>
    <col min="3" max="3" width="15" customWidth="1"/>
    <col min="5" max="5" width="14.77734375" bestFit="1" customWidth="1"/>
    <col min="6" max="6" width="9.44140625" bestFit="1" customWidth="1"/>
    <col min="7" max="7" width="11.5546875" bestFit="1" customWidth="1"/>
    <col min="9" max="9" width="12.77734375" bestFit="1" customWidth="1"/>
    <col min="10" max="10" width="13.88671875" bestFit="1" customWidth="1"/>
    <col min="11" max="11" width="14" bestFit="1" customWidth="1"/>
  </cols>
  <sheetData>
    <row r="1" spans="1:11" x14ac:dyDescent="0.3">
      <c r="A1" t="s">
        <v>77</v>
      </c>
      <c r="H1" t="s">
        <v>86</v>
      </c>
      <c r="I1" s="1" t="s">
        <v>75</v>
      </c>
      <c r="J1" s="1" t="s">
        <v>76</v>
      </c>
    </row>
    <row r="2" spans="1:11" x14ac:dyDescent="0.3">
      <c r="A2" t="s">
        <v>34</v>
      </c>
      <c r="C2" t="s">
        <v>20</v>
      </c>
      <c r="D2" t="s">
        <v>45</v>
      </c>
      <c r="E2" t="s">
        <v>46</v>
      </c>
      <c r="F2" t="s">
        <v>55</v>
      </c>
      <c r="G2" t="s">
        <v>60</v>
      </c>
      <c r="H2" t="s">
        <v>61</v>
      </c>
      <c r="I2" t="s">
        <v>68</v>
      </c>
      <c r="J2" t="s">
        <v>69</v>
      </c>
    </row>
    <row r="3" spans="1:11" x14ac:dyDescent="0.3">
      <c r="A3" t="s">
        <v>35</v>
      </c>
      <c r="B3" t="s">
        <v>40</v>
      </c>
      <c r="C3" t="s">
        <v>44</v>
      </c>
      <c r="D3" t="s">
        <v>47</v>
      </c>
      <c r="E3" t="s">
        <v>48</v>
      </c>
      <c r="F3" t="s">
        <v>57</v>
      </c>
      <c r="G3" t="s">
        <v>62</v>
      </c>
      <c r="H3" t="s">
        <v>63</v>
      </c>
      <c r="I3">
        <f>2^(8-1)</f>
        <v>128</v>
      </c>
      <c r="J3" s="2">
        <f>2^24-2</f>
        <v>16777214</v>
      </c>
      <c r="K3" s="3">
        <f>I3*J3</f>
        <v>2147483392</v>
      </c>
    </row>
    <row r="4" spans="1:11" x14ac:dyDescent="0.3">
      <c r="A4" t="s">
        <v>36</v>
      </c>
      <c r="B4" t="s">
        <v>40</v>
      </c>
      <c r="C4" t="s">
        <v>21</v>
      </c>
      <c r="D4" t="s">
        <v>49</v>
      </c>
      <c r="E4" t="s">
        <v>50</v>
      </c>
      <c r="F4" t="s">
        <v>56</v>
      </c>
      <c r="G4" t="s">
        <v>64</v>
      </c>
      <c r="H4" t="s">
        <v>65</v>
      </c>
      <c r="I4" s="2">
        <f>2^(16-2)</f>
        <v>16384</v>
      </c>
      <c r="J4">
        <f>2^16-2</f>
        <v>65534</v>
      </c>
      <c r="K4" s="3">
        <f>I4*J4</f>
        <v>1073709056</v>
      </c>
    </row>
    <row r="5" spans="1:11" x14ac:dyDescent="0.3">
      <c r="A5" t="s">
        <v>37</v>
      </c>
      <c r="B5" t="s">
        <v>40</v>
      </c>
      <c r="C5" t="s">
        <v>22</v>
      </c>
      <c r="D5" t="s">
        <v>51</v>
      </c>
      <c r="E5" t="s">
        <v>70</v>
      </c>
      <c r="F5" t="s">
        <v>58</v>
      </c>
      <c r="G5" t="s">
        <v>66</v>
      </c>
      <c r="H5" t="s">
        <v>67</v>
      </c>
      <c r="I5" s="2">
        <f>2^(24-3)</f>
        <v>2097152</v>
      </c>
      <c r="J5">
        <v>254</v>
      </c>
      <c r="K5" s="3">
        <f>I5*J5</f>
        <v>532676608</v>
      </c>
    </row>
    <row r="6" spans="1:11" x14ac:dyDescent="0.3">
      <c r="A6" t="s">
        <v>38</v>
      </c>
      <c r="B6" t="s">
        <v>41</v>
      </c>
      <c r="D6" t="s">
        <v>52</v>
      </c>
      <c r="E6" t="s">
        <v>53</v>
      </c>
      <c r="F6" t="s">
        <v>59</v>
      </c>
    </row>
    <row r="7" spans="1:11" x14ac:dyDescent="0.3">
      <c r="A7" t="s">
        <v>39</v>
      </c>
      <c r="B7" t="s">
        <v>42</v>
      </c>
      <c r="D7" t="s">
        <v>54</v>
      </c>
    </row>
    <row r="9" spans="1:11" x14ac:dyDescent="0.3">
      <c r="A9" t="s">
        <v>43</v>
      </c>
      <c r="B9" t="s">
        <v>87</v>
      </c>
      <c r="F9" t="s">
        <v>78</v>
      </c>
    </row>
    <row r="10" spans="1:11" x14ac:dyDescent="0.3">
      <c r="C10" t="s">
        <v>71</v>
      </c>
      <c r="F10" s="1" t="s">
        <v>79</v>
      </c>
      <c r="I10" t="s">
        <v>81</v>
      </c>
    </row>
    <row r="11" spans="1:11" x14ac:dyDescent="0.3">
      <c r="C11" t="s">
        <v>72</v>
      </c>
      <c r="D11" t="s">
        <v>73</v>
      </c>
      <c r="F11" s="1" t="s">
        <v>80</v>
      </c>
    </row>
    <row r="12" spans="1:11" x14ac:dyDescent="0.3">
      <c r="C12" t="s">
        <v>74</v>
      </c>
    </row>
    <row r="13" spans="1:11" x14ac:dyDescent="0.3">
      <c r="C13" t="s">
        <v>48</v>
      </c>
    </row>
    <row r="15" spans="1:11" x14ac:dyDescent="0.3">
      <c r="C15" t="s">
        <v>82</v>
      </c>
      <c r="E15" t="s">
        <v>85</v>
      </c>
    </row>
    <row r="16" spans="1:11" x14ac:dyDescent="0.3">
      <c r="E16" t="s">
        <v>83</v>
      </c>
    </row>
    <row r="17" spans="3:3" x14ac:dyDescent="0.3">
      <c r="C17" t="s">
        <v>84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95404-6EA5-4E7D-8F1C-A671D73A1039}">
  <dimension ref="A1:H94"/>
  <sheetViews>
    <sheetView tabSelected="1" topLeftCell="A65" zoomScale="280" zoomScaleNormal="280" workbookViewId="0">
      <selection activeCell="D73" sqref="D73"/>
    </sheetView>
  </sheetViews>
  <sheetFormatPr defaultRowHeight="14.4" x14ac:dyDescent="0.3"/>
  <cols>
    <col min="1" max="1" width="14.5546875" customWidth="1"/>
    <col min="2" max="3" width="11.5546875" customWidth="1"/>
    <col min="4" max="7" width="10" customWidth="1"/>
  </cols>
  <sheetData>
    <row r="1" spans="1:8" x14ac:dyDescent="0.3">
      <c r="A1" t="s">
        <v>92</v>
      </c>
    </row>
    <row r="2" spans="1:8" x14ac:dyDescent="0.3">
      <c r="A2" t="s">
        <v>88</v>
      </c>
    </row>
    <row r="3" spans="1:8" x14ac:dyDescent="0.3">
      <c r="A3" t="s">
        <v>89</v>
      </c>
    </row>
    <row r="4" spans="1:8" x14ac:dyDescent="0.3">
      <c r="A4" t="s">
        <v>90</v>
      </c>
    </row>
    <row r="5" spans="1:8" x14ac:dyDescent="0.3">
      <c r="A5" t="s">
        <v>91</v>
      </c>
    </row>
    <row r="6" spans="1:8" x14ac:dyDescent="0.3">
      <c r="D6">
        <v>192</v>
      </c>
      <c r="E6">
        <v>168</v>
      </c>
      <c r="F6">
        <v>100</v>
      </c>
      <c r="G6">
        <v>5</v>
      </c>
    </row>
    <row r="7" spans="1:8" x14ac:dyDescent="0.3">
      <c r="A7" t="s">
        <v>93</v>
      </c>
      <c r="C7" s="1" t="s">
        <v>94</v>
      </c>
      <c r="D7" t="s">
        <v>95</v>
      </c>
      <c r="E7" t="s">
        <v>98</v>
      </c>
      <c r="F7" t="s">
        <v>99</v>
      </c>
      <c r="G7" t="s">
        <v>100</v>
      </c>
    </row>
    <row r="8" spans="1:8" x14ac:dyDescent="0.3">
      <c r="A8" t="s">
        <v>22</v>
      </c>
      <c r="C8" s="1" t="s">
        <v>94</v>
      </c>
      <c r="D8" t="s">
        <v>96</v>
      </c>
      <c r="E8" t="s">
        <v>96</v>
      </c>
      <c r="F8" t="s">
        <v>96</v>
      </c>
      <c r="G8" s="1" t="s">
        <v>97</v>
      </c>
      <c r="H8" t="s">
        <v>101</v>
      </c>
    </row>
    <row r="9" spans="1:8" x14ac:dyDescent="0.3">
      <c r="D9" t="s">
        <v>62</v>
      </c>
      <c r="E9" t="s">
        <v>62</v>
      </c>
      <c r="F9" t="s">
        <v>62</v>
      </c>
      <c r="G9" t="s">
        <v>67</v>
      </c>
    </row>
    <row r="11" spans="1:8" x14ac:dyDescent="0.3">
      <c r="C11" t="s">
        <v>102</v>
      </c>
      <c r="D11">
        <v>192</v>
      </c>
      <c r="E11">
        <v>168</v>
      </c>
      <c r="F11">
        <v>100</v>
      </c>
      <c r="G11">
        <v>0</v>
      </c>
    </row>
    <row r="12" spans="1:8" x14ac:dyDescent="0.3">
      <c r="C12" t="s">
        <v>103</v>
      </c>
      <c r="D12">
        <v>192</v>
      </c>
      <c r="E12">
        <v>168</v>
      </c>
      <c r="F12">
        <v>100</v>
      </c>
      <c r="G12">
        <v>255</v>
      </c>
    </row>
    <row r="14" spans="1:8" x14ac:dyDescent="0.3">
      <c r="A14" t="s">
        <v>104</v>
      </c>
    </row>
    <row r="15" spans="1:8" x14ac:dyDescent="0.3">
      <c r="A15" t="s">
        <v>105</v>
      </c>
    </row>
    <row r="16" spans="1:8" x14ac:dyDescent="0.3">
      <c r="A16" t="s">
        <v>106</v>
      </c>
    </row>
    <row r="17" spans="1:8" x14ac:dyDescent="0.3">
      <c r="A17" t="s">
        <v>107</v>
      </c>
      <c r="B17" t="s">
        <v>81</v>
      </c>
    </row>
    <row r="18" spans="1:8" x14ac:dyDescent="0.3">
      <c r="A18" t="s">
        <v>108</v>
      </c>
      <c r="B18" t="s">
        <v>109</v>
      </c>
      <c r="C18" s="1"/>
    </row>
    <row r="19" spans="1:8" x14ac:dyDescent="0.3">
      <c r="C19" s="1"/>
      <c r="F19" s="1"/>
      <c r="G19" s="1"/>
    </row>
    <row r="20" spans="1:8" x14ac:dyDescent="0.3">
      <c r="A20" t="s">
        <v>93</v>
      </c>
      <c r="C20" s="1" t="s">
        <v>94</v>
      </c>
      <c r="D20" t="s">
        <v>95</v>
      </c>
      <c r="E20" t="s">
        <v>98</v>
      </c>
      <c r="F20" t="s">
        <v>99</v>
      </c>
      <c r="G20" t="s">
        <v>100</v>
      </c>
    </row>
    <row r="21" spans="1:8" x14ac:dyDescent="0.3">
      <c r="A21" t="s">
        <v>21</v>
      </c>
      <c r="C21" s="1" t="s">
        <v>94</v>
      </c>
      <c r="D21" t="s">
        <v>96</v>
      </c>
      <c r="E21" t="s">
        <v>96</v>
      </c>
      <c r="F21" s="1" t="s">
        <v>97</v>
      </c>
      <c r="G21" s="1" t="s">
        <v>97</v>
      </c>
      <c r="H21" t="s">
        <v>101</v>
      </c>
    </row>
    <row r="22" spans="1:8" x14ac:dyDescent="0.3">
      <c r="C22" s="1"/>
      <c r="D22" t="s">
        <v>111</v>
      </c>
      <c r="E22" t="s">
        <v>111</v>
      </c>
      <c r="F22" s="1" t="s">
        <v>112</v>
      </c>
      <c r="G22" s="1" t="s">
        <v>112</v>
      </c>
    </row>
    <row r="23" spans="1:8" x14ac:dyDescent="0.3">
      <c r="C23" t="s">
        <v>107</v>
      </c>
      <c r="D23" t="s">
        <v>95</v>
      </c>
      <c r="E23" t="s">
        <v>98</v>
      </c>
      <c r="F23" s="1" t="s">
        <v>97</v>
      </c>
      <c r="G23" s="1" t="s">
        <v>97</v>
      </c>
      <c r="H23" t="s">
        <v>81</v>
      </c>
    </row>
    <row r="24" spans="1:8" x14ac:dyDescent="0.3">
      <c r="C24" t="s">
        <v>108</v>
      </c>
      <c r="D24" t="s">
        <v>95</v>
      </c>
      <c r="E24" t="s">
        <v>98</v>
      </c>
      <c r="F24" t="s">
        <v>96</v>
      </c>
      <c r="G24" t="s">
        <v>96</v>
      </c>
      <c r="H24" t="s">
        <v>109</v>
      </c>
    </row>
    <row r="25" spans="1:8" x14ac:dyDescent="0.3">
      <c r="C25" s="1" t="s">
        <v>110</v>
      </c>
    </row>
    <row r="27" spans="1:8" x14ac:dyDescent="0.3">
      <c r="A27" t="s">
        <v>113</v>
      </c>
    </row>
    <row r="28" spans="1:8" x14ac:dyDescent="0.3">
      <c r="A28" t="s">
        <v>115</v>
      </c>
      <c r="B28" t="s">
        <v>114</v>
      </c>
    </row>
    <row r="29" spans="1:8" x14ac:dyDescent="0.3">
      <c r="A29" t="s">
        <v>20</v>
      </c>
      <c r="B29" t="s">
        <v>23</v>
      </c>
    </row>
    <row r="30" spans="1:8" x14ac:dyDescent="0.3">
      <c r="A30" t="s">
        <v>107</v>
      </c>
    </row>
    <row r="31" spans="1:8" x14ac:dyDescent="0.3">
      <c r="A31" t="s">
        <v>108</v>
      </c>
    </row>
    <row r="32" spans="1:8" x14ac:dyDescent="0.3">
      <c r="B32">
        <v>192</v>
      </c>
      <c r="C32">
        <v>168</v>
      </c>
      <c r="D32">
        <v>100</v>
      </c>
      <c r="E32">
        <v>5</v>
      </c>
    </row>
    <row r="33" spans="1:6" x14ac:dyDescent="0.3">
      <c r="B33" t="s">
        <v>95</v>
      </c>
      <c r="C33" s="1" t="s">
        <v>98</v>
      </c>
      <c r="D33" t="s">
        <v>99</v>
      </c>
      <c r="E33" t="s">
        <v>100</v>
      </c>
    </row>
    <row r="34" spans="1:6" x14ac:dyDescent="0.3">
      <c r="B34" t="s">
        <v>96</v>
      </c>
      <c r="C34" t="s">
        <v>96</v>
      </c>
      <c r="D34" t="s">
        <v>119</v>
      </c>
      <c r="E34" t="s">
        <v>97</v>
      </c>
      <c r="F34" t="s">
        <v>101</v>
      </c>
    </row>
    <row r="35" spans="1:6" x14ac:dyDescent="0.3">
      <c r="B35" t="s">
        <v>111</v>
      </c>
      <c r="C35" t="s">
        <v>111</v>
      </c>
      <c r="D35" t="s">
        <v>121</v>
      </c>
      <c r="E35" t="s">
        <v>112</v>
      </c>
    </row>
    <row r="36" spans="1:6" x14ac:dyDescent="0.3">
      <c r="B36" t="s">
        <v>95</v>
      </c>
      <c r="C36" s="1" t="s">
        <v>98</v>
      </c>
      <c r="D36" t="s">
        <v>120</v>
      </c>
      <c r="E36" t="s">
        <v>97</v>
      </c>
    </row>
    <row r="37" spans="1:6" x14ac:dyDescent="0.3">
      <c r="A37" t="s">
        <v>107</v>
      </c>
      <c r="B37">
        <v>192</v>
      </c>
      <c r="C37">
        <v>168</v>
      </c>
      <c r="D37">
        <v>96</v>
      </c>
      <c r="E37">
        <v>0</v>
      </c>
    </row>
    <row r="38" spans="1:6" x14ac:dyDescent="0.3">
      <c r="D38" t="s">
        <v>122</v>
      </c>
      <c r="E38" t="s">
        <v>96</v>
      </c>
    </row>
    <row r="39" spans="1:6" x14ac:dyDescent="0.3">
      <c r="A39" t="s">
        <v>108</v>
      </c>
      <c r="B39">
        <v>192</v>
      </c>
      <c r="C39">
        <v>168</v>
      </c>
      <c r="D39">
        <v>127</v>
      </c>
      <c r="E39">
        <v>255</v>
      </c>
    </row>
    <row r="40" spans="1:6" x14ac:dyDescent="0.3">
      <c r="A40" s="1" t="s">
        <v>110</v>
      </c>
    </row>
    <row r="44" spans="1:6" x14ac:dyDescent="0.3">
      <c r="A44" t="s">
        <v>123</v>
      </c>
    </row>
    <row r="45" spans="1:6" x14ac:dyDescent="0.3">
      <c r="A45" t="s">
        <v>20</v>
      </c>
      <c r="B45" t="s">
        <v>125</v>
      </c>
    </row>
    <row r="46" spans="1:6" x14ac:dyDescent="0.3">
      <c r="A46" t="s">
        <v>102</v>
      </c>
      <c r="B46" t="s">
        <v>127</v>
      </c>
      <c r="D46">
        <v>200</v>
      </c>
    </row>
    <row r="47" spans="1:6" x14ac:dyDescent="0.3">
      <c r="A47" t="s">
        <v>130</v>
      </c>
      <c r="B47" t="s">
        <v>132</v>
      </c>
    </row>
    <row r="48" spans="1:6" x14ac:dyDescent="0.3">
      <c r="A48" t="s">
        <v>131</v>
      </c>
      <c r="B48" t="s">
        <v>133</v>
      </c>
    </row>
    <row r="49" spans="1:5" x14ac:dyDescent="0.3">
      <c r="A49" t="s">
        <v>103</v>
      </c>
      <c r="B49" t="s">
        <v>129</v>
      </c>
    </row>
    <row r="51" spans="1:5" x14ac:dyDescent="0.3">
      <c r="B51">
        <v>200</v>
      </c>
      <c r="C51" s="1" t="s">
        <v>118</v>
      </c>
      <c r="D51" t="s">
        <v>126</v>
      </c>
    </row>
    <row r="52" spans="1:5" x14ac:dyDescent="0.3">
      <c r="B52">
        <v>224</v>
      </c>
      <c r="C52" s="1" t="s">
        <v>118</v>
      </c>
      <c r="D52" t="s">
        <v>119</v>
      </c>
      <c r="E52" t="s">
        <v>101</v>
      </c>
    </row>
    <row r="53" spans="1:5" x14ac:dyDescent="0.3">
      <c r="D53" t="s">
        <v>95</v>
      </c>
      <c r="E53">
        <v>192</v>
      </c>
    </row>
    <row r="54" spans="1:5" x14ac:dyDescent="0.3">
      <c r="B54" t="s">
        <v>107</v>
      </c>
      <c r="D54" t="s">
        <v>127</v>
      </c>
    </row>
    <row r="55" spans="1:5" x14ac:dyDescent="0.3">
      <c r="D55" t="s">
        <v>121</v>
      </c>
    </row>
    <row r="56" spans="1:5" x14ac:dyDescent="0.3">
      <c r="B56" t="s">
        <v>108</v>
      </c>
      <c r="D56" t="s">
        <v>128</v>
      </c>
      <c r="E56">
        <f>255-32</f>
        <v>223</v>
      </c>
    </row>
    <row r="57" spans="1:5" x14ac:dyDescent="0.3">
      <c r="B57" s="1" t="s">
        <v>110</v>
      </c>
    </row>
    <row r="59" spans="1:5" x14ac:dyDescent="0.3">
      <c r="A59" t="s">
        <v>134</v>
      </c>
    </row>
    <row r="60" spans="1:5" x14ac:dyDescent="0.3">
      <c r="A60" t="s">
        <v>135</v>
      </c>
      <c r="B60" t="s">
        <v>136</v>
      </c>
    </row>
    <row r="61" spans="1:5" x14ac:dyDescent="0.3">
      <c r="A61" t="s">
        <v>20</v>
      </c>
      <c r="B61" t="s">
        <v>137</v>
      </c>
    </row>
    <row r="62" spans="1:5" x14ac:dyDescent="0.3">
      <c r="A62" t="s">
        <v>102</v>
      </c>
      <c r="B62" t="s">
        <v>140</v>
      </c>
    </row>
    <row r="63" spans="1:5" x14ac:dyDescent="0.3">
      <c r="A63" t="s">
        <v>130</v>
      </c>
      <c r="B63" t="s">
        <v>144</v>
      </c>
    </row>
    <row r="64" spans="1:5" x14ac:dyDescent="0.3">
      <c r="A64" t="s">
        <v>131</v>
      </c>
      <c r="B64" t="s">
        <v>145</v>
      </c>
      <c r="D64" s="1" t="s">
        <v>76</v>
      </c>
    </row>
    <row r="65" spans="1:5" x14ac:dyDescent="0.3">
      <c r="A65" t="s">
        <v>103</v>
      </c>
      <c r="B65" t="s">
        <v>143</v>
      </c>
      <c r="D65">
        <f>2^15-2</f>
        <v>32766</v>
      </c>
    </row>
    <row r="67" spans="1:5" x14ac:dyDescent="0.3">
      <c r="B67">
        <v>128</v>
      </c>
      <c r="C67" s="1" t="s">
        <v>118</v>
      </c>
      <c r="D67" t="s">
        <v>138</v>
      </c>
    </row>
    <row r="68" spans="1:5" x14ac:dyDescent="0.3">
      <c r="B68">
        <v>100</v>
      </c>
      <c r="C68" s="1" t="s">
        <v>118</v>
      </c>
      <c r="D68" t="s">
        <v>99</v>
      </c>
      <c r="E68" t="s">
        <v>139</v>
      </c>
    </row>
    <row r="69" spans="1:5" x14ac:dyDescent="0.3">
      <c r="D69" t="s">
        <v>141</v>
      </c>
    </row>
    <row r="70" spans="1:5" x14ac:dyDescent="0.3">
      <c r="D70" t="s">
        <v>142</v>
      </c>
    </row>
    <row r="71" spans="1:5" x14ac:dyDescent="0.3">
      <c r="A71" t="s">
        <v>152</v>
      </c>
    </row>
    <row r="72" spans="1:5" x14ac:dyDescent="0.3">
      <c r="A72" t="s">
        <v>146</v>
      </c>
    </row>
    <row r="74" spans="1:5" x14ac:dyDescent="0.3">
      <c r="A74" s="1" t="s">
        <v>147</v>
      </c>
      <c r="B74" s="1" t="s">
        <v>153</v>
      </c>
    </row>
    <row r="75" spans="1:5" x14ac:dyDescent="0.3">
      <c r="A75" t="s">
        <v>116</v>
      </c>
      <c r="B75" s="1">
        <v>3</v>
      </c>
    </row>
    <row r="76" spans="1:5" x14ac:dyDescent="0.3">
      <c r="A76" t="s">
        <v>148</v>
      </c>
      <c r="B76" s="1" t="s">
        <v>154</v>
      </c>
      <c r="C76" t="s">
        <v>125</v>
      </c>
    </row>
    <row r="77" spans="1:5" x14ac:dyDescent="0.3">
      <c r="C77" t="s">
        <v>124</v>
      </c>
    </row>
    <row r="78" spans="1:5" x14ac:dyDescent="0.3">
      <c r="C78" t="s">
        <v>160</v>
      </c>
      <c r="D78" t="s">
        <v>161</v>
      </c>
    </row>
    <row r="79" spans="1:5" x14ac:dyDescent="0.3">
      <c r="B79" s="4" t="s">
        <v>149</v>
      </c>
      <c r="C79" s="1" t="s">
        <v>164</v>
      </c>
      <c r="D79" t="s">
        <v>162</v>
      </c>
    </row>
    <row r="80" spans="1:5" x14ac:dyDescent="0.3">
      <c r="B80" s="4"/>
      <c r="C80" s="1" t="s">
        <v>164</v>
      </c>
      <c r="D80" t="s">
        <v>163</v>
      </c>
    </row>
    <row r="81" spans="1:4" x14ac:dyDescent="0.3">
      <c r="B81" s="4" t="s">
        <v>150</v>
      </c>
      <c r="C81" s="1" t="s">
        <v>165</v>
      </c>
      <c r="D81" t="s">
        <v>162</v>
      </c>
    </row>
    <row r="82" spans="1:4" x14ac:dyDescent="0.3">
      <c r="B82" s="4"/>
      <c r="C82" s="1" t="s">
        <v>165</v>
      </c>
      <c r="D82" t="s">
        <v>163</v>
      </c>
    </row>
    <row r="83" spans="1:4" x14ac:dyDescent="0.3">
      <c r="B83" s="4" t="s">
        <v>155</v>
      </c>
      <c r="C83" s="1" t="s">
        <v>166</v>
      </c>
      <c r="D83" t="s">
        <v>162</v>
      </c>
    </row>
    <row r="84" spans="1:4" x14ac:dyDescent="0.3">
      <c r="A84" t="s">
        <v>151</v>
      </c>
      <c r="B84" s="4"/>
      <c r="C84" s="1" t="s">
        <v>166</v>
      </c>
      <c r="D84" t="s">
        <v>163</v>
      </c>
    </row>
    <row r="85" spans="1:4" x14ac:dyDescent="0.3">
      <c r="B85" s="4" t="s">
        <v>156</v>
      </c>
      <c r="C85" s="1" t="s">
        <v>167</v>
      </c>
      <c r="D85" t="s">
        <v>162</v>
      </c>
    </row>
    <row r="86" spans="1:4" x14ac:dyDescent="0.3">
      <c r="B86" s="4"/>
      <c r="C86" s="1" t="s">
        <v>167</v>
      </c>
      <c r="D86" t="s">
        <v>163</v>
      </c>
    </row>
    <row r="87" spans="1:4" x14ac:dyDescent="0.3">
      <c r="B87" s="4" t="s">
        <v>157</v>
      </c>
      <c r="C87" s="1" t="s">
        <v>168</v>
      </c>
      <c r="D87" t="s">
        <v>162</v>
      </c>
    </row>
    <row r="88" spans="1:4" x14ac:dyDescent="0.3">
      <c r="B88" s="4"/>
      <c r="C88" s="1" t="s">
        <v>168</v>
      </c>
      <c r="D88" t="s">
        <v>163</v>
      </c>
    </row>
    <row r="89" spans="1:4" x14ac:dyDescent="0.3">
      <c r="B89" s="4" t="s">
        <v>158</v>
      </c>
      <c r="C89" s="1" t="s">
        <v>169</v>
      </c>
      <c r="D89" t="s">
        <v>162</v>
      </c>
    </row>
    <row r="90" spans="1:4" x14ac:dyDescent="0.3">
      <c r="B90" s="4"/>
      <c r="C90" s="1" t="s">
        <v>169</v>
      </c>
      <c r="D90" t="s">
        <v>163</v>
      </c>
    </row>
    <row r="91" spans="1:4" x14ac:dyDescent="0.3">
      <c r="B91" s="4" t="s">
        <v>159</v>
      </c>
      <c r="C91" s="1" t="s">
        <v>171</v>
      </c>
      <c r="D91" t="s">
        <v>162</v>
      </c>
    </row>
    <row r="92" spans="1:4" x14ac:dyDescent="0.3">
      <c r="B92" s="4"/>
      <c r="C92" s="1" t="s">
        <v>171</v>
      </c>
      <c r="D92" t="s">
        <v>163</v>
      </c>
    </row>
    <row r="93" spans="1:4" x14ac:dyDescent="0.3">
      <c r="B93" s="4" t="s">
        <v>172</v>
      </c>
      <c r="C93" s="1" t="s">
        <v>170</v>
      </c>
      <c r="D93" t="s">
        <v>162</v>
      </c>
    </row>
    <row r="94" spans="1:4" x14ac:dyDescent="0.3">
      <c r="B94" s="4"/>
      <c r="C94" s="1" t="s">
        <v>170</v>
      </c>
      <c r="D94" t="s">
        <v>163</v>
      </c>
    </row>
  </sheetData>
  <mergeCells count="8">
    <mergeCell ref="B91:B92"/>
    <mergeCell ref="B93:B94"/>
    <mergeCell ref="B79:B80"/>
    <mergeCell ref="B81:B82"/>
    <mergeCell ref="B83:B84"/>
    <mergeCell ref="B85:B86"/>
    <mergeCell ref="B87:B88"/>
    <mergeCell ref="B89:B90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wong</dc:creator>
  <cp:lastModifiedBy>Jason Wong</cp:lastModifiedBy>
  <dcterms:created xsi:type="dcterms:W3CDTF">2022-03-15T00:57:57Z</dcterms:created>
  <dcterms:modified xsi:type="dcterms:W3CDTF">2022-03-15T04:41:48Z</dcterms:modified>
</cp:coreProperties>
</file>