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5E6B121B-32CE-46BF-8C27-C34692C76344}" xr6:coauthVersionLast="46" xr6:coauthVersionMax="47" xr10:uidLastSave="{00000000-0000-0000-0000-000000000000}"/>
  <bookViews>
    <workbookView xWindow="828" yWindow="-108" windowWidth="22320" windowHeight="13176"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6" i="39"/>
  <c r="G313" i="39"/>
  <c r="G312" i="39"/>
  <c r="G311" i="39"/>
  <c r="G310" i="39"/>
  <c r="G309"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Q14" i="7" l="1"/>
  <c r="R124" i="30"/>
  <c r="P101" i="30"/>
  <c r="R78" i="30"/>
  <c r="O46" i="7"/>
  <c r="M8" i="8"/>
  <c r="L11" i="28"/>
  <c r="Q36" i="7"/>
  <c r="P13" i="7"/>
  <c r="P94" i="30"/>
  <c r="Q13" i="30"/>
  <c r="L14" i="29"/>
  <c r="O115" i="7"/>
  <c r="G8" i="27"/>
  <c r="Q114" i="7"/>
  <c r="L23" i="8"/>
  <c r="G9" i="29"/>
  <c r="L5" i="24"/>
  <c r="Q123" i="7"/>
  <c r="M42" i="8"/>
  <c r="P4" i="30"/>
  <c r="L16" i="27"/>
  <c r="F7" i="21"/>
  <c r="R23" i="30"/>
  <c r="O82" i="7"/>
  <c r="R59" i="30"/>
  <c r="P55" i="30"/>
  <c r="P90" i="7"/>
  <c r="P43" i="30"/>
  <c r="F4" i="21"/>
  <c r="L15" i="27"/>
  <c r="L29" i="24"/>
  <c r="L30" i="24"/>
  <c r="Q74" i="7"/>
  <c r="Q21" i="30"/>
  <c r="Q81" i="30"/>
  <c r="N50" i="8"/>
  <c r="N57" i="8"/>
  <c r="M39" i="8"/>
  <c r="P15" i="7"/>
  <c r="L9" i="8"/>
  <c r="R32" i="30"/>
  <c r="L34" i="8"/>
  <c r="Q30" i="30"/>
  <c r="O111" i="7"/>
  <c r="L35" i="28"/>
  <c r="G35" i="27"/>
  <c r="P52" i="7"/>
  <c r="Q122" i="7"/>
  <c r="R34" i="30"/>
  <c r="G6" i="28"/>
  <c r="P14" i="30"/>
  <c r="O90" i="7"/>
  <c r="P91" i="7"/>
  <c r="G42" i="29"/>
  <c r="Q103" i="30"/>
  <c r="P103" i="30"/>
  <c r="R121" i="30"/>
  <c r="P91" i="30"/>
  <c r="O98" i="7"/>
  <c r="P41" i="30"/>
  <c r="L31" i="24"/>
  <c r="F16" i="21"/>
  <c r="Q74" i="30"/>
  <c r="Q54" i="30"/>
  <c r="G6" i="29"/>
  <c r="N31" i="8"/>
  <c r="G20" i="29"/>
  <c r="Q119" i="30"/>
  <c r="F14" i="21"/>
  <c r="F12" i="21"/>
  <c r="P77" i="7"/>
  <c r="R82" i="30"/>
  <c r="Q61" i="7"/>
  <c r="L42" i="28"/>
  <c r="O93" i="7"/>
  <c r="L22" i="24"/>
  <c r="L10" i="28"/>
  <c r="G31" i="24"/>
  <c r="Q56" i="30"/>
  <c r="L12" i="24"/>
  <c r="K10" i="21"/>
  <c r="P6" i="30"/>
  <c r="P4" i="7"/>
  <c r="P44" i="30"/>
  <c r="P124" i="7"/>
  <c r="G29" i="24"/>
  <c r="R50" i="30"/>
  <c r="Q30" i="7"/>
  <c r="R122" i="30"/>
  <c r="R11" i="30"/>
  <c r="G40" i="27"/>
  <c r="G5" i="27"/>
  <c r="P17" i="30"/>
  <c r="Q41" i="7"/>
  <c r="K12" i="21"/>
  <c r="R98" i="30"/>
  <c r="Q82" i="7"/>
  <c r="P14" i="7"/>
  <c r="P29" i="7"/>
  <c r="Q78" i="7"/>
  <c r="G19" i="27"/>
  <c r="P102" i="30"/>
  <c r="Q122" i="30"/>
  <c r="K16" i="21"/>
  <c r="R58" i="30"/>
  <c r="Q14" i="30"/>
  <c r="M34" i="8"/>
  <c r="Q27" i="7"/>
  <c r="R22" i="30"/>
  <c r="G13" i="24"/>
  <c r="L23" i="27"/>
  <c r="G18" i="28"/>
  <c r="L17" i="24"/>
  <c r="P61" i="30"/>
  <c r="G40" i="29"/>
  <c r="M12" i="8"/>
  <c r="P46" i="7"/>
  <c r="R6" i="30"/>
  <c r="P36" i="30"/>
  <c r="G3" i="24"/>
  <c r="P78" i="7"/>
  <c r="P26" i="7"/>
  <c r="L17" i="28"/>
  <c r="F13" i="21"/>
  <c r="N39" i="8"/>
  <c r="L39" i="24"/>
  <c r="P102" i="7"/>
  <c r="M31" i="8"/>
  <c r="L12" i="27"/>
  <c r="P80" i="30"/>
  <c r="N34" i="8"/>
  <c r="P7" i="30"/>
  <c r="M36" i="8"/>
  <c r="R97" i="30"/>
  <c r="O122" i="7"/>
  <c r="G7" i="15"/>
  <c r="L21" i="24"/>
  <c r="L33" i="8"/>
  <c r="Q47" i="7"/>
  <c r="R53" i="30"/>
  <c r="M41" i="8"/>
  <c r="Q25" i="30"/>
  <c r="P30" i="30"/>
  <c r="G11" i="24"/>
  <c r="R83" i="30"/>
  <c r="P44" i="7"/>
  <c r="K7" i="21"/>
  <c r="P112" i="7"/>
  <c r="Q61" i="30"/>
  <c r="Q26" i="7"/>
  <c r="Q22" i="7"/>
  <c r="R48" i="30"/>
  <c r="G28" i="27"/>
  <c r="L32" i="8"/>
  <c r="N33" i="8"/>
  <c r="G21" i="29"/>
  <c r="G13" i="15"/>
  <c r="O56" i="7"/>
  <c r="P98" i="7"/>
  <c r="O58" i="7"/>
  <c r="F11" i="21"/>
  <c r="P95" i="7"/>
  <c r="R15" i="30"/>
  <c r="P50" i="30"/>
  <c r="L13" i="27"/>
  <c r="L3" i="27"/>
  <c r="P60" i="7"/>
  <c r="Q88" i="7"/>
  <c r="M23" i="8"/>
  <c r="G21" i="28"/>
  <c r="Q43" i="7"/>
  <c r="P97" i="7"/>
  <c r="Q120" i="7"/>
  <c r="P49" i="30"/>
  <c r="L36" i="28"/>
  <c r="P118" i="30"/>
  <c r="P21" i="30"/>
  <c r="R27" i="30"/>
  <c r="L39" i="28"/>
  <c r="R119" i="30"/>
  <c r="G33" i="24"/>
  <c r="O15" i="7"/>
  <c r="N35" i="8"/>
  <c r="G40" i="28"/>
  <c r="O17" i="7"/>
  <c r="G19" i="24"/>
  <c r="P29" i="30"/>
  <c r="L20" i="24"/>
  <c r="P33" i="30"/>
  <c r="G9" i="28"/>
  <c r="Q12" i="7"/>
  <c r="N65" i="8"/>
  <c r="L3" i="24"/>
  <c r="P33" i="7"/>
  <c r="Q50" i="7"/>
  <c r="Q97" i="7"/>
  <c r="O100" i="7"/>
  <c r="P23" i="30"/>
  <c r="L4" i="28"/>
  <c r="O27" i="7"/>
  <c r="R80" i="30"/>
  <c r="L8" i="27"/>
  <c r="G3" i="27"/>
  <c r="R33" i="30"/>
  <c r="O96" i="7"/>
  <c r="L21" i="27"/>
  <c r="L18" i="24"/>
  <c r="G10" i="29"/>
  <c r="P75" i="30"/>
  <c r="Q91" i="30"/>
  <c r="Q108" i="7"/>
  <c r="K4" i="21"/>
  <c r="P61" i="7"/>
  <c r="O120" i="7"/>
  <c r="Q32" i="7"/>
  <c r="G11" i="29"/>
  <c r="O26" i="7"/>
  <c r="Q93" i="7"/>
  <c r="L24" i="29"/>
  <c r="Q29" i="30"/>
  <c r="L3" i="28"/>
  <c r="R101" i="30"/>
  <c r="P24" i="7"/>
  <c r="G4" i="29"/>
  <c r="Q75" i="30"/>
  <c r="P113" i="30"/>
  <c r="Q94" i="7"/>
  <c r="G30" i="28"/>
  <c r="P116" i="7"/>
  <c r="O22" i="7"/>
  <c r="R108" i="30"/>
  <c r="G12" i="29"/>
  <c r="P113" i="7"/>
  <c r="L19" i="8"/>
  <c r="Q40" i="7"/>
  <c r="G5" i="24"/>
  <c r="P40" i="7"/>
  <c r="O123" i="7"/>
  <c r="Q47" i="30"/>
  <c r="R14" i="30"/>
  <c r="O97" i="7"/>
  <c r="L38" i="8"/>
  <c r="R41" i="30"/>
  <c r="G4" i="28"/>
  <c r="Q117" i="30"/>
  <c r="P110" i="7"/>
  <c r="P40" i="30"/>
  <c r="G18" i="27"/>
  <c r="L40" i="24"/>
  <c r="L17" i="27"/>
  <c r="P47" i="7"/>
  <c r="R115" i="30"/>
  <c r="L34" i="28"/>
  <c r="R120" i="30"/>
  <c r="P60" i="30"/>
  <c r="L9" i="28"/>
  <c r="P122" i="30"/>
  <c r="Q82" i="30"/>
  <c r="G8" i="29"/>
  <c r="O101" i="7"/>
  <c r="G3" i="29"/>
  <c r="Q119" i="7"/>
  <c r="O110" i="7"/>
  <c r="G37" i="28"/>
  <c r="G23" i="27"/>
  <c r="O94" i="7"/>
  <c r="Q50" i="30"/>
  <c r="L18" i="28"/>
  <c r="R117" i="30"/>
  <c r="G21" i="27"/>
  <c r="P88" i="30"/>
  <c r="N41" i="8"/>
  <c r="P52" i="30"/>
  <c r="L37" i="8"/>
  <c r="Q24" i="30"/>
  <c r="Q33" i="7"/>
  <c r="L4" i="8"/>
  <c r="Q92" i="7"/>
  <c r="Q38" i="30"/>
  <c r="P56" i="30"/>
  <c r="P37" i="30"/>
  <c r="M57" i="8"/>
  <c r="Q92" i="30"/>
  <c r="N23" i="8"/>
  <c r="N40" i="8"/>
  <c r="K17" i="21"/>
  <c r="G12" i="24"/>
  <c r="O113" i="7"/>
  <c r="P7" i="7"/>
  <c r="O95" i="7"/>
  <c r="R30" i="30"/>
  <c r="Q83" i="30"/>
  <c r="Q44" i="30"/>
  <c r="P53" i="7"/>
  <c r="G36" i="24"/>
  <c r="P59" i="30"/>
  <c r="G9" i="24"/>
  <c r="P13" i="30"/>
  <c r="P97" i="30"/>
  <c r="Q59" i="7"/>
  <c r="L15" i="24"/>
  <c r="Q34" i="30"/>
  <c r="G41" i="28"/>
  <c r="G36" i="27"/>
  <c r="L16" i="28"/>
  <c r="G36" i="29"/>
  <c r="L3" i="29"/>
  <c r="O49" i="7"/>
  <c r="F17" i="21"/>
  <c r="P93" i="30"/>
  <c r="L41" i="8"/>
  <c r="Q37" i="30"/>
  <c r="P12" i="7"/>
  <c r="Q98" i="30"/>
  <c r="L16" i="24"/>
  <c r="G10" i="28"/>
  <c r="Q20" i="7"/>
  <c r="P125" i="30"/>
  <c r="L32" i="27"/>
  <c r="L9" i="27"/>
  <c r="O116" i="7"/>
  <c r="K6" i="21"/>
  <c r="L18" i="27"/>
  <c r="L19" i="27"/>
  <c r="F5" i="21"/>
  <c r="R21" i="30"/>
  <c r="P43" i="7"/>
  <c r="P99" i="30"/>
  <c r="Q88" i="30"/>
  <c r="L3" i="8"/>
  <c r="L40" i="8"/>
  <c r="O92" i="7"/>
  <c r="P99" i="7"/>
  <c r="L19" i="28"/>
  <c r="N43" i="8"/>
  <c r="P123" i="30"/>
  <c r="N22" i="8"/>
  <c r="Q49" i="7"/>
  <c r="G23" i="28"/>
  <c r="M3" i="8"/>
  <c r="L13" i="28"/>
  <c r="K14" i="21"/>
  <c r="Q17" i="7"/>
  <c r="L23" i="28"/>
  <c r="P54" i="7"/>
  <c r="R94" i="30"/>
  <c r="G39" i="24"/>
  <c r="Q40" i="30"/>
  <c r="L6" i="27"/>
  <c r="N36" i="8"/>
  <c r="P20" i="30"/>
  <c r="P26" i="30"/>
  <c r="R51" i="30"/>
  <c r="G19" i="29"/>
  <c r="L12" i="29"/>
  <c r="O75" i="7"/>
  <c r="P125" i="7"/>
  <c r="P110" i="30"/>
  <c r="L35" i="27"/>
  <c r="G37" i="24"/>
  <c r="O25" i="7"/>
  <c r="Q11" i="30"/>
  <c r="R93" i="30"/>
  <c r="Q91" i="7"/>
  <c r="P27" i="30"/>
  <c r="O33" i="7"/>
  <c r="P115" i="30"/>
  <c r="P122" i="7"/>
  <c r="Q13" i="7"/>
  <c r="Q43" i="30"/>
  <c r="G12" i="15"/>
  <c r="F10" i="21"/>
  <c r="R91" i="30"/>
  <c r="G42" i="27"/>
  <c r="O47" i="7"/>
  <c r="M11" i="8"/>
  <c r="P55" i="7"/>
  <c r="M32" i="8"/>
  <c r="F15" i="21"/>
  <c r="Q26" i="30"/>
  <c r="O23" i="7"/>
  <c r="O114" i="7"/>
  <c r="G28" i="29"/>
  <c r="P115" i="7"/>
  <c r="Q96" i="7"/>
  <c r="M33" i="8"/>
  <c r="O40" i="7"/>
  <c r="P88" i="7"/>
  <c r="G7" i="29"/>
  <c r="G26" i="24"/>
  <c r="M40" i="8"/>
  <c r="L36" i="8"/>
  <c r="Q108" i="30"/>
  <c r="L7" i="24"/>
  <c r="Q99" i="30"/>
  <c r="L23" i="24"/>
  <c r="Q22" i="30"/>
  <c r="L42" i="8"/>
  <c r="R55" i="30"/>
  <c r="R74" i="30"/>
  <c r="G35" i="28"/>
  <c r="O108" i="7"/>
  <c r="O48" i="7"/>
  <c r="L20" i="27"/>
  <c r="Q113" i="7"/>
  <c r="L18" i="8"/>
  <c r="P51" i="30"/>
  <c r="O117" i="7"/>
  <c r="G8" i="15"/>
  <c r="Q60" i="7"/>
  <c r="Q44" i="7"/>
  <c r="Q52" i="30"/>
  <c r="L13" i="8"/>
  <c r="Q77" i="30"/>
  <c r="Q25" i="7"/>
  <c r="F9" i="21"/>
  <c r="O20" i="7"/>
  <c r="Q112" i="30"/>
  <c r="G11" i="15"/>
  <c r="O124" i="7"/>
  <c r="P82" i="30"/>
  <c r="L64" i="8"/>
  <c r="P24" i="30"/>
  <c r="G3" i="28"/>
  <c r="P109" i="30"/>
  <c r="Q109" i="30"/>
  <c r="Q28" i="7"/>
  <c r="L34" i="27"/>
  <c r="O77" i="7"/>
  <c r="P11" i="30"/>
  <c r="G37" i="27"/>
  <c r="R110" i="30"/>
  <c r="L6" i="8"/>
  <c r="O37" i="7"/>
  <c r="Q109" i="7"/>
  <c r="O99" i="7"/>
  <c r="P50" i="7"/>
  <c r="R26" i="30"/>
  <c r="Q51" i="7"/>
  <c r="Q33" i="30"/>
  <c r="P48" i="30"/>
  <c r="N62" i="8"/>
  <c r="M18" i="8"/>
  <c r="Q46" i="7"/>
  <c r="L7" i="29"/>
  <c r="L9" i="24"/>
  <c r="Q103" i="7"/>
  <c r="Q100" i="7"/>
  <c r="L12" i="8"/>
  <c r="N12" i="8"/>
  <c r="R44" i="30"/>
  <c r="L12" i="28"/>
  <c r="R54" i="30"/>
  <c r="Q125" i="7"/>
  <c r="Q32" i="30"/>
  <c r="G40" i="24"/>
  <c r="G5" i="29"/>
  <c r="P78" i="30"/>
  <c r="Q111" i="7"/>
  <c r="P22" i="7"/>
  <c r="K5" i="21"/>
  <c r="O103" i="7"/>
  <c r="L10" i="24"/>
  <c r="L10" i="27"/>
  <c r="K9" i="21"/>
  <c r="M6" i="8"/>
  <c r="M22" i="8"/>
  <c r="Q90" i="30"/>
  <c r="R109" i="30"/>
  <c r="G7" i="28"/>
  <c r="Q124" i="30"/>
  <c r="Q28" i="30"/>
  <c r="N18" i="8"/>
  <c r="R77" i="30"/>
  <c r="N42" i="8"/>
  <c r="Q121" i="7"/>
  <c r="L50" i="8"/>
  <c r="P27" i="7"/>
  <c r="P74" i="7"/>
  <c r="Q52" i="7"/>
  <c r="P119" i="30"/>
  <c r="P15" i="30"/>
  <c r="G35" i="29"/>
  <c r="L35" i="29" s="1"/>
  <c r="Q125" i="30"/>
  <c r="Q112" i="7"/>
  <c r="L8" i="24"/>
  <c r="P37" i="7"/>
  <c r="L34" i="24"/>
  <c r="L7" i="28"/>
  <c r="G23" i="24"/>
  <c r="P116" i="30"/>
  <c r="L29" i="28"/>
  <c r="Q7" i="30"/>
  <c r="P96" i="7"/>
  <c r="G12" i="28"/>
  <c r="Q48" i="7"/>
  <c r="G41" i="29"/>
  <c r="P28" i="7"/>
  <c r="L40" i="28"/>
  <c r="R12" i="30"/>
  <c r="G28" i="24"/>
  <c r="Q121" i="30"/>
  <c r="L8" i="8"/>
  <c r="Q60" i="30"/>
  <c r="Q110" i="30"/>
  <c r="Q4" i="30"/>
  <c r="R46" i="30"/>
  <c r="O21" i="7"/>
  <c r="N2" i="8"/>
  <c r="G6" i="27"/>
  <c r="O118" i="7"/>
  <c r="L62" i="8"/>
  <c r="O112" i="7"/>
  <c r="L4" i="27"/>
  <c r="L31" i="8"/>
  <c r="P51" i="7"/>
  <c r="L32" i="24"/>
  <c r="P12" i="30"/>
  <c r="G25" i="29"/>
  <c r="P59" i="7"/>
  <c r="O7" i="7"/>
  <c r="G13" i="27"/>
  <c r="G26" i="28"/>
  <c r="P80" i="7"/>
  <c r="Q53" i="30"/>
  <c r="O24" i="7"/>
  <c r="Q49" i="30"/>
  <c r="G23" i="29"/>
  <c r="P74" i="30"/>
  <c r="L22" i="28"/>
  <c r="P108" i="7"/>
  <c r="L16" i="29"/>
  <c r="M19" i="8"/>
  <c r="R99" i="30"/>
  <c r="Q97" i="30"/>
  <c r="G7" i="27"/>
  <c r="Q38" i="7"/>
  <c r="P23" i="7"/>
  <c r="G3" i="15"/>
  <c r="N32" i="8"/>
  <c r="P34" i="7"/>
  <c r="Q90" i="7"/>
  <c r="O109" i="7"/>
  <c r="P111" i="7"/>
  <c r="P94" i="7"/>
  <c r="K15" i="21"/>
  <c r="P82" i="7"/>
  <c r="L39" i="8"/>
  <c r="N11" i="8"/>
  <c r="G5" i="28"/>
  <c r="R24" i="30"/>
  <c r="Q75" i="7"/>
  <c r="N59" i="8"/>
  <c r="L15" i="28"/>
  <c r="G38" i="24"/>
  <c r="M43" i="8"/>
  <c r="L2" i="8"/>
  <c r="Q27" i="30"/>
  <c r="G8" i="24"/>
  <c r="Q93" i="30"/>
  <c r="G6" i="15"/>
  <c r="P124" i="30"/>
  <c r="Q115" i="30"/>
  <c r="N64" i="8"/>
  <c r="N9" i="8"/>
  <c r="O55" i="7"/>
  <c r="Q123" i="30"/>
  <c r="N19" i="8"/>
  <c r="L37" i="27"/>
  <c r="R88" i="30"/>
  <c r="O11" i="7"/>
  <c r="P123" i="7"/>
  <c r="L14" i="27"/>
  <c r="L35" i="24"/>
  <c r="R113" i="30"/>
  <c r="L7" i="27"/>
  <c r="L40" i="27"/>
  <c r="R112" i="30"/>
  <c r="O81" i="7"/>
  <c r="Q111" i="30"/>
  <c r="Q77" i="7"/>
  <c r="G6" i="24"/>
  <c r="Q98" i="7"/>
  <c r="N8" i="8"/>
  <c r="O59" i="7"/>
  <c r="Q94" i="30"/>
  <c r="L17" i="29"/>
  <c r="N53" i="8"/>
  <c r="N61" i="8"/>
  <c r="L4" i="29"/>
  <c r="R43" i="30"/>
  <c r="L30" i="27"/>
  <c r="F3" i="21"/>
  <c r="O28" i="7"/>
  <c r="Q116" i="7"/>
  <c r="R28" i="30"/>
  <c r="Q95" i="7"/>
  <c r="R56" i="30"/>
  <c r="G32" i="28"/>
  <c r="G20" i="27"/>
  <c r="P101" i="7"/>
  <c r="N4" i="8"/>
  <c r="L60" i="8"/>
  <c r="G39" i="29"/>
  <c r="L13" i="24"/>
  <c r="G20" i="28"/>
  <c r="P92" i="7"/>
  <c r="L42" i="24"/>
  <c r="R4" i="30"/>
  <c r="G8" i="28"/>
  <c r="O50" i="7"/>
  <c r="Q113" i="30"/>
  <c r="Q118" i="30"/>
  <c r="Q99" i="7"/>
  <c r="G39" i="27"/>
  <c r="L7" i="8"/>
  <c r="L21" i="28"/>
  <c r="L15" i="29"/>
  <c r="Q17" i="30"/>
  <c r="L14" i="28"/>
  <c r="L24" i="24"/>
  <c r="M9" i="8"/>
  <c r="P34" i="30"/>
  <c r="Q114" i="30"/>
  <c r="G9" i="27"/>
  <c r="G9" i="15"/>
  <c r="L59" i="8"/>
  <c r="P25" i="30"/>
  <c r="O61" i="7"/>
  <c r="P114" i="7"/>
  <c r="Q34" i="7"/>
  <c r="Q48" i="30"/>
  <c r="G41" i="27"/>
  <c r="Q24" i="7"/>
  <c r="G33" i="28"/>
  <c r="L24" i="28"/>
  <c r="Q83" i="7"/>
  <c r="R61" i="30"/>
  <c r="P38" i="7"/>
  <c r="L14" i="24"/>
  <c r="L29" i="27"/>
  <c r="R36" i="30"/>
  <c r="P112" i="30"/>
  <c r="O13" i="7"/>
  <c r="G32" i="29"/>
  <c r="R75" i="30"/>
  <c r="O121" i="7"/>
  <c r="Q51" i="30"/>
  <c r="G25" i="24"/>
  <c r="O119" i="7"/>
  <c r="Q117" i="7"/>
  <c r="L8" i="29"/>
  <c r="P92" i="30"/>
  <c r="O51" i="7"/>
  <c r="G35" i="24"/>
  <c r="N60" i="8"/>
  <c r="G34" i="28"/>
  <c r="O102" i="7"/>
  <c r="L41" i="24"/>
  <c r="G42" i="28"/>
  <c r="R100" i="30"/>
  <c r="R13" i="30"/>
  <c r="L36" i="27"/>
  <c r="L20" i="29"/>
  <c r="G13" i="29"/>
  <c r="M62" i="8"/>
  <c r="Q41" i="30"/>
  <c r="P83" i="30"/>
  <c r="R52" i="30"/>
  <c r="O38" i="7"/>
  <c r="G32" i="27"/>
  <c r="G31" i="27"/>
  <c r="F8" i="21"/>
  <c r="G31" i="29"/>
  <c r="L31" i="29" s="1"/>
  <c r="L20" i="28"/>
  <c r="L6" i="28"/>
  <c r="P93" i="7"/>
  <c r="L30" i="28"/>
  <c r="P49" i="7"/>
  <c r="R25" i="30"/>
  <c r="M7" i="8"/>
  <c r="P121" i="30"/>
  <c r="R40" i="30"/>
  <c r="P21" i="7"/>
  <c r="L39" i="27"/>
  <c r="L8" i="28"/>
  <c r="R116" i="30"/>
  <c r="L43" i="8"/>
  <c r="L35" i="8"/>
  <c r="R38" i="30"/>
  <c r="M2" i="8"/>
  <c r="P53" i="30"/>
  <c r="G37" i="29"/>
  <c r="Q110" i="7"/>
  <c r="L61" i="8"/>
  <c r="P96" i="30"/>
  <c r="R29" i="30"/>
  <c r="P119" i="7"/>
  <c r="G28" i="28"/>
  <c r="L11" i="29"/>
  <c r="P38" i="30"/>
  <c r="O6" i="7"/>
  <c r="Q58" i="7"/>
  <c r="G19" i="28"/>
  <c r="P54" i="30"/>
  <c r="M38" i="8"/>
  <c r="P32" i="30"/>
  <c r="O41" i="7"/>
  <c r="Q46" i="30"/>
  <c r="L39" i="29"/>
  <c r="G13" i="28"/>
  <c r="O91" i="7"/>
  <c r="G42" i="24"/>
  <c r="P111" i="30"/>
  <c r="Q58" i="30"/>
  <c r="O54" i="7"/>
  <c r="G7" i="24"/>
  <c r="Q101" i="7"/>
  <c r="G29" i="29"/>
  <c r="G31" i="28"/>
  <c r="O14" i="7"/>
  <c r="G18" i="29"/>
  <c r="P32" i="7"/>
  <c r="G36" i="28"/>
  <c r="P20" i="7"/>
  <c r="L19" i="24"/>
  <c r="P100" i="7"/>
  <c r="G29" i="27"/>
  <c r="R81" i="30"/>
  <c r="G10" i="15"/>
  <c r="P90" i="30"/>
  <c r="O4" i="7"/>
  <c r="L31" i="27"/>
  <c r="P100" i="30"/>
  <c r="R95" i="30"/>
  <c r="L6" i="24"/>
  <c r="R96" i="30"/>
  <c r="P47" i="30"/>
  <c r="R118" i="30"/>
  <c r="G26" i="29"/>
  <c r="P109" i="7"/>
  <c r="P103" i="7"/>
  <c r="P120" i="7"/>
  <c r="G34" i="29"/>
  <c r="Q15" i="7"/>
  <c r="O53" i="7"/>
  <c r="L41" i="27"/>
  <c r="M4" i="8"/>
  <c r="L37" i="28"/>
  <c r="L5" i="28"/>
  <c r="G4" i="27"/>
  <c r="Q115" i="7"/>
  <c r="G39" i="28"/>
  <c r="G25" i="27"/>
  <c r="Q21" i="7"/>
  <c r="Q80" i="7"/>
  <c r="L40" i="29"/>
  <c r="Q102" i="7"/>
  <c r="N38" i="8"/>
  <c r="N58" i="8"/>
  <c r="Q20" i="30"/>
  <c r="G38" i="28"/>
  <c r="L10" i="29"/>
  <c r="Q7" i="7"/>
  <c r="G5" i="15"/>
  <c r="Q78" i="30"/>
  <c r="O125" i="7"/>
  <c r="G22" i="24"/>
  <c r="O36" i="7"/>
  <c r="R49" i="30"/>
  <c r="G18" i="24"/>
  <c r="L41" i="28"/>
  <c r="P118" i="7"/>
  <c r="P30" i="7"/>
  <c r="G21" i="24"/>
  <c r="M59" i="8"/>
  <c r="Q4" i="7"/>
  <c r="M61" i="8"/>
  <c r="R111" i="30"/>
  <c r="M35" i="8"/>
  <c r="N6" i="8"/>
  <c r="G26" i="27"/>
  <c r="Q81" i="7"/>
  <c r="G30" i="24"/>
  <c r="G30" i="27"/>
  <c r="L11" i="27"/>
  <c r="Q54" i="7"/>
  <c r="Q6" i="30"/>
  <c r="Q118" i="7"/>
  <c r="G11" i="28"/>
  <c r="P11" i="7"/>
  <c r="O52" i="7"/>
  <c r="L29" i="29"/>
  <c r="O32" i="7"/>
  <c r="L11" i="24"/>
  <c r="K11" i="21"/>
  <c r="R20" i="30"/>
  <c r="P114" i="30"/>
  <c r="P83" i="7"/>
  <c r="Q23" i="7"/>
  <c r="L4" i="24"/>
  <c r="Q37" i="7"/>
  <c r="G25" i="28"/>
  <c r="L22" i="8"/>
  <c r="L53" i="8"/>
  <c r="F6" i="21"/>
  <c r="R17" i="30"/>
  <c r="Q36" i="30"/>
  <c r="O29" i="7"/>
  <c r="P75" i="7"/>
  <c r="N7" i="8"/>
  <c r="P58" i="7"/>
  <c r="M13" i="8"/>
  <c r="G22" i="29"/>
  <c r="L24" i="27"/>
  <c r="R125" i="30"/>
  <c r="O80" i="7"/>
  <c r="Q15" i="30"/>
  <c r="Q101" i="30"/>
  <c r="M60" i="8"/>
  <c r="P48" i="7"/>
  <c r="O88" i="7"/>
  <c r="O44" i="7"/>
  <c r="Q6" i="7"/>
  <c r="G10" i="27"/>
  <c r="P56" i="7"/>
  <c r="Q29" i="7"/>
  <c r="M53" i="8"/>
  <c r="M37" i="8"/>
  <c r="P98" i="30"/>
  <c r="L31" i="28"/>
  <c r="L65" i="8"/>
  <c r="O83" i="7"/>
  <c r="Q12" i="30"/>
  <c r="L57" i="8"/>
  <c r="L23" i="29"/>
  <c r="Q120" i="30"/>
  <c r="L22" i="29"/>
  <c r="P117" i="7"/>
  <c r="L9" i="29"/>
  <c r="G38" i="29"/>
  <c r="G4" i="15"/>
  <c r="R102" i="30"/>
  <c r="G34" i="24"/>
  <c r="Q95" i="30"/>
  <c r="R47" i="30"/>
  <c r="Q23" i="30"/>
  <c r="L32" i="28"/>
  <c r="G12" i="27"/>
  <c r="P108" i="30"/>
  <c r="P28" i="30"/>
  <c r="P41" i="7"/>
  <c r="G22" i="27"/>
  <c r="L63" i="8"/>
  <c r="L58" i="8"/>
  <c r="P58" i="30"/>
  <c r="L11" i="8"/>
  <c r="G22" i="28"/>
  <c r="R7" i="30"/>
  <c r="Q102" i="30"/>
  <c r="P22" i="30"/>
  <c r="R123" i="30"/>
  <c r="M64" i="8"/>
  <c r="P81" i="30"/>
  <c r="Q96" i="30"/>
  <c r="G32" i="24"/>
  <c r="L22" i="27"/>
  <c r="G29" i="28"/>
  <c r="P95" i="30"/>
  <c r="N3" i="8"/>
  <c r="G10" i="24"/>
  <c r="P25" i="7"/>
  <c r="L37" i="24"/>
  <c r="G20" i="24"/>
  <c r="P46" i="30"/>
  <c r="M58" i="8"/>
  <c r="P6" i="7"/>
  <c r="O34" i="7"/>
  <c r="R92" i="30"/>
  <c r="M65" i="8"/>
  <c r="O43" i="7"/>
  <c r="M63" i="8"/>
  <c r="P117" i="30"/>
  <c r="O60" i="7"/>
  <c r="G38" i="27"/>
  <c r="R114" i="30"/>
  <c r="Q100" i="30"/>
  <c r="R37" i="30"/>
  <c r="L5" i="27"/>
  <c r="Q55" i="30"/>
  <c r="O74" i="7"/>
  <c r="O12" i="7"/>
  <c r="G34" i="27"/>
  <c r="G41" i="24"/>
  <c r="N37" i="8"/>
  <c r="Q124" i="7"/>
  <c r="P17" i="7"/>
  <c r="P120" i="30"/>
  <c r="Q80" i="30"/>
  <c r="Q11" i="7"/>
  <c r="O30" i="7"/>
  <c r="G11" i="27"/>
  <c r="P77" i="30"/>
  <c r="L6" i="29"/>
  <c r="G30" i="29"/>
  <c r="L30" i="29" s="1"/>
  <c r="O78" i="7"/>
  <c r="R60" i="30"/>
  <c r="G33" i="27"/>
  <c r="P36" i="7"/>
  <c r="G4" i="24"/>
  <c r="Q116" i="30"/>
  <c r="Q56" i="7"/>
  <c r="Q53" i="7"/>
  <c r="M50" i="8"/>
  <c r="L36" i="24"/>
  <c r="R103" i="30"/>
  <c r="G33" i="29"/>
  <c r="L42" i="27"/>
  <c r="R90" i="30"/>
  <c r="Q59" i="30"/>
  <c r="N63" i="8"/>
  <c r="P121" i="7"/>
  <c r="N13" i="8"/>
  <c r="P81" i="7"/>
  <c r="Q55" i="7"/>
  <c r="L41" i="29"/>
  <c r="L21" i="29"/>
  <c r="L19" i="29"/>
  <c r="L5" i="29"/>
  <c r="L13" i="29"/>
  <c r="L18" i="29"/>
  <c r="H4" i="24" l="1"/>
  <c r="I4" i="24"/>
  <c r="H11" i="27"/>
  <c r="I11" i="27"/>
  <c r="H20" i="24"/>
  <c r="I10" i="24"/>
  <c r="H10" i="24"/>
  <c r="H22" i="28"/>
  <c r="H22" i="27"/>
  <c r="H12" i="27"/>
  <c r="I12" i="27"/>
  <c r="H4" i="15"/>
  <c r="I4" i="15"/>
  <c r="I10" i="27"/>
  <c r="H10" i="27"/>
  <c r="H22" i="29"/>
  <c r="O25" i="28"/>
  <c r="H25" i="28"/>
  <c r="I11" i="28"/>
  <c r="H11" i="28"/>
  <c r="H26" i="27"/>
  <c r="H21" i="24"/>
  <c r="H18" i="24"/>
  <c r="K18" i="24"/>
  <c r="O14" i="24"/>
  <c r="H22" i="24"/>
  <c r="H5" i="15"/>
  <c r="I5" i="15"/>
  <c r="O25" i="27"/>
  <c r="H25" i="27"/>
  <c r="I4" i="27"/>
  <c r="H4" i="27"/>
  <c r="H26" i="29"/>
  <c r="I10" i="15"/>
  <c r="H10" i="15"/>
  <c r="O14" i="29"/>
  <c r="K18" i="29"/>
  <c r="H18" i="29"/>
  <c r="H7" i="24"/>
  <c r="I7" i="24"/>
  <c r="I13" i="28"/>
  <c r="H13" i="28"/>
  <c r="H19" i="28"/>
  <c r="O28" i="28"/>
  <c r="I13" i="29"/>
  <c r="H13" i="29"/>
  <c r="O25" i="24"/>
  <c r="H25" i="24"/>
  <c r="H9" i="15"/>
  <c r="I9" i="15"/>
  <c r="I9" i="27"/>
  <c r="H9" i="27"/>
  <c r="O8" i="28"/>
  <c r="H20" i="28"/>
  <c r="H20" i="27"/>
  <c r="O3" i="21"/>
  <c r="I6" i="24"/>
  <c r="H6" i="24"/>
  <c r="I6" i="15"/>
  <c r="H6" i="15"/>
  <c r="O8" i="24"/>
  <c r="I5" i="28"/>
  <c r="H5" i="28"/>
  <c r="H7" i="27"/>
  <c r="I7" i="27"/>
  <c r="H23" i="29"/>
  <c r="H26" i="28"/>
  <c r="I13" i="27"/>
  <c r="H13" i="27"/>
  <c r="H25" i="29"/>
  <c r="O25" i="29"/>
  <c r="H6" i="27"/>
  <c r="I6" i="27"/>
  <c r="O28" i="24"/>
  <c r="H12" i="28"/>
  <c r="I12" i="28"/>
  <c r="H23" i="24"/>
  <c r="I7" i="28"/>
  <c r="H7" i="28"/>
  <c r="I5" i="29"/>
  <c r="H5" i="29"/>
  <c r="O3" i="28"/>
  <c r="I11" i="15"/>
  <c r="H11" i="15"/>
  <c r="H26" i="24"/>
  <c r="H7" i="29"/>
  <c r="I7" i="29"/>
  <c r="O28" i="29"/>
  <c r="I12" i="15"/>
  <c r="H12" i="15"/>
  <c r="H19" i="29"/>
  <c r="H23" i="28"/>
  <c r="H10" i="28"/>
  <c r="I10" i="28"/>
  <c r="I9" i="24"/>
  <c r="H9" i="24"/>
  <c r="H12" i="24"/>
  <c r="I12" i="24"/>
  <c r="H21" i="27"/>
  <c r="H23" i="27"/>
  <c r="O3" i="29"/>
  <c r="O8" i="29"/>
  <c r="H18" i="27"/>
  <c r="K18" i="27"/>
  <c r="O14" i="27"/>
  <c r="H4" i="28"/>
  <c r="I4" i="28"/>
  <c r="H5" i="24"/>
  <c r="I5" i="24"/>
  <c r="H12" i="29"/>
  <c r="I12" i="29"/>
  <c r="I4" i="29"/>
  <c r="H4" i="29"/>
  <c r="H11" i="29"/>
  <c r="I11" i="29"/>
  <c r="I10" i="29"/>
  <c r="H10" i="29"/>
  <c r="O3" i="27"/>
  <c r="I9" i="28"/>
  <c r="H9" i="28"/>
  <c r="H19" i="24"/>
  <c r="H21" i="28"/>
  <c r="I13" i="15"/>
  <c r="H13" i="15"/>
  <c r="H21" i="29"/>
  <c r="O28" i="27"/>
  <c r="H11" i="24"/>
  <c r="I11" i="24"/>
  <c r="H7" i="15"/>
  <c r="I7" i="15"/>
  <c r="O3" i="24"/>
  <c r="H18" i="28"/>
  <c r="K18" i="28"/>
  <c r="O14" i="28"/>
  <c r="I13" i="24"/>
  <c r="H13" i="24"/>
  <c r="H19" i="27"/>
  <c r="I5" i="27"/>
  <c r="H5" i="27"/>
  <c r="H20" i="29"/>
  <c r="H6" i="29"/>
  <c r="I6" i="29"/>
  <c r="I6" i="28"/>
  <c r="H6" i="28"/>
  <c r="I9" i="29"/>
  <c r="H9" i="29"/>
  <c r="O8" i="27"/>
  <c r="L34" i="29"/>
  <c r="L36" i="29"/>
  <c r="L32" i="29"/>
  <c r="L42"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<sst xmlns="http://schemas.openxmlformats.org/spreadsheetml/2006/main" count="20460" uniqueCount="2677">
  <si>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</si>
  <si>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</si>
  <si>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</si>
  <si>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</si>
  <si>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</si>
  <si>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</si>
  <si>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</si>
  <si>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</si>
  <si>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</si>
  <si>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</si>
  <si>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</si>
  <si>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</si>
  <si>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</si>
  <si>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</si>
  <si>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</si>
  <si>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</si>
  <si>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</si>
  <si>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</si>
  <si>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</si>
  <si>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</si>
  <si>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</si>
  <si>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</si>
  <si>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</si>
  <si>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</si>
  <si>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</si>
  <si>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</si>
  <si>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</si>
  <si>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</si>
  <si>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</si>
  <si>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</si>
  <si>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</si>
  <si>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</si>
  <si>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</si>
  <si>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</si>
  <si>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</si>
  <si>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</si>
  <si>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</si>
  <si>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</si>
  <si>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</si>
  <si>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</si>
  <si>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</si>
  <si>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</si>
  <si>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</si>
  <si>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</si>
  <si>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</si>
  <si>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</si>
  <si>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</si>
  <si>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</si>
  <si>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</si>
  <si>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</si>
  <si>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</si>
  <si>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</si>
  <si>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</si>
  <si>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</si>
  <si>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</si>
  <si>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</si>
  <si>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</si>
  <si>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</si>
  <si>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</si>
  <si>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</si>
  <si>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</si>
  <si>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</si>
  <si>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</si>
  <si>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</si>
  <si>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</si>
  <si>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</si>
  <si>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</si>
  <si>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</si>
  <si>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</si>
  <si>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</si>
  <si>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</si>
  <si>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</si>
  <si>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</si>
  <si>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</si>
  <si>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</si>
  <si>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</si>
  <si>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</si>
  <si>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</si>
  <si>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</si>
  <si>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</si>
  <si>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</si>
  <si>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</si>
  <si>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</si>
  <si>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</si>
  <si>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</si>
  <si>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</si>
  <si>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</si>
  <si>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</si>
  <si>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</si>
  <si>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</si>
  <si>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</si>
  <si>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</si>
  <si>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</si>
  <si>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</si>
  <si>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</si>
  <si>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</si>
  <si>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</si>
  <si>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</si>
  <si>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</si>
  <si>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</si>
  <si>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</si>
  <si>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</si>
  <si>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</si>
  <si>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</si>
  <si>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</si>
  <si>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</si>
  <si>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</si>
  <si>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</si>
  <si>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</si>
  <si>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</si>
  <si>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</si>
  <si>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</si>
  <si>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</si>
  <si>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</si>
  <si>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</si>
  <si>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</si>
  <si>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</si>
  <si>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</si>
  <si>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</si>
  <si>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</si>
  <si>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</si>
  <si>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</si>
  <si>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</si>
  <si>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</si>
  <si>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</si>
  <si>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</si>
  <si>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</si>
  <si>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</si>
  <si>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</si>
  <si>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</si>
  <si>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</si>
  <si>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</si>
  <si>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</si>
  <si>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</si>
  <si>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</si>
  <si>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</si>
  <si>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</si>
  <si>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</si>
  <si>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</si>
  <si>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</si>
  <si>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</si>
  <si>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</si>
  <si>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</si>
  <si>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</si>
  <si>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</si>
  <si>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</si>
  <si>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</si>
  <si>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</si>
  <si>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</si>
  <si>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</si>
  <si>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</si>
  <si>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</si>
  <si>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</si>
  <si>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</si>
  <si>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</si>
  <si>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</si>
  <si>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</si>
  <si>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</si>
  <si>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</si>
  <si>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</si>
  <si>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</si>
  <si>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</si>
  <si>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</si>
  <si>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</si>
  <si>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</si>
  <si>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</si>
  <si>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</si>
  <si>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</si>
  <si>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</si>
  <si>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</si>
  <si>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</si>
  <si>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</si>
  <si>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</si>
  <si>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</si>
  <si>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</si>
  <si>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</si>
  <si>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</si>
  <si>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</si>
  <si>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</si>
  <si>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</si>
  <si>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</si>
  <si>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</si>
  <si>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</si>
  <si>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</si>
  <si>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</si>
  <si>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</si>
  <si>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</si>
  <si>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</si>
  <si>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</si>
  <si>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</si>
  <si>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</si>
  <si>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</si>
  <si>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</si>
  <si>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</si>
  <si>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</si>
  <si>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</si>
  <si>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</si>
  <si>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</si>
  <si>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</si>
  <si>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</si>
  <si>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</si>
  <si>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</si>
  <si>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</si>
  <si>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</si>
  <si>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</si>
  <si>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</si>
  <si>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</si>
  <si>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</si>
  <si>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</si>
  <si>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</si>
  <si>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</si>
  <si>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</si>
  <si>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</si>
  <si>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</si>
  <si>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</si>
  <si>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</si>
  <si>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</si>
  <si>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</si>
  <si>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</si>
  <si>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</si>
  <si>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</si>
  <si>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</si>
  <si>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</si>
  <si>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</si>
  <si>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</si>
  <si>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</si>
  <si>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</si>
  <si>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</si>
  <si>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</si>
  <si>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</si>
  <si>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</si>
  <si>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</si>
  <si>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</si>
  <si>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</si>
  <si>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</si>
  <si>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</si>
  <si>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</si>
  <si>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</si>
  <si>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</si>
  <si>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</si>
  <si>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</si>
  <si>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</si>
  <si>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</si>
  <si>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</si>
  <si>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</si>
  <si>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</si>
  <si>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</si>
  <si>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</si>
  <si>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</si>
  <si>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</si>
  <si>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</si>
  <si>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</si>
  <si>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</si>
  <si>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</si>
  <si>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</si>
  <si>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</si>
  <si>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</si>
  <si>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</si>
  <si>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</si>
  <si>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</si>
  <si>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</si>
  <si>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</si>
  <si>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</si>
  <si>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</si>
  <si>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</si>
  <si>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</si>
  <si>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</si>
  <si>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</si>
  <si>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</si>
  <si>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</si>
  <si>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</si>
  <si>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</si>
  <si>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</si>
  <si>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</si>
  <si>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</si>
  <si>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</si>
  <si>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</si>
  <si>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</si>
  <si>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</si>
  <si>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</si>
  <si>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</si>
  <si>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</si>
  <si>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</si>
  <si>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</si>
  <si>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</si>
  <si>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</si>
  <si>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</si>
  <si>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</si>
  <si>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</si>
  <si>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</si>
  <si>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</si>
  <si>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</si>
  <si>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</si>
  <si>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</si>
  <si>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</si>
  <si>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</si>
  <si>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</si>
  <si>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</si>
  <si>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</si>
  <si>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</si>
  <si>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</si>
  <si>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</si>
  <si>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</si>
  <si>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</si>
  <si>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</si>
  <si>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</si>
  <si>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</si>
  <si>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</si>
  <si>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</si>
  <si>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</si>
  <si>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</si>
  <si>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</si>
  <si>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</si>
  <si>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</si>
  <si>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</si>
  <si>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</si>
  <si>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</si>
  <si>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</si>
  <si>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</si>
  <si>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</si>
  <si>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</si>
  <si>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</si>
  <si>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</si>
  <si>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</si>
  <si>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</si>
  <si>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</si>
  <si>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</si>
  <si>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</si>
  <si>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</si>
  <si>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</si>
  <si>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</si>
  <si>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</si>
  <si>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</si>
  <si>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</si>
  <si>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</si>
  <si>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</si>
  <si>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</si>
  <si>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</si>
  <si>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</si>
  <si>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</si>
  <si>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</si>
  <si>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</si>
  <si>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</si>
  <si>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</si>
  <si>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</si>
  <si>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</si>
  <si>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</si>
  <si>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</si>
  <si>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</si>
  <si>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</si>
  <si>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</si>
  <si>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</si>
  <si>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</si>
  <si>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</si>
  <si>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</si>
  <si>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</si>
  <si>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</si>
  <si>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</si>
  <si>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</si>
  <si>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</si>
  <si>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</si>
  <si>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</si>
  <si>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</si>
  <si>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</si>
  <si>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</si>
  <si>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</si>
  <si>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</si>
  <si>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</si>
  <si>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</si>
  <si>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</si>
  <si>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</si>
  <si>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</si>
  <si>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</si>
  <si>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</si>
  <si>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</si>
  <si>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</si>
  <si>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</si>
  <si>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</si>
  <si>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</si>
  <si>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</si>
  <si>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</si>
  <si>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</si>
  <si>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</si>
  <si>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</si>
  <si>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</si>
  <si>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</si>
  <si>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</si>
  <si>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</si>
  <si>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</si>
  <si>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</si>
  <si>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</si>
  <si>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</si>
  <si>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</si>
  <si>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</si>
  <si>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</si>
  <si>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</si>
  <si>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</si>
  <si>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</si>
  <si>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</si>
  <si>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</si>
  <si>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</si>
  <si>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</si>
  <si>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</si>
  <si>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</si>
  <si>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</si>
  <si>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</si>
  <si>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</si>
  <si>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</si>
  <si>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</si>
  <si>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</si>
  <si>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</si>
  <si>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</si>
  <si>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</si>
  <si>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</si>
  <si>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</si>
  <si>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</si>
  <si>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</si>
  <si>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</si>
  <si>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</si>
  <si>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</si>
  <si>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</si>
  <si>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</si>
  <si>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</si>
  <si>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</si>
  <si>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</si>
  <si>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</si>
  <si>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</si>
  <si>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</si>
  <si>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</si>
  <si>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</si>
  <si>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</si>
  <si>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</si>
  <si>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</si>
  <si>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</si>
  <si>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</si>
  <si>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</si>
  <si>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</si>
  <si>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</si>
  <si>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</si>
  <si>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</si>
  <si>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</si>
  <si>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</si>
  <si>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</si>
  <si>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</si>
  <si>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</si>
  <si>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</si>
  <si>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</si>
  <si>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</si>
  <si>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</si>
  <si>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</si>
  <si>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</si>
  <si>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</si>
  <si>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</si>
  <si>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</si>
  <si>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</si>
  <si>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</si>
  <si>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</si>
  <si>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</si>
  <si>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</si>
  <si>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</si>
  <si>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</si>
  <si>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</si>
  <si>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</si>
  <si>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</si>
  <si>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</si>
  <si>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</si>
  <si>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</si>
  <si>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</si>
  <si>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</si>
  <si>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</si>
  <si>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</si>
  <si>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</si>
  <si>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</si>
  <si>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</si>
  <si>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</si>
  <si>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</si>
  <si>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</si>
  <si>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</si>
  <si>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</si>
  <si>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</si>
  <si>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</si>
  <si>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</si>
  <si>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</si>
  <si>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</si>
  <si>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</si>
  <si>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</si>
  <si>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</si>
  <si>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</si>
  <si>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</si>
  <si>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</si>
  <si>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</si>
  <si>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</si>
  <si>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</si>
  <si>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</si>
  <si>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</si>
  <si>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</si>
  <si>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</si>
  <si>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</si>
  <si>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</si>
  <si>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</si>
  <si>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</si>
  <si>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</si>
  <si>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</si>
  <si>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</si>
  <si>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</si>
  <si>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</si>
  <si>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</si>
  <si>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</si>
  <si>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</si>
  <si>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</si>
  <si>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</si>
  <si>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</si>
  <si>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</si>
  <si>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</si>
  <si>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</si>
  <si>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</si>
  <si>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</si>
  <si>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</si>
  <si>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</si>
  <si>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</si>
  <si>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</si>
  <si>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</si>
  <si>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</si>
  <si>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</si>
  <si>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</si>
  <si>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</si>
  <si>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</si>
  <si>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</si>
  <si>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</si>
  <si>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</si>
  <si>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</si>
  <si>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</si>
  <si>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</si>
  <si>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</si>
  <si>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</si>
  <si>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</si>
  <si>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</si>
  <si>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</si>
  <si>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</si>
  <si>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</si>
  <si>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</si>
  <si>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</si>
  <si>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</si>
  <si>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</si>
  <si>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</si>
  <si>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</si>
  <si>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</si>
  <si>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</si>
  <si>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</si>
  <si>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</si>
  <si>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</si>
  <si>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</si>
  <si>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</si>
  <si>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</si>
  <si>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</si>
  <si>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</si>
  <si>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</si>
  <si>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</si>
  <si>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</si>
  <si>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</si>
  <si>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</si>
  <si>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</si>
  <si>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</si>
  <si>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</si>
  <si>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</si>
  <si>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</si>
  <si>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</si>
  <si>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</si>
  <si>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</si>
  <si>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</si>
  <si>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</si>
  <si>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</si>
  <si>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</si>
  <si>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</si>
  <si>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</si>
  <si>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</si>
  <si>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</si>
  <si>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</si>
  <si>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</si>
  <si>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</si>
  <si>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</si>
  <si>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</si>
  <si>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</si>
  <si>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</si>
  <si>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</si>
  <si>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</si>
  <si>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</si>
  <si>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</si>
  <si>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</si>
  <si>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</si>
  <si>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</si>
  <si>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</si>
  <si>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</si>
  <si>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</si>
  <si>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</si>
  <si>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</si>
  <si>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</si>
  <si>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</si>
  <si>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</si>
  <si>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</si>
  <si>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</si>
  <si>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</si>
  <si>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</si>
  <si>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</si>
  <si>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</si>
  <si>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</si>
  <si>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</si>
  <si>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</si>
  <si>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</si>
  <si>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</si>
  <si>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</si>
  <si>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</si>
  <si>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</si>
  <si>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</si>
  <si>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</si>
  <si>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</si>
  <si>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</si>
  <si>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</si>
  <si>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</si>
  <si>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</si>
  <si>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</si>
  <si>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</si>
  <si>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</si>
  <si>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</si>
  <si>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</si>
  <si>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</si>
  <si>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</si>
  <si>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</si>
  <si>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</si>
  <si>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</si>
  <si>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</si>
  <si>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</si>
  <si>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</si>
  <si>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</si>
  <si>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</si>
  <si>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</si>
  <si>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</si>
  <si>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</si>
  <si>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</si>
  <si>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</si>
  <si>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</si>
  <si>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</si>
  <si>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</si>
  <si>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</si>
  <si>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</si>
  <si>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</si>
  <si>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</si>
  <si>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</si>
  <si>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</si>
  <si>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</si>
  <si>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</si>
  <si>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</si>
  <si>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</si>
  <si>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</si>
  <si>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</si>
  <si>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</si>
  <si>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</si>
  <si>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</si>
  <si>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</si>
  <si>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</si>
  <si>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</si>
  <si>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</si>
  <si>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</si>
  <si>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</si>
  <si>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</si>
  <si>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</si>
  <si>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</si>
  <si>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</si>
  <si>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</si>
  <si>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</si>
  <si>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</si>
  <si>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</si>
  <si>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</si>
  <si>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</si>
  <si>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</si>
  <si>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</si>
  <si>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</si>
  <si>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</si>
  <si>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</si>
  <si>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</si>
  <si>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</si>
  <si>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</si>
  <si>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</si>
  <si>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</si>
  <si>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</si>
  <si>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</si>
  <si>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</si>
  <si>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</si>
  <si>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</si>
  <si>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</si>
  <si>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</si>
  <si>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</si>
  <si>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</si>
  <si>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</si>
  <si>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</si>
  <si>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</si>
  <si>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</si>
  <si>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</si>
  <si>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</si>
  <si>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</si>
  <si>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</si>
  <si>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</si>
  <si>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</si>
  <si>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</si>
  <si>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</si>
  <si>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</si>
  <si>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</si>
  <si>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</si>
  <si>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</si>
  <si>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</si>
  <si>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</si>
  <si>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</si>
  <si>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</si>
  <si>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</si>
  <si>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</si>
  <si>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</si>
  <si>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</si>
  <si>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</si>
  <si>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</si>
  <si>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</si>
  <si>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</si>
  <si>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</si>
  <si>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</si>
  <si>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</si>
  <si>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</si>
  <si>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</si>
  <si>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</si>
  <si>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</si>
  <si>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</si>
  <si>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</si>
  <si>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</si>
  <si>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</si>
  <si>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</si>
  <si>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</si>
  <si>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</si>
  <si>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</si>
  <si>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</si>
  <si>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</si>
  <si>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</si>
  <si>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</si>
  <si>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</si>
  <si>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</si>
  <si>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</si>
  <si>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</si>
  <si>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</si>
  <si>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</si>
  <si>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</si>
  <si>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</si>
  <si>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</si>
  <si>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</si>
  <si>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</si>
  <si>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</si>
  <si>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</si>
  <si>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</si>
  <si>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</si>
  <si>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</si>
  <si>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</si>
  <si>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</si>
  <si>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</si>
  <si>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</si>
  <si>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</si>
  <si>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</si>
  <si>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</si>
  <si>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</si>
  <si>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</si>
  <si>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</si>
  <si>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</si>
  <si>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</si>
  <si>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</si>
  <si>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</si>
  <si>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</si>
  <si>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</si>
  <si>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</si>
  <si>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</si>
  <si>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</si>
  <si>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</si>
  <si>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</si>
  <si>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</si>
  <si>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</si>
  <si>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</si>
  <si>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</si>
  <si>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</si>
  <si>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</si>
  <si>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</si>
  <si>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</si>
  <si>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</si>
  <si>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</si>
  <si>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</si>
  <si>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</si>
  <si>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</si>
  <si>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</si>
  <si>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</si>
  <si>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</si>
  <si>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</si>
  <si>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</si>
  <si>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</si>
  <si>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</si>
  <si>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</si>
  <si>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</si>
  <si>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</si>
  <si>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</si>
  <si>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</si>
  <si>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</si>
  <si>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</si>
  <si>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</si>
  <si>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</si>
  <si>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</si>
  <si>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</si>
  <si>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</si>
  <si>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</si>
  <si>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</si>
  <si>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</si>
  <si>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</si>
  <si>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</si>
  <si>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</si>
  <si>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</si>
  <si>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</si>
  <si>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</si>
  <si>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</si>
  <si>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</si>
  <si>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</si>
  <si>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</si>
  <si>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</si>
  <si>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</si>
  <si>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</si>
  <si>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</si>
  <si>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</si>
  <si>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</si>
  <si>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</si>
  <si>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</si>
  <si>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</si>
  <si>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</si>
  <si>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</si>
  <si>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</si>
  <si>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</si>
  <si>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</si>
  <si>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</si>
  <si>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</si>
  <si>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</si>
  <si>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</si>
  <si>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</si>
  <si>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</si>
  <si>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</si>
  <si>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</si>
  <si>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</si>
  <si>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</si>
  <si>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</si>
  <si>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</si>
  <si>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</si>
  <si>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</si>
  <si>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</si>
  <si>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</si>
  <si>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</si>
  <si>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</si>
  <si>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</si>
  <si>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</si>
  <si>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</si>
  <si>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</si>
  <si>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</si>
  <si>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</si>
  <si>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</si>
  <si>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</si>
  <si>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</si>
  <si>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</si>
  <si>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</si>
  <si>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</si>
  <si>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</si>
  <si>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</si>
  <si>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</si>
  <si>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</si>
  <si>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</si>
  <si>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</si>
  <si>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</si>
  <si>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</si>
  <si>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</si>
  <si>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</si>
  <si>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</si>
  <si>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</si>
  <si>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</si>
  <si>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</si>
  <si>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</si>
  <si>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</si>
  <si>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</si>
  <si>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</si>
  <si>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</si>
  <si>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</si>
  <si>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</si>
  <si>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</si>
  <si>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</si>
  <si>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</si>
  <si>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</si>
  <si>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</si>
  <si>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</si>
  <si>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</si>
  <si>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</si>
  <si>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</si>
  <si>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</si>
  <si>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</si>
  <si>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</si>
  <si>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</si>
  <si>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</si>
  <si>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</si>
  <si>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</si>
  <si>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</si>
  <si>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</si>
  <si>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</si>
  <si>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</si>
  <si>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</si>
  <si>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</si>
  <si>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</si>
  <si>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</si>
  <si>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</si>
  <si>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</si>
  <si>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</si>
  <si>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</si>
  <si>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</si>
  <si>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</si>
  <si>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</si>
  <si>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</si>
  <si>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</si>
  <si>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</si>
  <si>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</si>
  <si>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</si>
  <si>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</si>
  <si>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</si>
  <si>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</si>
  <si>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</si>
  <si>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</si>
  <si>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</si>
  <si>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</si>
  <si>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</si>
  <si>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</si>
  <si>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</si>
  <si>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</si>
  <si>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</si>
  <si>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</si>
  <si>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</si>
  <si>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</si>
  <si>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</si>
  <si>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</si>
  <si>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</si>
  <si>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</si>
  <si>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</si>
  <si>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</si>
  <si>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</si>
  <si>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</si>
  <si>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</si>
  <si>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</si>
  <si>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</si>
  <si>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</si>
  <si>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</si>
  <si>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</si>
  <si>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</si>
  <si>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</si>
  <si>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</si>
  <si>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</si>
  <si>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</si>
  <si>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</si>
  <si>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</si>
  <si>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</si>
  <si>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</si>
  <si>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</si>
  <si>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</si>
  <si>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</si>
  <si>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</si>
  <si>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</si>
  <si>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</si>
  <si>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</si>
  <si>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</si>
  <si>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</si>
  <si>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</si>
  <si>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</si>
  <si>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</si>
  <si>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</si>
  <si>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</si>
  <si>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</si>
  <si>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</si>
  <si>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</si>
  <si>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</si>
  <si>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</si>
  <si>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</si>
  <si>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</si>
  <si>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</si>
  <si>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</si>
  <si>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</si>
  <si>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</si>
  <si>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</si>
  <si>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</si>
  <si>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</si>
  <si>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</si>
  <si>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</si>
  <si>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</si>
  <si>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</si>
  <si>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</si>
  <si>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</si>
  <si>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</si>
  <si>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</si>
  <si>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</si>
  <si>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</si>
  <si>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</si>
  <si>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</si>
  <si>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</si>
  <si>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</si>
  <si>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</si>
  <si>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</si>
  <si>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</si>
  <si>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</si>
  <si>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</si>
  <si>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</si>
  <si>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</si>
  <si>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</si>
  <si>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</si>
  <si>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</si>
  <si>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</si>
  <si>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</si>
  <si>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</si>
  <si>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</si>
  <si>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</si>
  <si>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</si>
  <si>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</si>
  <si>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</si>
  <si>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</si>
  <si>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</si>
  <si>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</si>
  <si>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</si>
  <si>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</si>
  <si>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</si>
  <si>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</si>
  <si>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</si>
  <si>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</si>
  <si>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</si>
  <si>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</si>
  <si>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</si>
  <si>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</si>
  <si>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</si>
  <si>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</si>
  <si>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</si>
  <si>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</si>
  <si>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</si>
  <si>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</si>
  <si>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</si>
  <si>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</si>
  <si>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</si>
  <si>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</si>
  <si>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</si>
  <si>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</si>
  <si>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</si>
  <si>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</si>
  <si>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</si>
  <si>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</si>
  <si>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</si>
  <si>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</si>
  <si>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</si>
  <si>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</si>
  <si>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</si>
  <si>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</si>
  <si>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</si>
  <si>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</si>
  <si>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</si>
  <si>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</si>
  <si>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</si>
  <si>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</si>
  <si>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</si>
  <si>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</si>
  <si>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</si>
  <si>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</si>
  <si>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</si>
  <si>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</si>
  <si>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</si>
  <si>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</si>
  <si>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</si>
  <si>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</si>
  <si>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</si>
  <si>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</si>
  <si>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</si>
  <si>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</si>
  <si>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</si>
  <si>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</si>
  <si>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</si>
  <si>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</si>
  <si>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</si>
  <si>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</si>
  <si>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</si>
  <si>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</si>
  <si>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</si>
  <si>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</si>
  <si>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</si>
  <si>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</si>
  <si>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</si>
  <si>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</si>
  <si>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</si>
  <si>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</si>
  <si>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</si>
  <si>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</si>
  <si>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</si>
  <si>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</si>
  <si>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</si>
  <si>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</si>
  <si>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</si>
  <si>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</si>
  <si>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</si>
  <si>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</si>
  <si>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</si>
  <si>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</si>
  <si>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</si>
  <si>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</si>
  <si>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</si>
  <si>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</si>
  <si>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</si>
  <si>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</si>
  <si>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</si>
  <si>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</si>
  <si>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</si>
  <si>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</si>
  <si>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</si>
  <si>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</si>
  <si>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</si>
  <si>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</si>
  <si>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</si>
  <si>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</si>
  <si>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</si>
  <si>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</si>
  <si>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</si>
  <si>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</si>
  <si>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</si>
  <si>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</si>
  <si>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</si>
  <si>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</si>
  <si>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</si>
  <si>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</si>
  <si>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</si>
  <si>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</si>
  <si>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</si>
  <si>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</si>
  <si>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</si>
  <si>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</si>
  <si>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</si>
  <si>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</si>
  <si>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</si>
  <si>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</si>
  <si>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</si>
  <si>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</si>
  <si>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</si>
  <si>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</si>
  <si>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</si>
  <si>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</si>
  <si>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</si>
  <si>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</si>
  <si>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</si>
  <si>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</si>
  <si>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</si>
  <si>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</si>
  <si>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</si>
  <si>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</si>
  <si>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</si>
  <si>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</si>
  <si>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</si>
  <si>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</si>
  <si>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</si>
  <si>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</si>
  <si>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</si>
  <si>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</si>
  <si>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</si>
  <si>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</si>
  <si>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</si>
  <si>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</si>
  <si>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</si>
  <si>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</si>
  <si>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</si>
  <si>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</si>
  <si>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</si>
  <si>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</si>
  <si>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</si>
  <si>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</si>
  <si>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</si>
  <si>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</si>
  <si>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</si>
  <si>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</si>
  <si>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</si>
  <si>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</si>
  <si>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</si>
  <si>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</si>
  <si>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</si>
  <si>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</si>
  <si>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</si>
  <si>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</si>
  <si>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</si>
  <si>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</si>
  <si>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</si>
  <si>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</si>
  <si>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</si>
  <si>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</si>
  <si>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</si>
  <si>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</si>
  <si>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</si>
  <si>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</si>
  <si>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</si>
  <si>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</si>
  <si>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</si>
  <si>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</si>
  <si>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</si>
  <si>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</si>
  <si>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</si>
  <si>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</si>
  <si>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</si>
  <si>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</si>
  <si>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</si>
  <si>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</si>
  <si>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</si>
  <si>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</si>
  <si>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</si>
  <si>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</si>
  <si>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</si>
  <si>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</si>
  <si>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</si>
  <si>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</si>
  <si>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</si>
  <si>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</si>
  <si>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</si>
  <si>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</si>
  <si>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</si>
  <si>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</si>
  <si>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</si>
  <si>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</si>
  <si>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</si>
  <si>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</si>
  <si>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</si>
  <si>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</si>
  <si>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</si>
  <si>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</si>
  <si>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</si>
  <si>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</si>
  <si>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</si>
  <si>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</si>
  <si>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</si>
  <si>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</si>
  <si>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</si>
  <si>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</si>
  <si>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</si>
  <si>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</si>
  <si>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</si>
  <si>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</si>
  <si>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</si>
  <si>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</si>
  <si>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</si>
  <si>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</si>
  <si>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</si>
  <si>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</si>
  <si>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</si>
  <si>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</si>
  <si>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</si>
  <si>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</si>
  <si>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</si>
  <si>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</si>
  <si>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</si>
  <si>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</si>
  <si>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</si>
  <si>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</si>
  <si>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</si>
  <si>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</si>
  <si>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</si>
  <si>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</si>
  <si>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</si>
  <si>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</si>
  <si>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</si>
  <si>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</si>
  <si>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</si>
  <si>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</si>
  <si>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</si>
  <si>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</si>
  <si>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</si>
  <si>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</si>
  <si>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</si>
  <si>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</si>
  <si>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</si>
  <si>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</si>
  <si>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</si>
  <si>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</si>
  <si>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</si>
  <si>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</si>
  <si>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</si>
  <si>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</si>
  <si>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</si>
  <si>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</si>
  <si>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</si>
  <si>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</si>
  <si>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</si>
  <si>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</si>
  <si>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</si>
  <si>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</si>
  <si>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</si>
  <si>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</si>
  <si>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</si>
  <si>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</si>
  <si>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</si>
  <si>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</si>
  <si>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</si>
  <si>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</si>
  <si>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</si>
  <si>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</si>
  <si>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</si>
  <si>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</si>
  <si>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</si>
  <si>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</si>
  <si>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</si>
  <si>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</si>
  <si>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</si>
  <si>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</si>
  <si>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</si>
  <si>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</si>
  <si>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</si>
  <si>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</si>
  <si>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</si>
  <si>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</si>
  <si>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</si>
  <si>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</si>
  <si>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</si>
  <si>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</si>
  <si>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</si>
  <si>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</si>
  <si>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</si>
  <si>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</si>
  <si>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</si>
  <si>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</si>
  <si>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</si>
  <si>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</si>
  <si>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</si>
  <si>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</si>
  <si>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</si>
  <si>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</si>
  <si>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</si>
  <si>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</si>
  <si>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</si>
  <si>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</si>
  <si>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</si>
  <si>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</si>
  <si>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</si>
  <si>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</si>
  <si>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</si>
  <si>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</si>
  <si>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</si>
  <si>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</si>
  <si>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</si>
  <si>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</si>
  <si>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</si>
  <si>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</si>
  <si>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</si>
  <si>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</si>
  <si>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</si>
  <si>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</si>
  <si>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</si>
  <si>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</si>
  <si>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</si>
  <si>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</si>
  <si>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</si>
  <si>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</si>
  <si>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</si>
  <si>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</si>
  <si>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</si>
  <si>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</si>
  <si>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</si>
  <si>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</si>
  <si>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</si>
  <si>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</si>
  <si>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</si>
  <si>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</si>
  <si>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</si>
  <si>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</si>
  <si>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</si>
  <si>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</si>
  <si>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</si>
  <si>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</si>
  <si>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</si>
  <si>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</si>
  <si>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</si>
  <si>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</si>
  <si>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</si>
  <si>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</si>
  <si>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</si>
  <si>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</si>
  <si>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</si>
  <si>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</si>
  <si>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</si>
  <si>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</si>
  <si>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</si>
  <si>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</si>
  <si>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</si>
  <si>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</si>
  <si>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</si>
  <si>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</si>
  <si>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</si>
  <si>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</si>
  <si>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</si>
  <si>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</si>
  <si>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</si>
  <si>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</si>
  <si>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</si>
  <si>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</si>
  <si>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</si>
  <si>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</si>
  <si>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</si>
  <si>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</si>
  <si>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</si>
  <si>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</si>
  <si>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</si>
  <si>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</si>
  <si>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</si>
  <si>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</si>
  <si>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</si>
  <si>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</si>
  <si>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</si>
  <si>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</si>
  <si>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</si>
  <si>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</si>
  <si>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</si>
  <si>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</si>
  <si>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</si>
  <si>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</si>
  <si>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</si>
  <si>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</si>
  <si>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</si>
  <si>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</si>
  <si>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</si>
  <si>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</si>
  <si>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</si>
  <si>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</si>
  <si>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</si>
  <si>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</si>
  <si>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</si>
  <si>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</si>
  <si>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</si>
  <si>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</si>
  <si>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</si>
  <si>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</si>
  <si>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</si>
  <si>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</si>
  <si>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</si>
  <si>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</si>
  <si>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</si>
  <si>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</si>
  <si>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</si>
  <si>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</si>
  <si>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</si>
  <si>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</si>
  <si>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</si>
  <si>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</si>
  <si>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</si>
  <si>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</si>
  <si>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</si>
  <si>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</si>
  <si>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</si>
  <si>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</si>
  <si>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</si>
  <si>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</si>
  <si>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</si>
  <si>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</si>
  <si>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</si>
  <si>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</si>
  <si>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</si>
  <si>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</si>
  <si>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</si>
  <si>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</si>
  <si>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</si>
  <si>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</si>
  <si>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</si>
  <si>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</si>
  <si>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</si>
  <si>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</si>
  <si>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</si>
  <si>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</si>
  <si>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</si>
  <si>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</si>
  <si>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</si>
  <si>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</si>
  <si>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</si>
  <si>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</si>
  <si>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</si>
  <si>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</si>
  <si>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</si>
  <si>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</si>
  <si>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</si>
  <si>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</si>
  <si>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</si>
  <si>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</si>
  <si>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</si>
  <si>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</si>
  <si>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</si>
  <si>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</si>
  <si>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</si>
  <si>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</si>
  <si>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</si>
  <si>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</si>
  <si>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</si>
  <si>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</si>
  <si>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</si>
  <si>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</si>
  <si>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</si>
  <si>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</si>
  <si>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</si>
  <si>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</si>
  <si>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</si>
  <si>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</si>
  <si>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</si>
  <si>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</si>
  <si>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</si>
  <si>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</si>
  <si>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</si>
  <si>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</si>
  <si>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</si>
  <si>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</si>
  <si>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</si>
  <si>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</si>
  <si>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</si>
  <si>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</si>
  <si>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</si>
  <si>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</si>
  <si>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</si>
  <si>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</si>
  <si>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</si>
  <si>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</si>
  <si>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</si>
  <si>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</si>
  <si>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</si>
  <si>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</si>
  <si>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</si>
  <si>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</si>
  <si>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</si>
  <si>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</si>
  <si>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</si>
  <si>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</si>
  <si>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</si>
  <si>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</si>
  <si>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</si>
  <si>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</si>
  <si>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</si>
  <si>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</si>
  <si>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</si>
  <si>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</si>
  <si>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</si>
  <si>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</si>
  <si>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</si>
  <si>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</si>
  <si>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</si>
  <si>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</si>
  <si>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</si>
  <si>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</si>
  <si>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</si>
  <si>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</si>
  <si>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</si>
  <si>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</si>
  <si>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</si>
  <si>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</si>
  <si>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</si>
  <si>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</si>
  <si>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</si>
  <si>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</si>
  <si>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</si>
  <si>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</si>
  <si>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</si>
  <si>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</si>
  <si>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</si>
  <si>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</si>
  <si>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</si>
  <si>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</si>
  <si>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</si>
  <si>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</si>
  <si>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</si>
  <si>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</si>
  <si>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</si>
  <si>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</si>
  <si>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</si>
  <si>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</si>
  <si>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</si>
  <si>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</si>
  <si>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</si>
  <si>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</si>
  <si>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</si>
  <si>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</si>
  <si>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</si>
  <si>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</si>
  <si>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</si>
  <si>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</si>
  <si>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</si>
  <si>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</si>
  <si>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</si>
  <si>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</si>
  <si>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</si>
  <si>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</si>
  <si>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</si>
  <si>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</si>
  <si>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</si>
  <si>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</si>
  <si>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</si>
  <si>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</si>
  <si>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</si>
  <si>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</si>
  <si>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</si>
  <si>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</si>
  <si>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</si>
  <si>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</si>
  <si>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</si>
  <si>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</si>
  <si>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</si>
  <si>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</si>
  <si>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</si>
  <si>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</si>
  <si>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</si>
  <si>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</si>
  <si>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</si>
  <si>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</si>
  <si>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</si>
  <si>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</si>
  <si>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</si>
  <si>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</si>
  <si>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</si>
  <si>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</si>
  <si>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</si>
  <si>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</si>
  <si>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</si>
  <si>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</si>
  <si>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</si>
  <si>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</si>
  <si>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</si>
  <si>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</si>
  <si>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</si>
  <si>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</si>
  <si>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</si>
  <si>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</si>
  <si>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</si>
  <si>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</si>
  <si>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</si>
  <si>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</si>
  <si>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</si>
  <si>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</si>
  <si>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</si>
  <si>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</si>
  <si>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</si>
  <si>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</si>
  <si>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</si>
  <si>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</si>
  <si>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</si>
  <si>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</si>
  <si>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</si>
  <si>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</si>
  <si>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</si>
  <si>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</si>
  <si>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</si>
  <si>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</si>
  <si>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</si>
  <si>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</si>
  <si>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</si>
  <si>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</si>
  <si>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</si>
  <si>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</si>
  <si>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</si>
  <si>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</si>
  <si>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</si>
  <si>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</si>
  <si>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</si>
  <si>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</si>
  <si>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</si>
  <si>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</si>
  <si>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</si>
  <si>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</si>
  <si>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</si>
  <si>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</si>
  <si>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</si>
  <si>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</si>
  <si>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</si>
  <si>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</si>
  <si>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</si>
  <si>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</si>
  <si>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</si>
  <si>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</si>
  <si>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</si>
  <si>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</si>
  <si>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</si>
  <si>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</si>
  <si>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</si>
  <si>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</si>
  <si>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</si>
  <si>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</si>
  <si>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</si>
  <si>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</si>
  <si>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</si>
  <si>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</si>
  <si>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</si>
  <si>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</si>
  <si>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</si>
  <si>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</si>
  <si>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</si>
  <si>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</si>
  <si>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</si>
  <si>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</si>
  <si>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</si>
  <si>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</si>
  <si>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</si>
  <si>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</si>
  <si>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</si>
  <si>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</si>
  <si>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</si>
  <si>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</si>
  <si>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</si>
  <si>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</si>
  <si>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</si>
  <si>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</si>
  <si>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</si>
  <si>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</si>
  <si>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</si>
  <si>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</si>
  <si>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</si>
  <si>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</si>
  <si>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</si>
  <si>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</si>
  <si>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</si>
  <si>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</si>
  <si>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</si>
  <si>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</si>
  <si>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</si>
  <si>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</si>
  <si>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</si>
  <si>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</si>
  <si>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</si>
  <si>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</si>
  <si>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</si>
  <si>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</si>
  <si>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</si>
  <si>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</si>
  <si>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</si>
  <si>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</si>
  <si>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</si>
  <si>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</si>
  <si>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</si>
  <si>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</si>
  <si>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</si>
  <si>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</si>
  <si>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</si>
  <si>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</si>
  <si>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</si>
  <si>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</si>
  <si>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</si>
  <si>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</si>
  <si>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</si>
  <si>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</si>
  <si>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</si>
  <si>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</si>
  <si>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</si>
  <si>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</si>
  <si>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</si>
  <si>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</si>
  <si>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</si>
  <si>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</si>
  <si>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</si>
  <si>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</si>
  <si>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</si>
  <si>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</si>
  <si>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</si>
  <si>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</si>
  <si>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</si>
  <si>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</si>
  <si>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</si>
  <si>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</si>
  <si>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</si>
  <si>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</si>
  <si>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</si>
  <si>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</si>
  <si>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</si>
  <si>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</si>
  <si>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</si>
  <si>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</si>
  <si>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</si>
  <si>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</si>
  <si>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</si>
  <si>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</si>
  <si>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</si>
  <si>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</si>
  <si>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</si>
  <si>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</si>
  <si>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</si>
  <si>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</si>
  <si>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</si>
  <si>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</si>
  <si>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</si>
  <si>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</si>
  <si>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</si>
  <si>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</si>
  <si>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</si>
  <si>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</si>
  <si>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</si>
  <si>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</si>
  <si>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</si>
  <si>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</si>
  <si>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</si>
  <si>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</si>
  <si>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</si>
  <si>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</si>
  <si>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</si>
  <si>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</si>
  <si>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</si>
  <si>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</si>
  <si>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</si>
  <si>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</si>
  <si>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</si>
  <si>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</si>
  <si>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</si>
  <si>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</si>
  <si>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</si>
  <si>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</si>
  <si>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</si>
  <si>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</si>
  <si>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</si>
  <si>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</si>
  <si>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</si>
  <si>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</si>
  <si>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</si>
  <si>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</si>
  <si>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</si>
  <si>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</si>
  <si>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</si>
  <si>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</si>
  <si>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</si>
  <si>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</si>
  <si>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</si>
  <si>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</si>
  <si>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</si>
  <si>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</si>
  <si>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</si>
  <si>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</si>
  <si>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</si>
  <si>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</si>
  <si>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</si>
  <si>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</si>
  <si>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</si>
  <si>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</si>
  <si>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</si>
  <si>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</si>
  <si>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</si>
  <si>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</si>
  <si>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</si>
  <si>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</si>
  <si>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</si>
  <si>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</si>
  <si>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</si>
  <si>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</si>
  <si>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</si>
  <si>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</si>
  <si>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</si>
  <si>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</si>
  <si>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</si>
  <si>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</si>
  <si>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</si>
  <si>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</si>
  <si>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</si>
  <si>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</si>
  <si>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</si>
  <si>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</si>
  <si>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</si>
  <si>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</si>
  <si>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</si>
  <si>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</si>
  <si>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</si>
  <si>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</si>
  <si>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</si>
  <si>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</si>
  <si>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</si>
  <si>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</si>
  <si>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</si>
  <si>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</si>
  <si>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</si>
  <si>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</si>
  <si>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</si>
  <si>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</si>
  <si>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</si>
  <si>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</si>
  <si>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</si>
  <si>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</si>
  <si>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</si>
  <si>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</si>
  <si>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</si>
  <si>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</si>
  <si>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</si>
  <si>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</si>
  <si>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</si>
  <si>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</si>
  <si>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</si>
  <si>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</si>
  <si>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</si>
  <si>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</si>
  <si>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</si>
  <si>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</si>
  <si>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</si>
  <si>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</si>
  <si>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</si>
  <si>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</si>
  <si>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</si>
  <si>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</si>
  <si>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</si>
  <si>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</si>
  <si>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</si>
  <si>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</si>
  <si>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</si>
  <si>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</si>
  <si>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</si>
  <si>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</si>
  <si>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</si>
  <si>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</si>
  <si>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</si>
  <si>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</si>
  <si>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</si>
  <si>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</si>
  <si>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</si>
  <si>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</si>
  <si>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</si>
  <si>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</si>
  <si>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</si>
  <si>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</si>
  <si>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</si>
  <si>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</si>
  <si>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</si>
  <si>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</si>
  <si>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</si>
  <si>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</si>
  <si>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</si>
  <si>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</si>
  <si>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</si>
  <si>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</si>
  <si>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</si>
  <si>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</si>
  <si>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</si>
  <si>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</si>
  <si>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</si>
  <si>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</si>
  <si>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</si>
  <si>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</si>
  <si>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</si>
  <si>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</si>
  <si>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</si>
  <si>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</si>
  <si>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</si>
  <si>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</si>
  <si>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</si>
  <si>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</si>
  <si>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</si>
  <si>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</si>
  <si>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</si>
  <si>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</si>
  <si>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</si>
  <si>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</si>
  <si>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</si>
  <si>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</si>
  <si>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</si>
  <si>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</si>
  <si>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</si>
  <si>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</si>
  <si>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</si>
  <si>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</si>
  <si>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</si>
  <si>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</si>
  <si>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</si>
  <si>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</si>
  <si>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</si>
  <si>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</si>
  <si>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</si>
  <si>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</si>
  <si>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</si>
  <si>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</si>
  <si>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</si>
  <si>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</si>
  <si>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</si>
  <si>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</si>
  <si>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</si>
  <si>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</si>
  <si>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</si>
  <si>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</si>
  <si>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</si>
  <si>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</si>
  <si>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</si>
  <si>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</si>
  <si>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</si>
  <si>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</si>
  <si>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</si>
  <si>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</si>
  <si>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</si>
  <si>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</si>
  <si>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</si>
  <si>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</si>
  <si>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</si>
  <si>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</si>
  <si>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</si>
  <si>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</si>
  <si>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</si>
  <si>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</si>
  <si>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</si>
  <si>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</si>
  <si>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</si>
  <si>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</si>
  <si>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</si>
  <si>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</si>
  <si>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</si>
  <si>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</si>
  <si>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</si>
  <si>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</si>
  <si>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</si>
  <si>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</si>
  <si>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</si>
  <si>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</si>
  <si>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</si>
  <si>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</si>
  <si>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</si>
  <si>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</si>
  <si>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</si>
  <si>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</si>
  <si>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</si>
  <si>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</si>
  <si>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</si>
  <si>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</si>
  <si>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</si>
  <si>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</si>
  <si>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</si>
  <si>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</si>
  <si>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</si>
  <si>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</si>
  <si>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</si>
  <si>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</si>
  <si>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</si>
  <si>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</si>
  <si>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</si>
  <si>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</si>
  <si>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</si>
  <si>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</si>
  <si>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</si>
  <si>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</si>
  <si>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</si>
  <si>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</si>
  <si>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</si>
  <si>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</si>
  <si>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</si>
  <si>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</si>
  <si>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</si>
  <si>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</si>
  <si>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</si>
  <si>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</si>
  <si>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</si>
  <si>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</si>
  <si>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</si>
  <si>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</si>
  <si>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</si>
  <si>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</si>
  <si>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</si>
  <si>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</si>
  <si>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</si>
  <si>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</si>
  <si>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</si>
  <si>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</si>
  <si>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</si>
  <si>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</si>
  <si>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</si>
  <si>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</si>
  <si>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</si>
  <si>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</si>
  <si>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</si>
  <si>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</si>
  <si>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</si>
  <si>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</si>
  <si>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</si>
  <si>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</si>
  <si>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</si>
  <si>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</si>
  <si>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</si>
  <si>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</si>
  <si>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</si>
  <si>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</si>
  <si>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</si>
  <si>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</si>
  <si>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</si>
  <si>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</si>
  <si>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</si>
  <si>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</si>
  <si>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</si>
  <si>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</si>
  <si>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</si>
  <si>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</si>
  <si>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</si>
  <si>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</si>
  <si>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</si>
  <si>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</si>
  <si>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</si>
  <si>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</si>
  <si>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</si>
  <si>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</si>
  <si>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</si>
  <si>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</si>
  <si>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</si>
  <si>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</si>
  <si>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</si>
  <si>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</si>
  <si>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</si>
  <si>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</si>
  <si>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</si>
  <si>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</si>
  <si>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</si>
  <si>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</si>
  <si>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</si>
  <si>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</si>
  <si>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</si>
  <si>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</si>
  <si>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</si>
  <si>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</si>
  <si>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</si>
  <si>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</si>
  <si>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</si>
  <si>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</si>
  <si>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</si>
  <si>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</si>
  <si>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</si>
  <si>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</si>
  <si>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</si>
  <si>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</si>
  <si>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</si>
  <si>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</si>
  <si>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</si>
  <si>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</si>
  <si>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</si>
  <si>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</si>
  <si>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</si>
  <si>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</si>
  <si>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</si>
  <si>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</si>
  <si>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</si>
  <si>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</si>
  <si>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</si>
  <si>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</si>
  <si>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</si>
  <si>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</si>
  <si>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</si>
  <si>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</si>
  <si>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</si>
  <si>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</si>
  <si>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</si>
  <si>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</si>
  <si>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</si>
  <si>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</si>
  <si>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</si>
  <si>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</si>
  <si>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</si>
  <si>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</si>
  <si>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</si>
  <si>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</si>
  <si>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</si>
  <si>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</si>
  <si>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</si>
  <si>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</si>
  <si>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</si>
  <si>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</si>
  <si>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</si>
  <si>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</si>
  <si>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</si>
  <si>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</si>
  <si>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</si>
  <si>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</si>
  <si>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</si>
  <si>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</si>
  <si>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</si>
  <si>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</si>
  <si>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</si>
  <si>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</si>
  <si>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</si>
  <si>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</si>
  <si>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</si>
  <si>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</si>
  <si>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</si>
  <si>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</si>
  <si>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</si>
  <si>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</si>
  <si>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</si>
  <si>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</si>
  <si>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</si>
  <si>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</si>
  <si>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</si>
  <si>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</si>
  <si>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</si>
  <si>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</si>
  <si>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</si>
  <si>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</si>
  <si>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</si>
  <si>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</si>
  <si>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</si>
  <si>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</si>
  <si>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</si>
  <si>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</si>
  <si>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</si>
  <si>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</si>
  <si>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</si>
  <si>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</si>
  <si>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</si>
  <si>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</si>
  <si>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</si>
  <si>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</si>
  <si>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</si>
  <si>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</si>
  <si>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</si>
  <si>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</si>
  <si>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</si>
  <si>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</si>
  <si>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</si>
  <si>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</si>
  <si>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</si>
  <si>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</si>
  <si>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</si>
  <si>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</si>
  <si>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</si>
  <si>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</si>
  <si>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</si>
  <si>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</si>
  <si>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</si>
  <si>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</si>
  <si>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</si>
  <si>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</si>
  <si>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</si>
  <si>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</si>
  <si>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</si>
  <si>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</si>
  <si>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</si>
  <si>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</si>
  <si>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</si>
  <si>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</si>
  <si>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</si>
  <si>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</si>
  <si>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</si>
  <si>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</si>
  <si>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</si>
  <si>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</si>
  <si>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</si>
  <si>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</si>
  <si>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</si>
  <si>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</si>
  <si>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</si>
  <si>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</si>
  <si>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</si>
  <si>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</si>
  <si>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</si>
  <si>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</si>
  <si>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</si>
  <si>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</si>
  <si>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</si>
  <si>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</si>
  <si>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</si>
  <si>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</si>
  <si>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</si>
  <si>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</si>
  <si>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</si>
  <si>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</si>
  <si>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</si>
  <si>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</si>
  <si>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</si>
  <si>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</si>
  <si>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</si>
  <si>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</si>
  <si>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</si>
  <si>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</si>
  <si>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</si>
  <si>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</si>
  <si>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</si>
  <si>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</si>
  <si>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</si>
  <si>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</si>
  <si>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</si>
  <si>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</si>
  <si>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</si>
  <si>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</si>
  <si>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</si>
  <si>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</si>
  <si>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</si>
  <si>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</si>
  <si>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</si>
  <si>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</si>
  <si>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</si>
  <si>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</si>
  <si>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</si>
  <si>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</si>
  <si>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</si>
  <si>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</si>
  <si>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</si>
  <si>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</si>
  <si>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</si>
  <si>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</si>
  <si>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</si>
  <si>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</si>
  <si>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</si>
  <si>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</si>
  <si>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</si>
  <si>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</si>
  <si>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</si>
  <si>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</si>
  <si>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</si>
  <si>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</si>
  <si>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</si>
  <si>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</si>
  <si>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</si>
  <si>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</si>
  <si>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</si>
  <si>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</si>
  <si>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</si>
  <si>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</si>
  <si>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</si>
  <si>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</si>
  <si>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</si>
  <si>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</si>
  <si>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</si>
  <si>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</si>
  <si>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</si>
  <si>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</si>
  <si>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</si>
  <si>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</si>
  <si>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</si>
  <si>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</si>
  <si>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</si>
  <si>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</si>
  <si>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</si>
  <si>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</si>
  <si>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</si>
  <si>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</si>
  <si>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</si>
  <si>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</si>
  <si>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</si>
  <si>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</si>
  <si>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</si>
  <si>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</si>
  <si>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</si>
  <si>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</si>
  <si>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</si>
  <si>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</si>
  <si>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</si>
  <si>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</si>
  <si>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</si>
  <si>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</si>
  <si>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</si>
  <si>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</si>
  <si>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</si>
  <si>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</si>
  <si>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</si>
  <si>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</si>
  <si>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</si>
  <si>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</si>
  <si>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</si>
  <si>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</si>
  <si>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</si>
  <si>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</si>
  <si>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</si>
  <si>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</si>
  <si>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</si>
  <si>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</si>
  <si>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</si>
  <si>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</si>
  <si>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</si>
  <si>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</si>
  <si>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</si>
  <si>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</si>
  <si>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</si>
  <si>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</si>
  <si>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</si>
  <si>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</si>
  <si>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</si>
  <si>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</si>
  <si>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</si>
  <si>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</si>
  <si>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</si>
  <si>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</si>
  <si>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</si>
  <si>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</si>
  <si>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</si>
  <si>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</si>
  <si>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</si>
  <si>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</si>
  <si>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</si>
  <si>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</si>
  <si>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</si>
  <si>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</si>
  <si>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</si>
  <si>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</si>
  <si>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</si>
  <si>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</si>
  <si>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</si>
  <si>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</si>
  <si>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</si>
  <si>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</si>
  <si>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</si>
  <si>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</si>
  <si>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</si>
  <si>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</si>
  <si>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</si>
  <si>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</si>
  <si>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</si>
  <si>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</si>
  <si>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</si>
  <si>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</si>
  <si>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</si>
  <si>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</si>
  <si>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</si>
  <si>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</si>
  <si>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</si>
  <si>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</si>
  <si>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</si>
  <si>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</si>
  <si>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</si>
  <si>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</si>
  <si>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</si>
  <si>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</si>
  <si>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</si>
  <si>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</si>
  <si>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</si>
  <si>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</si>
  <si>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</si>
  <si>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</si>
  <si>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</si>
  <si>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</si>
  <si>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</si>
  <si>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</si>
  <si>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</si>
  <si>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</si>
  <si>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</si>
  <si>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</si>
  <si>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</si>
  <si>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</si>
  <si>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</si>
  <si>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</si>
  <si>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</si>
  <si>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</si>
  <si>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</si>
  <si>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</si>
  <si>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</si>
  <si>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</si>
  <si>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</si>
  <si>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</si>
  <si>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</si>
  <si>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</si>
  <si>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</si>
  <si>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</si>
  <si>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</si>
  <si>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</si>
  <si>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</si>
  <si>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</si>
  <si>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</si>
  <si>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</si>
  <si>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</si>
  <si>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</si>
  <si>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</si>
  <si>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</si>
  <si>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</si>
  <si>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</si>
  <si>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</si>
  <si>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</si>
  <si>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</si>
  <si>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</si>
  <si>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</si>
  <si>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</si>
  <si>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</si>
  <si>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</si>
  <si>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</si>
  <si>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</si>
  <si>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</si>
  <si>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</si>
  <si>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</si>
  <si>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</si>
  <si>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</si>
  <si>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</si>
  <si>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</si>
  <si>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</si>
  <si>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</si>
  <si>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</si>
  <si>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</si>
  <si>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</si>
  <si>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</si>
  <si>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</si>
  <si>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</si>
  <si>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</si>
  <si>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</si>
  <si>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</si>
  <si>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</si>
  <si>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</si>
  <si>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</si>
  <si>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</si>
  <si>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</si>
  <si>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</si>
  <si>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</si>
  <si>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</si>
  <si>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</si>
  <si>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</si>
  <si>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</si>
  <si>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</si>
  <si>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</si>
  <si>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</si>
  <si>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</si>
  <si>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</si>
  <si>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</si>
  <si>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</si>
  <si>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</si>
  <si>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</si>
  <si>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</si>
  <si>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</si>
  <si>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</si>
  <si>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</si>
  <si>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</si>
  <si>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</si>
  <si>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</si>
  <si>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</si>
  <si>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</si>
  <si>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</si>
  <si>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</si>
  <si>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</si>
  <si>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</si>
  <si>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</si>
  <si>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</si>
  <si>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</si>
  <si>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</si>
  <si>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</si>
  <si>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</si>
  <si>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</si>
  <si>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</si>
  <si>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</si>
  <si>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</si>
  <si>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</si>
  <si>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</si>
  <si>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</si>
  <si>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</si>
  <si>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</si>
  <si>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</si>
  <si>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</si>
  <si>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</si>
  <si>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</si>
  <si>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</si>
  <si>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</si>
  <si>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</si>
  <si>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</si>
  <si>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</si>
  <si>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</si>
  <si>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</si>
  <si>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</si>
  <si>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</si>
  <si>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</si>
  <si>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</si>
  <si>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</si>
  <si>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</si>
  <si>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</si>
  <si>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</si>
  <si>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</si>
  <si>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16'h2114.11</t>
  </si>
  <si>
    <t>16'h2114.0</t>
  </si>
  <si>
    <t>16'h2114.8</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</si>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</sst>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7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0" fontId="0" fillId="0" borderId="4" xfId="0" applyFill="1" applyBorder="1"/>
    <xf numFmtId="14" fontId="0" fillId="0" borderId="0" xfId="0" applyNumberFormat="1"/>
    <xf numFmtId="0" fontId="0" fillId="0" borderId="0" xfId="0" applyFill="1" applyAlignment="1">
      <alignment wrapText="1"/>
    </xf>
    <xf numFmtId="0" fontId="0" fillId="0" borderId="0" xfId="0"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49" fontId="23" fillId="0" borderId="0" xfId="0" quotePrefix="1" applyNumberFormat="1" applyFont="1" applyBorder="1" applyAlignment="1">
      <alignment horizontal="left" vertical="top" wrapText="1"/>
    </xf>
    <xf numFmtId="0" fontId="23" fillId="0" borderId="0" xfId="0" applyFont="1" applyBorder="1" applyAlignment="1">
      <alignment horizontal="left" vertical="top" wrapText="1"/>
    </xf>
  </cellXfs>
  <cellStyles count="2">
    <cellStyle name="Hyperlink" xfId="1" builtinId="8"/>
    <cellStyle name="Normal" xfId="0" builtinId="0"/>
  </cellStyles>
  <dxfs count="212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10001057</xdr:colOff>
      <xdr:row>128</xdr:row>
      <xdr:rowOff>1388745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6" totalsRowShown="0" headerRowDxfId="1062" dataDxfId="1060" headerRowBorderDxfId="1061">
  <autoFilter ref="C4:AH306" xr:uid="{5AC71680-DE96-4D5C-A1F5-D9F97567B45C}">
    <filterColumn colId="1">
      <filters>
        <filter val="IP_SRAM_Bank_Enable"/>
        <filter val="IP_SRAM_Zeroing_Bypass_Disable"/>
        <filter val="PUF_SRAM_TRIM_FUSES_16_10"/>
        <filter val="PUF_SRAM_TRIM_FUSES_3_0"/>
        <filter val="PUF_SRAM_TRIM_FUSES_31_17"/>
        <filter val="PUF_SRAM_TRIM_FUSES_RSVD_9_4"/>
      </filters>
    </filterColumn>
  </autoFilter>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C126" zoomScaleNormal="100" workbookViewId="0">
      <selection activeCell="D134" sqref="D134"/>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66" t="s">
        <v>555</v>
      </c>
      <c r="D15" s="136" t="s">
        <v>808</v>
      </c>
    </row>
    <row r="16" spans="1:4" ht="86.4" x14ac:dyDescent="0.3">
      <c r="A16" s="134">
        <v>15</v>
      </c>
      <c r="B16" s="135">
        <v>43979</v>
      </c>
      <c r="C16" s="466" t="s">
        <v>555</v>
      </c>
      <c r="D16" s="136" t="s">
        <v>882</v>
      </c>
    </row>
    <row r="17" spans="1:4" ht="43.2" x14ac:dyDescent="0.3">
      <c r="A17" s="134">
        <v>16</v>
      </c>
      <c r="B17" s="135">
        <v>43979</v>
      </c>
      <c r="C17" s="466"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65" t="s">
        <v>555</v>
      </c>
      <c r="D21" s="138" t="s">
        <v>1149</v>
      </c>
    </row>
    <row r="22" spans="1:4" ht="28.8" x14ac:dyDescent="0.3">
      <c r="A22" s="134">
        <v>21</v>
      </c>
      <c r="B22" s="235">
        <v>44039</v>
      </c>
      <c r="C22" s="465" t="s">
        <v>555</v>
      </c>
      <c r="D22" s="138" t="s">
        <v>1156</v>
      </c>
    </row>
    <row r="23" spans="1:4" ht="28.8" x14ac:dyDescent="0.3">
      <c r="A23" s="134">
        <v>22</v>
      </c>
      <c r="B23" s="235">
        <v>44042</v>
      </c>
      <c r="C23" s="465" t="s">
        <v>555</v>
      </c>
      <c r="D23" s="138" t="s">
        <v>1157</v>
      </c>
    </row>
    <row r="24" spans="1:4" ht="72" x14ac:dyDescent="0.3">
      <c r="A24" s="134">
        <v>23</v>
      </c>
      <c r="B24" s="287">
        <v>44055</v>
      </c>
      <c r="C24" s="465" t="s">
        <v>606</v>
      </c>
      <c r="D24" s="138" t="s">
        <v>1166</v>
      </c>
    </row>
    <row r="25" spans="1:4" ht="28.8" x14ac:dyDescent="0.3">
      <c r="A25" s="134">
        <v>24</v>
      </c>
      <c r="B25" s="287">
        <v>44056</v>
      </c>
      <c r="C25" s="465" t="s">
        <v>606</v>
      </c>
      <c r="D25" s="138" t="s">
        <v>1167</v>
      </c>
    </row>
    <row r="26" spans="1:4" ht="28.8" x14ac:dyDescent="0.3">
      <c r="A26" s="134">
        <v>25</v>
      </c>
      <c r="B26" s="287">
        <v>44056</v>
      </c>
      <c r="C26" s="465" t="s">
        <v>1432</v>
      </c>
      <c r="D26" s="138" t="s">
        <v>1433</v>
      </c>
    </row>
    <row r="27" spans="1:4" ht="86.4" x14ac:dyDescent="0.3">
      <c r="A27" s="134">
        <v>26</v>
      </c>
      <c r="B27" s="287">
        <v>44077</v>
      </c>
      <c r="C27" s="465" t="s">
        <v>1432</v>
      </c>
      <c r="D27" s="138" t="s">
        <v>1434</v>
      </c>
    </row>
    <row r="28" spans="1:4" ht="72" x14ac:dyDescent="0.3">
      <c r="A28" s="134">
        <v>27</v>
      </c>
      <c r="B28" s="288">
        <v>44098</v>
      </c>
      <c r="C28" s="465" t="s">
        <v>1432</v>
      </c>
      <c r="D28" s="138" t="s">
        <v>1435</v>
      </c>
    </row>
    <row r="29" spans="1:4" ht="129.6" x14ac:dyDescent="0.3">
      <c r="A29" s="134">
        <v>28</v>
      </c>
      <c r="B29" s="289">
        <v>44099</v>
      </c>
      <c r="C29" s="465" t="s">
        <v>1432</v>
      </c>
      <c r="D29" s="138" t="s">
        <v>1436</v>
      </c>
    </row>
    <row r="30" spans="1:4" ht="158.4" x14ac:dyDescent="0.3">
      <c r="A30" s="134">
        <v>29</v>
      </c>
      <c r="B30" s="289">
        <v>44125</v>
      </c>
      <c r="C30" s="465"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65"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1739</v>
      </c>
    </row>
    <row r="56" spans="1:4" ht="43.2"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x14ac:dyDescent="0.3">
      <c r="A59" s="7">
        <v>55</v>
      </c>
      <c r="B59" s="291">
        <v>44216</v>
      </c>
      <c r="C59" s="7" t="s">
        <v>555</v>
      </c>
      <c r="D59" s="138" t="s">
        <v>1857</v>
      </c>
    </row>
    <row r="60" spans="1:4" ht="100.8" x14ac:dyDescent="0.3">
      <c r="A60" s="16">
        <v>56</v>
      </c>
      <c r="B60" s="291">
        <v>44258</v>
      </c>
      <c r="C60" s="16" t="s">
        <v>1432</v>
      </c>
      <c r="D60" s="138" t="s">
        <v>1858</v>
      </c>
    </row>
    <row r="61" spans="1:4" ht="230.4" x14ac:dyDescent="0.3">
      <c r="A61" s="16">
        <v>57</v>
      </c>
      <c r="B61" s="291">
        <v>44279</v>
      </c>
      <c r="C61" s="16" t="s">
        <v>606</v>
      </c>
      <c r="D61" s="138" t="s">
        <v>1861</v>
      </c>
    </row>
    <row r="62" spans="1:4" ht="43.2" x14ac:dyDescent="0.3">
      <c r="A62" s="16">
        <v>58</v>
      </c>
      <c r="B62" s="291">
        <v>44280</v>
      </c>
      <c r="C62" s="16" t="s">
        <v>1432</v>
      </c>
      <c r="D62" s="138" t="s">
        <v>1880</v>
      </c>
    </row>
    <row r="63" spans="1:4" ht="244.8" x14ac:dyDescent="0.3">
      <c r="A63" s="7">
        <v>59</v>
      </c>
      <c r="B63" s="291">
        <v>44280</v>
      </c>
      <c r="C63" s="7" t="s">
        <v>555</v>
      </c>
      <c r="D63" s="138" t="s">
        <v>1881</v>
      </c>
    </row>
    <row r="64" spans="1:4" x14ac:dyDescent="0.3">
      <c r="A64" s="7">
        <v>60</v>
      </c>
      <c r="B64" s="291">
        <v>44287</v>
      </c>
      <c r="C64" s="7" t="s">
        <v>606</v>
      </c>
      <c r="D64" s="129" t="s">
        <v>1926</v>
      </c>
    </row>
    <row r="65" spans="1:4" ht="100.8" x14ac:dyDescent="0.3">
      <c r="A65" s="7">
        <v>61</v>
      </c>
      <c r="B65" s="291">
        <v>44298</v>
      </c>
      <c r="C65" s="7" t="s">
        <v>1432</v>
      </c>
      <c r="D65" s="129" t="s">
        <v>1929</v>
      </c>
    </row>
    <row r="66" spans="1:4" ht="158.4" x14ac:dyDescent="0.3">
      <c r="A66" s="7">
        <v>62</v>
      </c>
      <c r="B66" s="291">
        <v>44301</v>
      </c>
      <c r="C66" s="7" t="s">
        <v>606</v>
      </c>
      <c r="D66" s="138" t="s">
        <v>1931</v>
      </c>
    </row>
    <row r="67" spans="1:4" ht="43.2" x14ac:dyDescent="0.3">
      <c r="A67" s="7">
        <v>63</v>
      </c>
      <c r="B67" s="291">
        <v>44308</v>
      </c>
      <c r="C67" s="7" t="s">
        <v>606</v>
      </c>
      <c r="D67" s="138" t="s">
        <v>1932</v>
      </c>
    </row>
    <row r="68" spans="1:4" ht="100.8" x14ac:dyDescent="0.3">
      <c r="A68" s="16">
        <v>64</v>
      </c>
      <c r="B68" s="291">
        <v>44308</v>
      </c>
      <c r="C68" s="16" t="s">
        <v>1432</v>
      </c>
      <c r="D68" s="138" t="s">
        <v>2012</v>
      </c>
    </row>
    <row r="69" spans="1:4" ht="28.8" x14ac:dyDescent="0.3">
      <c r="A69" s="7">
        <v>65</v>
      </c>
      <c r="B69" s="291">
        <v>44309</v>
      </c>
      <c r="C69" s="7" t="s">
        <v>1432</v>
      </c>
      <c r="D69" s="138" t="s">
        <v>2004</v>
      </c>
    </row>
    <row r="70" spans="1:4" ht="28.8" x14ac:dyDescent="0.3">
      <c r="A70" s="7">
        <v>66</v>
      </c>
      <c r="B70" s="291">
        <v>44314</v>
      </c>
      <c r="C70" s="7" t="s">
        <v>606</v>
      </c>
      <c r="D70" s="129" t="s">
        <v>2013</v>
      </c>
    </row>
    <row r="71" spans="1:4" ht="43.2" x14ac:dyDescent="0.3">
      <c r="A71" s="7">
        <v>67</v>
      </c>
      <c r="B71" s="291">
        <v>44314</v>
      </c>
      <c r="C71" s="7" t="s">
        <v>606</v>
      </c>
      <c r="D71" s="138" t="s">
        <v>2025</v>
      </c>
    </row>
    <row r="72" spans="1:4" ht="100.8" x14ac:dyDescent="0.3">
      <c r="A72" s="7">
        <v>68</v>
      </c>
      <c r="B72" s="291">
        <v>44317</v>
      </c>
      <c r="C72" s="7" t="s">
        <v>1432</v>
      </c>
      <c r="D72" s="138" t="s">
        <v>2024</v>
      </c>
    </row>
    <row r="73" spans="1:4" x14ac:dyDescent="0.3">
      <c r="A73" s="7">
        <v>69</v>
      </c>
      <c r="B73" s="291">
        <v>44319</v>
      </c>
      <c r="C73" s="7" t="s">
        <v>606</v>
      </c>
      <c r="D73" s="138" t="s">
        <v>2026</v>
      </c>
    </row>
    <row r="74" spans="1:4" ht="72" x14ac:dyDescent="0.3">
      <c r="A74" s="16">
        <v>70</v>
      </c>
      <c r="B74" s="291">
        <v>44321</v>
      </c>
      <c r="C74" s="16" t="s">
        <v>606</v>
      </c>
      <c r="D74" s="138" t="s">
        <v>2027</v>
      </c>
    </row>
    <row r="75" spans="1:4" ht="100.8" x14ac:dyDescent="0.3">
      <c r="A75" s="16">
        <v>71</v>
      </c>
      <c r="B75" s="291">
        <v>44327</v>
      </c>
      <c r="C75" s="16" t="s">
        <v>1432</v>
      </c>
      <c r="D75" s="138" t="s">
        <v>2028</v>
      </c>
    </row>
    <row r="76" spans="1:4" ht="28.8" x14ac:dyDescent="0.3">
      <c r="A76" s="7">
        <v>72</v>
      </c>
      <c r="B76" s="291">
        <v>44350</v>
      </c>
      <c r="C76" s="7" t="s">
        <v>606</v>
      </c>
      <c r="D76" s="129" t="s">
        <v>2033</v>
      </c>
    </row>
    <row r="77" spans="1:4" ht="115.2" x14ac:dyDescent="0.3">
      <c r="A77" s="7">
        <v>73</v>
      </c>
      <c r="B77" s="291">
        <v>44355</v>
      </c>
      <c r="C77" s="7" t="s">
        <v>1432</v>
      </c>
      <c r="D77" s="129" t="s">
        <v>2052</v>
      </c>
    </row>
    <row r="78" spans="1:4" ht="28.8" x14ac:dyDescent="0.3">
      <c r="A78" s="7">
        <v>74</v>
      </c>
      <c r="B78" s="291">
        <v>44356</v>
      </c>
      <c r="C78" s="7" t="s">
        <v>1432</v>
      </c>
      <c r="D78" s="129" t="s">
        <v>2037</v>
      </c>
    </row>
    <row r="79" spans="1:4" ht="43.2" x14ac:dyDescent="0.3">
      <c r="A79" s="7">
        <v>75</v>
      </c>
      <c r="B79" s="291">
        <v>44357</v>
      </c>
      <c r="C79" s="7" t="s">
        <v>2048</v>
      </c>
      <c r="D79" s="129" t="s">
        <v>2049</v>
      </c>
    </row>
    <row r="80" spans="1:4" ht="57.6" x14ac:dyDescent="0.3">
      <c r="A80" s="7">
        <v>76</v>
      </c>
      <c r="B80" s="291">
        <v>44370</v>
      </c>
      <c r="C80" s="7" t="s">
        <v>1432</v>
      </c>
      <c r="D80" s="129" t="s">
        <v>2053</v>
      </c>
    </row>
    <row r="81" spans="1:4" ht="57.6" x14ac:dyDescent="0.3">
      <c r="A81" s="7">
        <v>77</v>
      </c>
      <c r="B81" s="291">
        <v>44375</v>
      </c>
      <c r="C81" s="7" t="s">
        <v>2048</v>
      </c>
      <c r="D81" s="129" t="s">
        <v>2101</v>
      </c>
    </row>
    <row r="82" spans="1:4" ht="158.4" x14ac:dyDescent="0.3">
      <c r="A82" s="7">
        <v>78</v>
      </c>
      <c r="B82" s="291">
        <v>44379</v>
      </c>
      <c r="C82" s="7" t="s">
        <v>1432</v>
      </c>
      <c r="D82" s="129" t="s">
        <v>2063</v>
      </c>
    </row>
    <row r="83" spans="1:4" ht="100.8" x14ac:dyDescent="0.3">
      <c r="A83" s="7">
        <v>79</v>
      </c>
      <c r="B83" s="291">
        <v>44397</v>
      </c>
      <c r="C83" s="7" t="s">
        <v>2048</v>
      </c>
      <c r="D83" s="129" t="s">
        <v>2106</v>
      </c>
    </row>
    <row r="84" spans="1:4" ht="43.2" x14ac:dyDescent="0.3">
      <c r="A84" s="7">
        <v>80</v>
      </c>
      <c r="B84" s="291">
        <v>44399</v>
      </c>
      <c r="C84" s="7" t="s">
        <v>2048</v>
      </c>
      <c r="D84" s="129" t="s">
        <v>2107</v>
      </c>
    </row>
    <row r="85" spans="1:4" ht="129.6" x14ac:dyDescent="0.3">
      <c r="A85" s="7">
        <v>81</v>
      </c>
      <c r="B85" s="291">
        <v>44401</v>
      </c>
      <c r="C85" s="7" t="s">
        <v>2048</v>
      </c>
      <c r="D85" s="129" t="s">
        <v>2140</v>
      </c>
    </row>
    <row r="86" spans="1:4" ht="43.2"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x14ac:dyDescent="0.3">
      <c r="A89" s="7">
        <v>85</v>
      </c>
      <c r="B89" s="291">
        <v>44411</v>
      </c>
      <c r="C89" s="7" t="s">
        <v>606</v>
      </c>
      <c r="D89" s="138" t="s">
        <v>2354</v>
      </c>
    </row>
    <row r="90" spans="1:4" ht="72" x14ac:dyDescent="0.3">
      <c r="A90" s="7">
        <v>86</v>
      </c>
      <c r="B90" s="291">
        <v>44416</v>
      </c>
      <c r="C90" s="7" t="s">
        <v>2048</v>
      </c>
      <c r="D90" s="129" t="s">
        <v>2356</v>
      </c>
    </row>
    <row r="91" spans="1:4" ht="57.6" x14ac:dyDescent="0.3">
      <c r="A91" s="7">
        <v>87</v>
      </c>
      <c r="B91" s="291">
        <v>44418</v>
      </c>
      <c r="C91" s="7" t="s">
        <v>2048</v>
      </c>
      <c r="D91" s="129" t="s">
        <v>2358</v>
      </c>
    </row>
    <row r="92" spans="1:4" ht="43.2" x14ac:dyDescent="0.3">
      <c r="A92" s="7">
        <v>88</v>
      </c>
      <c r="B92" s="291">
        <v>44418</v>
      </c>
      <c r="C92" s="7" t="s">
        <v>2048</v>
      </c>
      <c r="D92" s="129" t="s">
        <v>2359</v>
      </c>
    </row>
    <row r="93" spans="1:4" ht="187.2" x14ac:dyDescent="0.3">
      <c r="A93" s="7">
        <v>89</v>
      </c>
      <c r="B93" s="291">
        <v>44420</v>
      </c>
      <c r="C93" s="7" t="s">
        <v>2048</v>
      </c>
      <c r="D93" s="129" t="s">
        <v>2365</v>
      </c>
    </row>
    <row r="94" spans="1:4" ht="43.2" x14ac:dyDescent="0.3">
      <c r="A94" s="7">
        <v>90</v>
      </c>
      <c r="B94" s="291">
        <v>44428</v>
      </c>
      <c r="C94" s="7" t="s">
        <v>2048</v>
      </c>
      <c r="D94" s="129" t="s">
        <v>2368</v>
      </c>
    </row>
    <row r="95" spans="1:4" ht="86.4" x14ac:dyDescent="0.3">
      <c r="A95" s="7">
        <v>91</v>
      </c>
      <c r="B95" s="291">
        <v>44432</v>
      </c>
      <c r="C95" s="7" t="s">
        <v>2048</v>
      </c>
      <c r="D95" s="129" t="s">
        <v>2389</v>
      </c>
    </row>
    <row r="96" spans="1:4" ht="43.2" x14ac:dyDescent="0.3">
      <c r="A96" s="7">
        <v>92</v>
      </c>
      <c r="B96" s="291">
        <v>44447</v>
      </c>
      <c r="C96" s="7" t="s">
        <v>606</v>
      </c>
      <c r="D96" s="138" t="s">
        <v>2410</v>
      </c>
    </row>
    <row r="97" spans="1:4" ht="172.8" x14ac:dyDescent="0.3">
      <c r="A97" s="7">
        <v>93</v>
      </c>
      <c r="B97" s="291">
        <v>44447</v>
      </c>
      <c r="C97" s="7" t="s">
        <v>606</v>
      </c>
      <c r="D97" s="129" t="s">
        <v>2460</v>
      </c>
    </row>
    <row r="98" spans="1:4" ht="43.2" x14ac:dyDescent="0.3">
      <c r="A98" s="7">
        <v>94</v>
      </c>
      <c r="B98" s="291">
        <v>44448</v>
      </c>
      <c r="C98" s="7" t="s">
        <v>2048</v>
      </c>
      <c r="D98" s="129" t="s">
        <v>2413</v>
      </c>
    </row>
    <row r="99" spans="1:4" ht="28.8" x14ac:dyDescent="0.3">
      <c r="A99" s="7">
        <v>95</v>
      </c>
      <c r="B99" s="291">
        <v>44449</v>
      </c>
      <c r="C99" s="7" t="s">
        <v>2048</v>
      </c>
      <c r="D99" s="129" t="s">
        <v>2414</v>
      </c>
    </row>
    <row r="100" spans="1:4" ht="230.4" x14ac:dyDescent="0.3">
      <c r="A100" s="7">
        <v>96</v>
      </c>
      <c r="B100" s="291">
        <v>44451</v>
      </c>
      <c r="C100" s="7" t="s">
        <v>2048</v>
      </c>
      <c r="D100" s="129" t="s">
        <v>2437</v>
      </c>
    </row>
    <row r="101" spans="1:4" ht="28.8" x14ac:dyDescent="0.3">
      <c r="A101" s="7">
        <v>97</v>
      </c>
      <c r="B101" s="291">
        <v>44453</v>
      </c>
      <c r="C101" s="7" t="s">
        <v>2048</v>
      </c>
      <c r="D101" s="129" t="s">
        <v>2438</v>
      </c>
    </row>
    <row r="102" spans="1:4" x14ac:dyDescent="0.3">
      <c r="A102" s="7">
        <v>98</v>
      </c>
      <c r="B102" s="291">
        <v>44453</v>
      </c>
      <c r="C102" s="7" t="s">
        <v>2048</v>
      </c>
      <c r="D102" s="129" t="s">
        <v>2443</v>
      </c>
    </row>
    <row r="103" spans="1:4" ht="28.8" x14ac:dyDescent="0.3">
      <c r="A103" s="7">
        <v>99</v>
      </c>
      <c r="B103" s="291">
        <v>44453</v>
      </c>
      <c r="C103" s="7" t="s">
        <v>2441</v>
      </c>
      <c r="D103" s="129" t="s">
        <v>2442</v>
      </c>
    </row>
    <row r="104" spans="1:4" x14ac:dyDescent="0.3">
      <c r="A104" s="7">
        <v>100</v>
      </c>
      <c r="B104" s="291">
        <v>44454</v>
      </c>
      <c r="C104" s="7" t="s">
        <v>2048</v>
      </c>
      <c r="D104" s="129" t="s">
        <v>2444</v>
      </c>
    </row>
    <row r="105" spans="1:4" ht="86.4" x14ac:dyDescent="0.3">
      <c r="A105" s="7">
        <v>101</v>
      </c>
      <c r="B105" s="291">
        <v>44454</v>
      </c>
      <c r="C105" s="7" t="s">
        <v>2048</v>
      </c>
      <c r="D105" s="129" t="s">
        <v>2449</v>
      </c>
    </row>
    <row r="106" spans="1:4" ht="86.4" x14ac:dyDescent="0.3">
      <c r="A106" s="7">
        <v>102</v>
      </c>
      <c r="B106" s="291">
        <v>44458</v>
      </c>
      <c r="C106" s="7" t="s">
        <v>2048</v>
      </c>
      <c r="D106" s="129" t="s">
        <v>2456</v>
      </c>
    </row>
    <row r="107" spans="1:4" x14ac:dyDescent="0.3">
      <c r="A107" s="7">
        <v>103</v>
      </c>
      <c r="B107" s="291">
        <v>44459</v>
      </c>
      <c r="C107" s="7" t="s">
        <v>606</v>
      </c>
      <c r="D107" s="129" t="s">
        <v>2461</v>
      </c>
    </row>
    <row r="108" spans="1:4" ht="43.2" x14ac:dyDescent="0.3">
      <c r="A108" s="7">
        <v>104</v>
      </c>
      <c r="B108" s="291">
        <v>44460</v>
      </c>
      <c r="C108" s="7" t="s">
        <v>2048</v>
      </c>
      <c r="D108" s="129" t="s">
        <v>2462</v>
      </c>
    </row>
    <row r="109" spans="1:4" x14ac:dyDescent="0.3">
      <c r="A109" s="7">
        <v>104</v>
      </c>
      <c r="B109" s="291">
        <v>44461</v>
      </c>
      <c r="C109" s="7" t="s">
        <v>2048</v>
      </c>
      <c r="D109" s="129" t="s">
        <v>2463</v>
      </c>
    </row>
    <row r="110" spans="1:4" ht="57.6" x14ac:dyDescent="0.3">
      <c r="A110" s="7">
        <v>104</v>
      </c>
      <c r="B110" s="291">
        <v>44463</v>
      </c>
      <c r="C110" s="7" t="s">
        <v>2048</v>
      </c>
      <c r="D110" s="129" t="s">
        <v>2469</v>
      </c>
    </row>
    <row r="111" spans="1:4" ht="115.2" x14ac:dyDescent="0.3">
      <c r="A111" s="7">
        <v>105</v>
      </c>
      <c r="B111" s="291">
        <v>44464</v>
      </c>
      <c r="C111" s="7" t="s">
        <v>2048</v>
      </c>
      <c r="D111" s="129" t="s">
        <v>2503</v>
      </c>
    </row>
    <row r="112" spans="1:4" ht="129.6" x14ac:dyDescent="0.3">
      <c r="A112" s="7">
        <v>106</v>
      </c>
      <c r="B112" s="291">
        <v>44466</v>
      </c>
      <c r="C112" s="7" t="s">
        <v>606</v>
      </c>
      <c r="D112" s="129" t="s">
        <v>2502</v>
      </c>
    </row>
    <row r="113" spans="1:4" ht="43.2" x14ac:dyDescent="0.3">
      <c r="A113" s="7">
        <v>107</v>
      </c>
      <c r="B113" s="291">
        <v>44467</v>
      </c>
      <c r="C113" s="7" t="s">
        <v>2048</v>
      </c>
      <c r="D113" s="129" t="s">
        <v>2504</v>
      </c>
    </row>
    <row r="114" spans="1:4" ht="129.6" x14ac:dyDescent="0.3">
      <c r="A114" s="7">
        <v>108</v>
      </c>
      <c r="B114" s="291">
        <v>44469</v>
      </c>
      <c r="C114" s="7" t="s">
        <v>2048</v>
      </c>
      <c r="D114" s="129" t="s">
        <v>2525</v>
      </c>
    </row>
    <row r="115" spans="1:4" ht="28.8" x14ac:dyDescent="0.3">
      <c r="A115" s="7">
        <v>109</v>
      </c>
      <c r="B115" s="291">
        <v>44474</v>
      </c>
      <c r="C115" s="7" t="s">
        <v>606</v>
      </c>
      <c r="D115" s="138" t="s">
        <v>2526</v>
      </c>
    </row>
    <row r="116" spans="1:4" x14ac:dyDescent="0.3">
      <c r="A116" s="7">
        <v>110</v>
      </c>
      <c r="B116" s="291">
        <v>44476</v>
      </c>
      <c r="C116" s="7" t="s">
        <v>606</v>
      </c>
      <c r="D116" s="129" t="s">
        <v>2539</v>
      </c>
    </row>
    <row r="117" spans="1:4" x14ac:dyDescent="0.3">
      <c r="A117" s="7">
        <v>111</v>
      </c>
      <c r="B117" s="291">
        <v>44481</v>
      </c>
      <c r="C117" s="7" t="s">
        <v>606</v>
      </c>
      <c r="D117" s="129" t="s">
        <v>2555</v>
      </c>
    </row>
    <row r="118" spans="1:4" x14ac:dyDescent="0.3">
      <c r="A118" s="7">
        <v>112</v>
      </c>
      <c r="B118" s="291">
        <v>44484</v>
      </c>
      <c r="C118" s="7" t="s">
        <v>2048</v>
      </c>
      <c r="D118" s="129" t="s">
        <v>2557</v>
      </c>
    </row>
    <row r="119" spans="1:4" ht="172.8" x14ac:dyDescent="0.3">
      <c r="A119" s="7">
        <v>113</v>
      </c>
      <c r="B119" s="291">
        <v>44488</v>
      </c>
      <c r="C119" s="7" t="s">
        <v>2048</v>
      </c>
      <c r="D119" s="129" t="s">
        <v>2579</v>
      </c>
    </row>
    <row r="120" spans="1:4" ht="28.8" x14ac:dyDescent="0.3">
      <c r="A120" s="7">
        <v>114</v>
      </c>
      <c r="B120" s="291">
        <v>44488</v>
      </c>
      <c r="C120" s="7" t="s">
        <v>606</v>
      </c>
      <c r="D120" s="129" t="s">
        <v>2580</v>
      </c>
    </row>
    <row r="121" spans="1:4" ht="273.60000000000002" x14ac:dyDescent="0.3">
      <c r="A121" s="7">
        <v>115</v>
      </c>
      <c r="B121" s="291">
        <v>44494</v>
      </c>
      <c r="C121" s="7" t="s">
        <v>2048</v>
      </c>
      <c r="D121" s="129" t="s">
        <v>2591</v>
      </c>
    </row>
    <row r="122" spans="1:4" ht="100.8" x14ac:dyDescent="0.3">
      <c r="A122" s="7">
        <v>116</v>
      </c>
      <c r="B122" s="291">
        <v>44494</v>
      </c>
      <c r="C122" s="7" t="s">
        <v>2048</v>
      </c>
      <c r="D122" s="138" t="s">
        <v>2592</v>
      </c>
    </row>
    <row r="123" spans="1:4" x14ac:dyDescent="0.3">
      <c r="A123" s="7">
        <v>117</v>
      </c>
      <c r="B123" s="291">
        <v>44498</v>
      </c>
      <c r="C123" s="7" t="s">
        <v>606</v>
      </c>
      <c r="D123" s="129" t="s">
        <v>2594</v>
      </c>
    </row>
    <row r="124" spans="1:4" ht="316.8" x14ac:dyDescent="0.3">
      <c r="A124" s="7">
        <v>118</v>
      </c>
      <c r="B124" s="291">
        <v>44505</v>
      </c>
      <c r="C124" s="7" t="s">
        <v>2048</v>
      </c>
      <c r="D124" s="138" t="s">
        <v>2595</v>
      </c>
    </row>
    <row r="125" spans="1:4" ht="28.8" x14ac:dyDescent="0.3">
      <c r="A125" s="7">
        <v>119</v>
      </c>
      <c r="B125" s="291">
        <v>44510</v>
      </c>
      <c r="C125" s="7" t="s">
        <v>606</v>
      </c>
      <c r="D125" s="138" t="s">
        <v>2596</v>
      </c>
    </row>
    <row r="126" spans="1:4" ht="43.2" x14ac:dyDescent="0.3">
      <c r="A126" s="16">
        <v>120</v>
      </c>
      <c r="B126" s="291">
        <v>44517</v>
      </c>
      <c r="C126" s="16" t="s">
        <v>2048</v>
      </c>
      <c r="D126" s="138" t="s">
        <v>2652</v>
      </c>
    </row>
    <row r="127" spans="1:4" ht="72" x14ac:dyDescent="0.3">
      <c r="A127" s="16">
        <v>121</v>
      </c>
      <c r="B127" s="291">
        <v>44517</v>
      </c>
      <c r="C127" s="16" t="s">
        <v>2048</v>
      </c>
      <c r="D127" s="138" t="s">
        <v>2597</v>
      </c>
    </row>
    <row r="128" spans="1:4" ht="100.8" x14ac:dyDescent="0.3">
      <c r="A128" s="7">
        <v>122</v>
      </c>
      <c r="B128" s="291">
        <v>44518</v>
      </c>
      <c r="C128" s="7" t="s">
        <v>1432</v>
      </c>
      <c r="D128" s="138" t="s">
        <v>2656</v>
      </c>
    </row>
    <row r="129" spans="1:4" ht="133.80000000000001" customHeight="1" x14ac:dyDescent="0.3">
      <c r="A129" s="492">
        <v>123</v>
      </c>
      <c r="B129" s="493">
        <v>44524</v>
      </c>
      <c r="C129" s="492" t="s">
        <v>606</v>
      </c>
      <c r="D129" s="494" t="s">
        <v>2657</v>
      </c>
    </row>
    <row r="130" spans="1:4" ht="28.8" x14ac:dyDescent="0.3">
      <c r="A130" s="492">
        <v>124</v>
      </c>
      <c r="B130" s="493">
        <v>44531</v>
      </c>
      <c r="C130" s="492" t="s">
        <v>606</v>
      </c>
      <c r="D130" s="253" t="s">
        <v>2659</v>
      </c>
    </row>
    <row r="131" spans="1:4" x14ac:dyDescent="0.3">
      <c r="A131" s="492">
        <v>125</v>
      </c>
      <c r="B131" s="493">
        <v>44536</v>
      </c>
      <c r="C131" s="492" t="s">
        <v>2441</v>
      </c>
      <c r="D131" s="253" t="s">
        <v>2669</v>
      </c>
    </row>
    <row r="132" spans="1:4" ht="43.2" x14ac:dyDescent="0.3">
      <c r="A132" s="492">
        <v>126</v>
      </c>
      <c r="B132" s="493">
        <v>44546</v>
      </c>
      <c r="C132" s="492" t="s">
        <v>606</v>
      </c>
      <c r="D132" s="253" t="s">
        <v>2671</v>
      </c>
    </row>
    <row r="133" spans="1:4" x14ac:dyDescent="0.3">
      <c r="A133" s="492">
        <v>127</v>
      </c>
      <c r="B133" s="493">
        <v>44547</v>
      </c>
      <c r="C133" s="492" t="s">
        <v>606</v>
      </c>
      <c r="D133" s="495" t="s">
        <v>2675</v>
      </c>
    </row>
    <row r="134" spans="1:4" x14ac:dyDescent="0.3">
      <c r="C134" s="492" t="s">
        <v>606</v>
      </c>
      <c r="D134" s="495" t="s">
        <v>2676</v>
      </c>
    </row>
    <row r="140" spans="1:4" x14ac:dyDescent="0.3">
      <c r="D140" s="318"/>
    </row>
    <row r="141" spans="1:4" x14ac:dyDescent="0.3">
      <c r="D141" s="318"/>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96" t="s">
        <v>1817</v>
      </c>
      <c r="D18" s="498" t="s">
        <v>1850</v>
      </c>
      <c r="E18" s="346" t="s">
        <v>1822</v>
      </c>
      <c r="W18" s="350"/>
    </row>
    <row r="19" spans="3:27" s="257" customFormat="1" ht="15" customHeight="1" thickBot="1" x14ac:dyDescent="0.35">
      <c r="C19" s="497"/>
      <c r="D19" s="499"/>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22" activePane="bottomLeft" state="frozen"/>
      <selection activeCell="R1" sqref="R1"/>
      <selection pane="bottomLeft" activeCell="A137" sqref="A137"/>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500" t="s">
        <v>634</v>
      </c>
      <c r="D4" s="501"/>
      <c r="E4" s="502" t="s">
        <v>392</v>
      </c>
      <c r="F4" s="503"/>
      <c r="G4" s="504"/>
      <c r="H4" s="337"/>
      <c r="I4" s="500" t="s">
        <v>634</v>
      </c>
      <c r="J4" s="505"/>
      <c r="K4" s="502" t="s">
        <v>392</v>
      </c>
      <c r="L4" s="503"/>
      <c r="M4" s="503"/>
      <c r="N4" s="18"/>
      <c r="O4" s="18"/>
      <c r="P4" s="18"/>
      <c r="Q4" s="500" t="s">
        <v>1553</v>
      </c>
      <c r="R4" s="501"/>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2593</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3">
      <c r="A70" s="316" t="s">
        <v>2559</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2562</v>
      </c>
    </row>
    <row r="71" spans="1:33" s="448" customFormat="1" ht="13.5" customHeight="1" x14ac:dyDescent="0.3">
      <c r="A71" s="316" t="s">
        <v>2561</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2563</v>
      </c>
    </row>
    <row r="72" spans="1:33" s="448" customFormat="1" ht="13.5" customHeight="1" x14ac:dyDescent="0.3">
      <c r="A72" s="316" t="s">
        <v>2564</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2568</v>
      </c>
    </row>
    <row r="73" spans="1:33" s="448" customFormat="1" ht="13.5" customHeight="1" x14ac:dyDescent="0.3">
      <c r="A73" s="316" t="s">
        <v>2566</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2569</v>
      </c>
    </row>
    <row r="74" spans="1:33" s="448" customFormat="1" ht="13.5" customHeight="1" x14ac:dyDescent="0.3">
      <c r="A74" s="316" t="s">
        <v>2581</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2583</v>
      </c>
    </row>
    <row r="75" spans="1:33" s="448" customFormat="1" ht="13.5" customHeight="1" x14ac:dyDescent="0.3">
      <c r="A75" s="316" t="s">
        <v>2582</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2584</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2" customHeight="1" x14ac:dyDescent="0.3">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3">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2" customHeight="1" x14ac:dyDescent="0.3">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2" customHeight="1" x14ac:dyDescent="0.3">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2" customHeight="1" x14ac:dyDescent="0.3">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2" customHeight="1" x14ac:dyDescent="0.3">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3">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2" customHeight="1" x14ac:dyDescent="0.3">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2" customHeight="1" x14ac:dyDescent="0.3">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2" customHeight="1" x14ac:dyDescent="0.3">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2" customHeight="1" x14ac:dyDescent="0.3">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3">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3">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3">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3">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6" x14ac:dyDescent="0.3">
      <c r="A124" s="251" t="s">
        <v>1741</v>
      </c>
    </row>
    <row r="125" spans="1:33" x14ac:dyDescent="0.3"/>
    <row r="126" spans="1:33" ht="28.8" x14ac:dyDescent="0.3">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3"/>
    <row r="128" spans="1:33" x14ac:dyDescent="0.3">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x14ac:dyDescent="0.3">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3">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3">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3">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3">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6" x14ac:dyDescent="0.3">
      <c r="A135" s="251" t="s">
        <v>1177</v>
      </c>
    </row>
    <row r="136" spans="1:33" ht="57.6" x14ac:dyDescent="0.3">
      <c r="A136" s="239" t="s">
        <v>70</v>
      </c>
      <c r="B136" s="16">
        <v>1</v>
      </c>
      <c r="C136" s="16">
        <v>1</v>
      </c>
      <c r="D136" s="16">
        <v>1</v>
      </c>
      <c r="E136" s="16">
        <v>0</v>
      </c>
      <c r="F136" s="16">
        <v>1</v>
      </c>
      <c r="G136" s="16">
        <v>0</v>
      </c>
      <c r="H136" s="16">
        <v>0</v>
      </c>
      <c r="I136" s="16">
        <v>0</v>
      </c>
      <c r="J136" s="16">
        <v>1</v>
      </c>
      <c r="K136" s="16">
        <v>0</v>
      </c>
      <c r="L136" s="16">
        <v>1</v>
      </c>
      <c r="M136" s="16">
        <v>0</v>
      </c>
      <c r="N136" s="63">
        <v>0</v>
      </c>
      <c r="O136" s="16">
        <v>0</v>
      </c>
      <c r="P136" s="16">
        <v>0</v>
      </c>
      <c r="Q136" s="57">
        <v>1</v>
      </c>
      <c r="R136" s="57">
        <v>1</v>
      </c>
      <c r="S136" s="57">
        <v>1</v>
      </c>
      <c r="T136" s="16">
        <v>0</v>
      </c>
      <c r="U136" s="16">
        <v>0</v>
      </c>
      <c r="V136" s="16">
        <v>0</v>
      </c>
      <c r="W136" s="16"/>
      <c r="X136" s="16"/>
      <c r="Y136" s="16"/>
      <c r="Z136" s="16"/>
      <c r="AA136" s="16"/>
      <c r="AB136" s="16"/>
      <c r="AC136" s="16"/>
      <c r="AD136" s="16"/>
      <c r="AE136" s="16"/>
      <c r="AF136" s="16"/>
      <c r="AG136" s="138" t="s">
        <v>817</v>
      </c>
    </row>
    <row r="137" spans="1:33" ht="63" customHeight="1" x14ac:dyDescent="0.3">
      <c r="A137" s="252" t="s">
        <v>2661</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ht="63.6" customHeight="1" x14ac:dyDescent="0.3">
      <c r="A138" s="40" t="s">
        <v>2662</v>
      </c>
      <c r="B138" s="16">
        <v>1</v>
      </c>
      <c r="C138" s="16">
        <v>1</v>
      </c>
      <c r="D138" s="16">
        <v>1</v>
      </c>
      <c r="E138" s="16">
        <v>0</v>
      </c>
      <c r="F138" s="16">
        <v>1</v>
      </c>
      <c r="G138" s="16">
        <v>1</v>
      </c>
      <c r="H138" s="16">
        <v>1</v>
      </c>
      <c r="I138" s="16">
        <v>1</v>
      </c>
      <c r="J138" s="16">
        <v>1</v>
      </c>
      <c r="K138" s="16">
        <v>0</v>
      </c>
      <c r="L138" s="16">
        <v>0</v>
      </c>
      <c r="M138" s="16">
        <v>0</v>
      </c>
      <c r="N138" s="16">
        <v>1</v>
      </c>
      <c r="O138" s="16">
        <v>1</v>
      </c>
      <c r="P138" s="16">
        <v>1</v>
      </c>
      <c r="Q138" s="57">
        <v>1</v>
      </c>
      <c r="R138" s="16">
        <v>0</v>
      </c>
      <c r="S138" s="16">
        <v>0</v>
      </c>
      <c r="T138" s="16">
        <v>1</v>
      </c>
      <c r="U138" s="16">
        <v>1</v>
      </c>
      <c r="V138" s="16">
        <v>1</v>
      </c>
      <c r="W138" s="16"/>
      <c r="X138" s="16"/>
      <c r="Y138" s="16"/>
      <c r="Z138" s="16"/>
      <c r="AA138" s="16"/>
      <c r="AB138" s="16"/>
      <c r="AC138" s="16"/>
      <c r="AD138" s="16"/>
      <c r="AE138" s="16"/>
      <c r="AF138" s="16"/>
      <c r="AG138" s="138" t="s">
        <v>2660</v>
      </c>
    </row>
    <row r="139" spans="1:33" ht="13.5" customHeight="1" x14ac:dyDescent="0.3">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3">
      <c r="Q140" s="197"/>
      <c r="R140" s="197"/>
      <c r="S140" s="197"/>
    </row>
    <row r="141" spans="1:33" ht="13.5" customHeight="1" x14ac:dyDescent="0.3">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3">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3">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3">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3">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3">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3">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3">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3">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3">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3">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3">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3">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3">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3">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3">
      <c r="A156" s="239"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3">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3">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3">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3">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2"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15" x14ac:dyDescent="0.35">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7" t="s">
        <v>1176</v>
      </c>
      <c r="Q162" s="455" t="s">
        <v>2145</v>
      </c>
      <c r="R162" s="455" t="s">
        <v>2145</v>
      </c>
      <c r="S162" s="411" t="s">
        <v>2163</v>
      </c>
      <c r="T162" s="68"/>
      <c r="U162" s="16"/>
      <c r="V162" s="16"/>
      <c r="W162" s="16"/>
      <c r="X162" s="16"/>
      <c r="Y162" s="16"/>
      <c r="Z162" s="16"/>
      <c r="AA162" s="16"/>
      <c r="AB162" s="16"/>
      <c r="AC162" s="16"/>
      <c r="AD162" s="16"/>
      <c r="AE162" s="16"/>
      <c r="AF162" s="16"/>
      <c r="AG162" s="409" t="s">
        <v>2146</v>
      </c>
    </row>
    <row r="163" spans="1:33" ht="15" x14ac:dyDescent="0.35">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2148</v>
      </c>
    </row>
    <row r="164" spans="1:33" ht="15" x14ac:dyDescent="0.35">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2150</v>
      </c>
    </row>
    <row r="165" spans="1:33" ht="15" x14ac:dyDescent="0.35">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2152</v>
      </c>
    </row>
    <row r="166" spans="1:33" ht="15" x14ac:dyDescent="0.35">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0" t="s">
        <v>2145</v>
      </c>
      <c r="T166" s="68"/>
      <c r="U166" s="16"/>
      <c r="V166" s="16"/>
      <c r="W166" s="16"/>
      <c r="X166" s="16"/>
      <c r="Y166" s="16"/>
      <c r="Z166" s="16"/>
      <c r="AA166" s="16"/>
      <c r="AB166" s="16"/>
      <c r="AC166" s="16"/>
      <c r="AD166" s="16"/>
      <c r="AE166" s="16"/>
      <c r="AF166" s="16"/>
      <c r="AG166" s="409" t="s">
        <v>2154</v>
      </c>
    </row>
    <row r="167" spans="1:33" ht="15" x14ac:dyDescent="0.35">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16"/>
      <c r="Z167" s="16"/>
      <c r="AA167" s="16"/>
      <c r="AB167" s="16"/>
      <c r="AC167" s="16"/>
      <c r="AD167" s="16"/>
      <c r="AE167" s="16"/>
      <c r="AF167" s="16"/>
      <c r="AG167" s="409" t="s">
        <v>2156</v>
      </c>
    </row>
    <row r="168" spans="1:33" ht="15" x14ac:dyDescent="0.35">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2158</v>
      </c>
    </row>
    <row r="169" spans="1:33" ht="15" x14ac:dyDescent="0.35">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2125" priority="25" operator="equal">
      <formula>0</formula>
    </cfRule>
  </conditionalFormatting>
  <conditionalFormatting sqref="A62">
    <cfRule type="cellIs" dxfId="2124" priority="24" operator="equal">
      <formula>0</formula>
    </cfRule>
  </conditionalFormatting>
  <conditionalFormatting sqref="A63">
    <cfRule type="cellIs" dxfId="2123" priority="23" operator="equal">
      <formula>0</formula>
    </cfRule>
  </conditionalFormatting>
  <conditionalFormatting sqref="A83:A86 A104:A107">
    <cfRule type="cellIs" priority="21" operator="equal">
      <formula>0</formula>
    </cfRule>
  </conditionalFormatting>
  <conditionalFormatting sqref="A64">
    <cfRule type="cellIs" dxfId="2122" priority="17" operator="equal">
      <formula>0</formula>
    </cfRule>
  </conditionalFormatting>
  <conditionalFormatting sqref="A65:A67">
    <cfRule type="cellIs" dxfId="2121" priority="13" operator="equal">
      <formula>0</formula>
    </cfRule>
  </conditionalFormatting>
  <conditionalFormatting sqref="A89:A102">
    <cfRule type="cellIs" dxfId="2120" priority="12" operator="equal">
      <formula>0</formula>
    </cfRule>
  </conditionalFormatting>
  <conditionalFormatting sqref="A71">
    <cfRule type="cellIs" dxfId="2119" priority="10" operator="equal">
      <formula>0</formula>
    </cfRule>
  </conditionalFormatting>
  <conditionalFormatting sqref="A87:A88">
    <cfRule type="cellIs" priority="8" operator="equal">
      <formula>0</formula>
    </cfRule>
  </conditionalFormatting>
  <conditionalFormatting sqref="A70">
    <cfRule type="cellIs" dxfId="2118" priority="6" operator="equal">
      <formula>0</formula>
    </cfRule>
  </conditionalFormatting>
  <conditionalFormatting sqref="A68:A69">
    <cfRule type="cellIs" dxfId="2117" priority="5" operator="equal">
      <formula>0</formula>
    </cfRule>
  </conditionalFormatting>
  <conditionalFormatting sqref="A73:A75">
    <cfRule type="cellIs" dxfId="2116"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24"/>
  <sheetViews>
    <sheetView topLeftCell="D1" zoomScale="70" zoomScaleNormal="70" workbookViewId="0">
      <pane ySplit="4" topLeftCell="A133" activePane="bottomLeft" state="frozen"/>
      <selection pane="bottomLeft" activeCell="D318" sqref="D318"/>
    </sheetView>
  </sheetViews>
  <sheetFormatPr defaultColWidth="8.88671875" defaultRowHeight="27" customHeight="1" x14ac:dyDescent="0.3"/>
  <cols>
    <col min="1" max="1" width="3.44140625" style="434" bestFit="1" customWidth="1"/>
    <col min="2" max="2" width="33" style="390" customWidth="1"/>
    <col min="3" max="3" width="31.5546875" style="390" customWidth="1"/>
    <col min="4" max="4" width="52.44140625" style="390" bestFit="1" customWidth="1"/>
    <col min="5" max="5" width="9.21875" style="390" customWidth="1"/>
    <col min="6" max="6" width="12.21875" style="390" customWidth="1"/>
    <col min="7" max="7" width="25.33203125" style="390" customWidth="1"/>
    <col min="8" max="8" width="61.44140625" style="390" customWidth="1"/>
    <col min="9" max="9" width="38.88671875" style="390" customWidth="1"/>
    <col min="10" max="10" width="24.44140625" style="390" customWidth="1"/>
    <col min="11" max="11" width="4.109375" style="390" customWidth="1"/>
    <col min="12" max="12" width="8" style="390" customWidth="1"/>
    <col min="13" max="13" width="26.44140625" style="390" customWidth="1"/>
    <col min="14" max="14" width="18.33203125" style="390" customWidth="1"/>
    <col min="15" max="15" width="14.554687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29" width="20.3320312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27" customHeight="1" x14ac:dyDescent="0.3">
      <c r="C1" s="483" t="s">
        <v>1168</v>
      </c>
      <c r="J1" s="468" t="s">
        <v>2139</v>
      </c>
      <c r="L1" s="489"/>
    </row>
    <row r="2" spans="1:34" ht="27" customHeight="1" x14ac:dyDescent="0.3">
      <c r="C2" s="484" t="s">
        <v>1431</v>
      </c>
    </row>
    <row r="4" spans="1:34" s="406" customFormat="1" ht="27" customHeight="1" x14ac:dyDescent="0.3">
      <c r="A4" s="435" t="s">
        <v>1380</v>
      </c>
      <c r="B4" s="387" t="s">
        <v>1729</v>
      </c>
      <c r="C4" s="387" t="s">
        <v>1413</v>
      </c>
      <c r="D4" s="387" t="s">
        <v>1651</v>
      </c>
      <c r="E4" s="387" t="s">
        <v>1743</v>
      </c>
      <c r="F4" s="387" t="s">
        <v>371</v>
      </c>
      <c r="G4" s="387" t="s">
        <v>1742</v>
      </c>
      <c r="H4" s="415" t="s">
        <v>2598</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hidden="1" customHeight="1" x14ac:dyDescent="0.3">
      <c r="A5" s="436">
        <v>1</v>
      </c>
      <c r="B5" s="439" t="s">
        <v>48</v>
      </c>
      <c r="C5" s="439" t="s">
        <v>1403</v>
      </c>
      <c r="D5" s="439" t="s">
        <v>547</v>
      </c>
      <c r="E5" s="439" t="s">
        <v>66</v>
      </c>
      <c r="F5" s="439" t="s">
        <v>1401</v>
      </c>
      <c r="G5" s="439" t="s">
        <v>1752</v>
      </c>
      <c r="H5" s="469" t="s">
        <v>2634</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hidden="1" customHeight="1" x14ac:dyDescent="0.3">
      <c r="A6" s="436">
        <v>2</v>
      </c>
      <c r="B6" s="439"/>
      <c r="C6" s="439"/>
      <c r="D6" s="439" t="s">
        <v>548</v>
      </c>
      <c r="E6" s="439" t="s">
        <v>66</v>
      </c>
      <c r="F6" s="439" t="s">
        <v>1401</v>
      </c>
      <c r="G6" s="439" t="s">
        <v>1752</v>
      </c>
      <c r="H6" s="469" t="s">
        <v>2634</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hidden="1" customHeight="1" x14ac:dyDescent="0.3">
      <c r="A7" s="436">
        <v>3</v>
      </c>
      <c r="B7" s="439"/>
      <c r="C7" s="439"/>
      <c r="D7" s="439" t="s">
        <v>2599</v>
      </c>
      <c r="E7" s="439" t="s">
        <v>66</v>
      </c>
      <c r="F7" s="439" t="s">
        <v>1401</v>
      </c>
      <c r="G7" s="439" t="s">
        <v>1752</v>
      </c>
      <c r="H7" s="469" t="s">
        <v>2634</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hidden="1" customHeight="1" x14ac:dyDescent="0.3">
      <c r="A8" s="436">
        <v>4</v>
      </c>
      <c r="B8" s="439"/>
      <c r="C8" s="439"/>
      <c r="D8" s="439" t="s">
        <v>1398</v>
      </c>
      <c r="E8" s="439" t="s">
        <v>66</v>
      </c>
      <c r="F8" s="439" t="s">
        <v>253</v>
      </c>
      <c r="G8" s="439"/>
      <c r="H8" s="469" t="s">
        <v>2634</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hidden="1" customHeight="1" x14ac:dyDescent="0.3">
      <c r="A9" s="436">
        <v>5</v>
      </c>
      <c r="B9" s="439"/>
      <c r="C9" s="439"/>
      <c r="D9" s="439" t="s">
        <v>2600</v>
      </c>
      <c r="E9" s="439" t="s">
        <v>66</v>
      </c>
      <c r="F9" s="439" t="s">
        <v>253</v>
      </c>
      <c r="G9" s="439"/>
      <c r="H9" s="469" t="s">
        <v>2634</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hidden="1" customHeight="1" x14ac:dyDescent="0.3">
      <c r="A10" s="436">
        <v>6</v>
      </c>
      <c r="B10" s="439" t="s">
        <v>48</v>
      </c>
      <c r="C10" s="439" t="s">
        <v>1395</v>
      </c>
      <c r="D10" s="439" t="s">
        <v>1394</v>
      </c>
      <c r="E10" s="439" t="s">
        <v>66</v>
      </c>
      <c r="F10" s="439" t="s">
        <v>1386</v>
      </c>
      <c r="G10" s="439" t="s">
        <v>1752</v>
      </c>
      <c r="H10" s="469" t="s">
        <v>2634</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hidden="1" customHeight="1" x14ac:dyDescent="0.3">
      <c r="A11" s="436">
        <v>7</v>
      </c>
      <c r="B11" s="439"/>
      <c r="C11" s="439"/>
      <c r="D11" s="439" t="s">
        <v>1392</v>
      </c>
      <c r="E11" s="439" t="s">
        <v>66</v>
      </c>
      <c r="F11" s="439" t="s">
        <v>1386</v>
      </c>
      <c r="G11" s="439" t="s">
        <v>1752</v>
      </c>
      <c r="H11" s="469" t="s">
        <v>2634</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hidden="1" customHeight="1" x14ac:dyDescent="0.3">
      <c r="A12" s="436">
        <v>8</v>
      </c>
      <c r="B12" s="439"/>
      <c r="C12" s="439"/>
      <c r="D12" s="439" t="s">
        <v>2601</v>
      </c>
      <c r="E12" s="439" t="s">
        <v>66</v>
      </c>
      <c r="F12" s="439" t="s">
        <v>1386</v>
      </c>
      <c r="G12" s="439" t="s">
        <v>1752</v>
      </c>
      <c r="H12" s="469" t="s">
        <v>2634</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hidden="1" customHeight="1" x14ac:dyDescent="0.3">
      <c r="A13" s="436">
        <v>9</v>
      </c>
      <c r="B13" s="439"/>
      <c r="C13" s="439"/>
      <c r="D13" s="439" t="s">
        <v>1383</v>
      </c>
      <c r="E13" s="439" t="s">
        <v>66</v>
      </c>
      <c r="F13" s="439" t="s">
        <v>1382</v>
      </c>
      <c r="G13" s="439"/>
      <c r="H13" s="469" t="s">
        <v>2634</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hidden="1" customHeight="1" x14ac:dyDescent="0.3">
      <c r="A14" s="436">
        <v>10</v>
      </c>
      <c r="B14" s="439"/>
      <c r="C14" s="439"/>
      <c r="D14" s="439" t="s">
        <v>2602</v>
      </c>
      <c r="E14" s="439" t="s">
        <v>66</v>
      </c>
      <c r="F14" s="439" t="s">
        <v>1382</v>
      </c>
      <c r="G14" s="439"/>
      <c r="H14" s="469" t="s">
        <v>2634</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hidden="1" customHeight="1" x14ac:dyDescent="0.3">
      <c r="A15" s="436">
        <v>11</v>
      </c>
      <c r="B15" s="439" t="s">
        <v>48</v>
      </c>
      <c r="C15" s="439" t="s">
        <v>1389</v>
      </c>
      <c r="D15" s="439" t="s">
        <v>1388</v>
      </c>
      <c r="E15" s="439" t="s">
        <v>66</v>
      </c>
      <c r="F15" s="439" t="s">
        <v>1386</v>
      </c>
      <c r="G15" s="439" t="s">
        <v>1752</v>
      </c>
      <c r="H15" s="469" t="s">
        <v>2634</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hidden="1" customHeight="1" x14ac:dyDescent="0.3">
      <c r="A16" s="436">
        <v>12</v>
      </c>
      <c r="B16" s="439"/>
      <c r="C16" s="439"/>
      <c r="D16" s="439" t="s">
        <v>1387</v>
      </c>
      <c r="E16" s="439" t="s">
        <v>66</v>
      </c>
      <c r="F16" s="439" t="s">
        <v>1386</v>
      </c>
      <c r="G16" s="439" t="s">
        <v>1752</v>
      </c>
      <c r="H16" s="469" t="s">
        <v>2634</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hidden="1" customHeight="1" x14ac:dyDescent="0.3">
      <c r="A17" s="436">
        <v>13</v>
      </c>
      <c r="B17" s="439"/>
      <c r="C17" s="439"/>
      <c r="D17" s="439" t="s">
        <v>2603</v>
      </c>
      <c r="E17" s="439" t="s">
        <v>66</v>
      </c>
      <c r="F17" s="439" t="s">
        <v>1386</v>
      </c>
      <c r="G17" s="439" t="s">
        <v>1752</v>
      </c>
      <c r="H17" s="469" t="s">
        <v>2634</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hidden="1" customHeight="1" x14ac:dyDescent="0.3">
      <c r="A18" s="436">
        <v>14</v>
      </c>
      <c r="B18" s="439"/>
      <c r="C18" s="439"/>
      <c r="D18" s="439" t="s">
        <v>1384</v>
      </c>
      <c r="E18" s="439" t="s">
        <v>66</v>
      </c>
      <c r="F18" s="439" t="s">
        <v>1382</v>
      </c>
      <c r="G18" s="439"/>
      <c r="H18" s="469" t="s">
        <v>2634</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hidden="1" customHeight="1" x14ac:dyDescent="0.3">
      <c r="A19" s="436">
        <v>15</v>
      </c>
      <c r="B19" s="439"/>
      <c r="C19" s="439"/>
      <c r="D19" s="439" t="s">
        <v>2604</v>
      </c>
      <c r="E19" s="439" t="s">
        <v>66</v>
      </c>
      <c r="F19" s="439" t="s">
        <v>1382</v>
      </c>
      <c r="G19" s="439"/>
      <c r="H19" s="469" t="s">
        <v>2634</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hidden="1" customHeight="1" x14ac:dyDescent="0.3">
      <c r="A20" s="436">
        <v>16</v>
      </c>
      <c r="B20" s="439" t="s">
        <v>1694</v>
      </c>
      <c r="C20" s="439" t="s">
        <v>63</v>
      </c>
      <c r="D20" s="439" t="s">
        <v>64</v>
      </c>
      <c r="E20" s="470" t="s">
        <v>66</v>
      </c>
      <c r="F20" s="439" t="s">
        <v>613</v>
      </c>
      <c r="G20" s="439"/>
      <c r="H20" s="439" t="s">
        <v>2635</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hidden="1" customHeight="1" x14ac:dyDescent="0.3">
      <c r="A21" s="436">
        <v>17</v>
      </c>
      <c r="B21" s="439"/>
      <c r="C21" s="439"/>
      <c r="D21" s="439" t="s">
        <v>67</v>
      </c>
      <c r="E21" s="470" t="s">
        <v>69</v>
      </c>
      <c r="F21" s="439" t="s">
        <v>613</v>
      </c>
      <c r="G21" s="439"/>
      <c r="H21" s="439" t="s">
        <v>2635</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hidden="1" customHeight="1" x14ac:dyDescent="0.3">
      <c r="A22" s="436">
        <v>18</v>
      </c>
      <c r="B22" s="439"/>
      <c r="C22" s="439"/>
      <c r="D22" s="439" t="s">
        <v>71</v>
      </c>
      <c r="E22" s="470" t="s">
        <v>66</v>
      </c>
      <c r="F22" s="439" t="s">
        <v>2663</v>
      </c>
      <c r="G22" s="439"/>
      <c r="H22" s="439" t="s">
        <v>2635</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hidden="1" customHeight="1" x14ac:dyDescent="0.3">
      <c r="A23" s="436">
        <v>19</v>
      </c>
      <c r="B23" s="439"/>
      <c r="C23" s="439"/>
      <c r="D23" s="439" t="s">
        <v>73</v>
      </c>
      <c r="E23" s="470" t="s">
        <v>66</v>
      </c>
      <c r="F23" s="439" t="s">
        <v>613</v>
      </c>
      <c r="G23" s="439"/>
      <c r="H23" s="439" t="s">
        <v>2635</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hidden="1" customHeight="1" x14ac:dyDescent="0.3">
      <c r="A24" s="436">
        <v>20</v>
      </c>
      <c r="B24" s="439"/>
      <c r="C24" s="439"/>
      <c r="D24" s="439" t="s">
        <v>76</v>
      </c>
      <c r="E24" s="470" t="s">
        <v>87</v>
      </c>
      <c r="F24" s="439" t="s">
        <v>75</v>
      </c>
      <c r="G24" s="439" t="s">
        <v>1752</v>
      </c>
      <c r="H24" s="439" t="s">
        <v>2635</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hidden="1" customHeight="1" x14ac:dyDescent="0.3">
      <c r="A25" s="436">
        <v>21</v>
      </c>
      <c r="B25" s="439"/>
      <c r="C25" s="439"/>
      <c r="D25" s="439" t="s">
        <v>79</v>
      </c>
      <c r="E25" s="470" t="s">
        <v>87</v>
      </c>
      <c r="F25" s="439" t="s">
        <v>75</v>
      </c>
      <c r="G25" s="439" t="s">
        <v>1752</v>
      </c>
      <c r="H25" s="439" t="s">
        <v>2635</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hidden="1" customHeight="1" x14ac:dyDescent="0.3">
      <c r="A26" s="436">
        <v>22</v>
      </c>
      <c r="B26" s="439"/>
      <c r="C26" s="439"/>
      <c r="D26" s="439" t="s">
        <v>81</v>
      </c>
      <c r="E26" s="470" t="s">
        <v>66</v>
      </c>
      <c r="F26" s="439" t="s">
        <v>2664</v>
      </c>
      <c r="G26" s="439"/>
      <c r="H26" s="439" t="s">
        <v>2635</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customHeight="1" x14ac:dyDescent="0.3">
      <c r="A27" s="436">
        <v>23</v>
      </c>
      <c r="B27" s="439"/>
      <c r="C27" s="439"/>
      <c r="D27" s="439" t="s">
        <v>83</v>
      </c>
      <c r="E27" s="470" t="s">
        <v>66</v>
      </c>
      <c r="F27" s="439" t="s">
        <v>1448</v>
      </c>
      <c r="G27" s="439" t="s">
        <v>1752</v>
      </c>
      <c r="H27" s="439" t="s">
        <v>2635</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hidden="1" customHeight="1" x14ac:dyDescent="0.3">
      <c r="A28" s="436"/>
      <c r="B28" s="439"/>
      <c r="C28" s="485"/>
      <c r="D28" s="491" t="s">
        <v>2654</v>
      </c>
      <c r="E28" s="491" t="s">
        <v>66</v>
      </c>
      <c r="F28" s="491" t="s">
        <v>613</v>
      </c>
      <c r="G28" s="491" t="s">
        <v>1750</v>
      </c>
      <c r="H28" s="420" t="s">
        <v>2635</v>
      </c>
      <c r="I28" s="491" t="s">
        <v>1874</v>
      </c>
      <c r="J28" s="491" t="s">
        <v>2058</v>
      </c>
      <c r="K28" s="491">
        <v>1</v>
      </c>
      <c r="L28" s="491">
        <v>1</v>
      </c>
      <c r="M28" s="491" t="s">
        <v>1935</v>
      </c>
      <c r="N28" s="491" t="s">
        <v>2196</v>
      </c>
      <c r="O28" s="491" t="s">
        <v>2655</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c r="AH28" s="418"/>
    </row>
    <row r="29" spans="1:34" ht="27" hidden="1" customHeight="1" x14ac:dyDescent="0.3">
      <c r="A29" s="436">
        <v>24</v>
      </c>
      <c r="B29" s="439"/>
      <c r="C29" s="439"/>
      <c r="D29" s="439" t="s">
        <v>85</v>
      </c>
      <c r="E29" s="470" t="s">
        <v>87</v>
      </c>
      <c r="F29" s="439" t="s">
        <v>613</v>
      </c>
      <c r="G29" s="439"/>
      <c r="H29" s="439" t="s">
        <v>2635</v>
      </c>
      <c r="I29" s="467">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2" t="s">
        <v>1362</v>
      </c>
      <c r="AE29" s="382" t="s">
        <v>1763</v>
      </c>
      <c r="AF29" s="382"/>
      <c r="AG29" s="382"/>
      <c r="AH29" s="382"/>
    </row>
    <row r="30" spans="1:34" ht="27" hidden="1" customHeight="1" x14ac:dyDescent="0.3">
      <c r="A30" s="436">
        <v>25</v>
      </c>
      <c r="B30" s="439"/>
      <c r="C30" s="439"/>
      <c r="D30" s="439" t="s">
        <v>811</v>
      </c>
      <c r="E30" s="470" t="s">
        <v>87</v>
      </c>
      <c r="F30" s="439" t="s">
        <v>809</v>
      </c>
      <c r="G30" s="439"/>
      <c r="H30" s="439" t="s">
        <v>2635</v>
      </c>
      <c r="I30" s="467">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2" t="s">
        <v>1362</v>
      </c>
      <c r="AE30" s="382" t="s">
        <v>1268</v>
      </c>
      <c r="AF30" s="382"/>
      <c r="AG30" s="382" t="s">
        <v>1364</v>
      </c>
      <c r="AH30" s="382"/>
    </row>
    <row r="31" spans="1:34" ht="27" hidden="1" customHeight="1" x14ac:dyDescent="0.3">
      <c r="A31" s="436">
        <v>26</v>
      </c>
      <c r="B31" s="439"/>
      <c r="C31" s="439"/>
      <c r="D31" s="439" t="s">
        <v>89</v>
      </c>
      <c r="E31" s="470" t="s">
        <v>87</v>
      </c>
      <c r="F31" s="439" t="s">
        <v>647</v>
      </c>
      <c r="G31" s="439"/>
      <c r="H31" s="439" t="s">
        <v>2635</v>
      </c>
      <c r="I31" s="471">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2" t="s">
        <v>1362</v>
      </c>
      <c r="AE31" s="382" t="s">
        <v>1268</v>
      </c>
      <c r="AF31" s="382" t="s">
        <v>1361</v>
      </c>
      <c r="AG31" s="382" t="s">
        <v>1360</v>
      </c>
      <c r="AH31" s="382" t="s">
        <v>1354</v>
      </c>
    </row>
    <row r="32" spans="1:34" ht="27" hidden="1" customHeight="1" x14ac:dyDescent="0.3">
      <c r="A32" s="436">
        <v>27</v>
      </c>
      <c r="B32" s="439"/>
      <c r="C32" s="439"/>
      <c r="D32" s="439" t="s">
        <v>2034</v>
      </c>
      <c r="E32" s="470" t="s">
        <v>87</v>
      </c>
      <c r="F32" s="439" t="s">
        <v>613</v>
      </c>
      <c r="G32" s="439" t="s">
        <v>1757</v>
      </c>
      <c r="H32" s="439" t="s">
        <v>2635</v>
      </c>
      <c r="I32" s="467">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t="s">
        <v>2036</v>
      </c>
      <c r="AE32" s="382"/>
      <c r="AF32" s="382"/>
      <c r="AG32" s="382"/>
      <c r="AH32" s="382"/>
    </row>
    <row r="33" spans="1:34" ht="27" hidden="1" customHeight="1" x14ac:dyDescent="0.3">
      <c r="A33" s="436">
        <v>28</v>
      </c>
      <c r="B33" s="439"/>
      <c r="C33" s="439"/>
      <c r="D33" s="439" t="s">
        <v>92</v>
      </c>
      <c r="E33" s="470" t="s">
        <v>87</v>
      </c>
      <c r="F33" s="439" t="s">
        <v>91</v>
      </c>
      <c r="G33" s="439" t="s">
        <v>1752</v>
      </c>
      <c r="H33" s="439" t="s">
        <v>2635</v>
      </c>
      <c r="I33" s="467">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t="s">
        <v>1358</v>
      </c>
      <c r="AE33" s="382" t="s">
        <v>1764</v>
      </c>
      <c r="AF33" s="382"/>
      <c r="AG33" s="382" t="s">
        <v>1357</v>
      </c>
      <c r="AH33" s="382"/>
    </row>
    <row r="34" spans="1:34" ht="27" hidden="1" customHeight="1" x14ac:dyDescent="0.3">
      <c r="A34" s="436">
        <v>29</v>
      </c>
      <c r="B34" s="439"/>
      <c r="C34" s="439"/>
      <c r="D34" s="439" t="s">
        <v>94</v>
      </c>
      <c r="E34" s="470" t="s">
        <v>87</v>
      </c>
      <c r="F34" s="439" t="s">
        <v>649</v>
      </c>
      <c r="G34" s="439" t="s">
        <v>1752</v>
      </c>
      <c r="H34" s="439" t="s">
        <v>2635</v>
      </c>
      <c r="I34" s="467">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c r="AE34" s="382" t="s">
        <v>1765</v>
      </c>
      <c r="AF34" s="382" t="s">
        <v>1356</v>
      </c>
      <c r="AG34" s="382" t="s">
        <v>1355</v>
      </c>
      <c r="AH34" s="382" t="s">
        <v>1354</v>
      </c>
    </row>
    <row r="35" spans="1:34" ht="27" hidden="1" customHeight="1" x14ac:dyDescent="0.3">
      <c r="A35" s="436">
        <v>30</v>
      </c>
      <c r="B35" s="439"/>
      <c r="C35" s="439"/>
      <c r="D35" s="439" t="s">
        <v>96</v>
      </c>
      <c r="E35" s="470" t="s">
        <v>87</v>
      </c>
      <c r="F35" s="439" t="s">
        <v>172</v>
      </c>
      <c r="G35" s="439" t="s">
        <v>1752</v>
      </c>
      <c r="H35" s="439" t="s">
        <v>2635</v>
      </c>
      <c r="I35" s="467">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2" t="s">
        <v>1353</v>
      </c>
      <c r="AE35" s="382" t="s">
        <v>1766</v>
      </c>
      <c r="AF35" s="382" t="s">
        <v>1340</v>
      </c>
      <c r="AG35" s="382" t="s">
        <v>1267</v>
      </c>
      <c r="AH35" s="382" t="s">
        <v>1352</v>
      </c>
    </row>
    <row r="36" spans="1:34" ht="27" hidden="1" customHeight="1" x14ac:dyDescent="0.3">
      <c r="A36" s="436">
        <v>31</v>
      </c>
      <c r="B36" s="439"/>
      <c r="C36" s="439"/>
      <c r="D36" s="439" t="s">
        <v>98</v>
      </c>
      <c r="E36" s="470" t="s">
        <v>87</v>
      </c>
      <c r="F36" s="439" t="s">
        <v>613</v>
      </c>
      <c r="G36" s="439"/>
      <c r="H36" s="439" t="s">
        <v>2635</v>
      </c>
      <c r="I36" s="467"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2" t="s">
        <v>1349</v>
      </c>
      <c r="AE36" s="382" t="s">
        <v>1268</v>
      </c>
      <c r="AF36" s="382"/>
      <c r="AG36" s="382"/>
      <c r="AH36" s="382" t="s">
        <v>1348</v>
      </c>
    </row>
    <row r="37" spans="1:34" ht="27" hidden="1" customHeight="1" x14ac:dyDescent="0.3">
      <c r="A37" s="436">
        <v>32</v>
      </c>
      <c r="B37" s="439"/>
      <c r="C37" s="439"/>
      <c r="D37" s="439" t="s">
        <v>101</v>
      </c>
      <c r="E37" s="470" t="s">
        <v>66</v>
      </c>
      <c r="F37" s="439" t="s">
        <v>1488</v>
      </c>
      <c r="G37" s="439"/>
      <c r="H37" s="439" t="s">
        <v>2636</v>
      </c>
      <c r="I37" s="467"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2"/>
      <c r="AE37" s="382" t="s">
        <v>66</v>
      </c>
      <c r="AF37" s="382"/>
      <c r="AG37" s="382"/>
      <c r="AH37" s="382"/>
    </row>
    <row r="38" spans="1:34" ht="27" hidden="1" customHeight="1" x14ac:dyDescent="0.3">
      <c r="A38" s="436">
        <v>33</v>
      </c>
      <c r="B38" s="439"/>
      <c r="C38" s="439"/>
      <c r="D38" s="439" t="s">
        <v>103</v>
      </c>
      <c r="E38" s="470" t="s">
        <v>87</v>
      </c>
      <c r="F38" s="439" t="s">
        <v>613</v>
      </c>
      <c r="G38" s="439"/>
      <c r="H38" s="439" t="s">
        <v>2636</v>
      </c>
      <c r="I38" s="467"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hidden="1" customHeight="1" x14ac:dyDescent="0.3">
      <c r="A39" s="436">
        <v>34</v>
      </c>
      <c r="B39" s="439"/>
      <c r="C39" s="439"/>
      <c r="D39" s="439" t="s">
        <v>105</v>
      </c>
      <c r="E39" s="470" t="s">
        <v>87</v>
      </c>
      <c r="F39" s="439" t="s">
        <v>613</v>
      </c>
      <c r="G39" s="439"/>
      <c r="H39" s="439" t="s">
        <v>2636</v>
      </c>
      <c r="I39" s="467"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2"/>
      <c r="AE39" s="382" t="s">
        <v>1268</v>
      </c>
      <c r="AF39" s="382"/>
      <c r="AG39" s="382"/>
      <c r="AH39" s="382"/>
    </row>
    <row r="40" spans="1:34" ht="27" hidden="1" customHeight="1" x14ac:dyDescent="0.3">
      <c r="A40" s="436">
        <v>35</v>
      </c>
      <c r="B40" s="439"/>
      <c r="C40" s="439"/>
      <c r="D40" s="439" t="s">
        <v>107</v>
      </c>
      <c r="E40" s="470" t="s">
        <v>66</v>
      </c>
      <c r="F40" s="439" t="s">
        <v>1488</v>
      </c>
      <c r="G40" s="439"/>
      <c r="H40" s="439" t="s">
        <v>2636</v>
      </c>
      <c r="I40" s="467"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2"/>
      <c r="AE40" s="382" t="s">
        <v>66</v>
      </c>
      <c r="AF40" s="382"/>
      <c r="AG40" s="382"/>
      <c r="AH40" s="382"/>
    </row>
    <row r="41" spans="1:34" ht="27" hidden="1" customHeight="1" x14ac:dyDescent="0.3">
      <c r="A41" s="436">
        <v>36</v>
      </c>
      <c r="B41" s="439"/>
      <c r="C41" s="439"/>
      <c r="D41" s="439" t="s">
        <v>109</v>
      </c>
      <c r="E41" s="470" t="s">
        <v>1747</v>
      </c>
      <c r="F41" s="439" t="s">
        <v>1528</v>
      </c>
      <c r="G41" s="472" t="s">
        <v>1852</v>
      </c>
      <c r="H41" s="473" t="s">
        <v>2636</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hidden="1" customHeight="1" x14ac:dyDescent="0.3">
      <c r="A42" s="436">
        <v>37</v>
      </c>
      <c r="B42" s="439"/>
      <c r="C42" s="439"/>
      <c r="D42" s="439" t="s">
        <v>111</v>
      </c>
      <c r="E42" s="470" t="s">
        <v>1747</v>
      </c>
      <c r="F42" s="439" t="s">
        <v>1528</v>
      </c>
      <c r="G42" s="472" t="s">
        <v>1852</v>
      </c>
      <c r="H42" s="473" t="s">
        <v>2636</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hidden="1" customHeight="1" x14ac:dyDescent="0.3">
      <c r="A43" s="436">
        <v>38</v>
      </c>
      <c r="B43" s="439"/>
      <c r="C43" s="439"/>
      <c r="D43" s="439" t="s">
        <v>113</v>
      </c>
      <c r="E43" s="470" t="s">
        <v>1747</v>
      </c>
      <c r="F43" s="439" t="s">
        <v>1528</v>
      </c>
      <c r="G43" s="472" t="s">
        <v>1852</v>
      </c>
      <c r="H43" s="473" t="s">
        <v>2636</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hidden="1" customHeight="1" x14ac:dyDescent="0.3">
      <c r="A44" s="436">
        <v>39</v>
      </c>
      <c r="B44" s="439"/>
      <c r="C44" s="439"/>
      <c r="D44" s="439" t="s">
        <v>115</v>
      </c>
      <c r="E44" s="470" t="s">
        <v>1747</v>
      </c>
      <c r="F44" s="439" t="s">
        <v>1528</v>
      </c>
      <c r="G44" s="472" t="s">
        <v>1852</v>
      </c>
      <c r="H44" s="473" t="s">
        <v>2636</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hidden="1" customHeight="1" x14ac:dyDescent="0.3">
      <c r="A45" s="436">
        <v>40</v>
      </c>
      <c r="B45" s="439"/>
      <c r="C45" s="439"/>
      <c r="D45" s="439" t="s">
        <v>117</v>
      </c>
      <c r="E45" s="470" t="s">
        <v>1747</v>
      </c>
      <c r="F45" s="439" t="s">
        <v>1528</v>
      </c>
      <c r="G45" s="472" t="s">
        <v>1852</v>
      </c>
      <c r="H45" s="473" t="s">
        <v>2636</v>
      </c>
      <c r="I45" s="474">
        <v>0</v>
      </c>
      <c r="J45" s="473" t="s">
        <v>1250</v>
      </c>
      <c r="K45" s="473">
        <v>1</v>
      </c>
      <c r="L45" s="473">
        <v>1</v>
      </c>
      <c r="M45" s="473"/>
      <c r="N45" s="473" t="s">
        <v>1343</v>
      </c>
      <c r="O45" s="473"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92" t="s">
        <v>1767</v>
      </c>
      <c r="AF45" s="382" t="s">
        <v>1229</v>
      </c>
      <c r="AG45" s="382"/>
      <c r="AH45" s="382"/>
    </row>
    <row r="46" spans="1:34" ht="27" hidden="1" customHeight="1" x14ac:dyDescent="0.3">
      <c r="A46" s="436">
        <v>41</v>
      </c>
      <c r="B46" s="439"/>
      <c r="C46" s="439"/>
      <c r="D46" s="439" t="s">
        <v>120</v>
      </c>
      <c r="E46" s="470" t="s">
        <v>87</v>
      </c>
      <c r="F46" s="439" t="s">
        <v>119</v>
      </c>
      <c r="G46" s="439" t="s">
        <v>1751</v>
      </c>
      <c r="H46" s="439" t="s">
        <v>2636</v>
      </c>
      <c r="I46" s="467">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hidden="1" customHeight="1" x14ac:dyDescent="0.3">
      <c r="A47" s="436">
        <v>42</v>
      </c>
      <c r="B47" s="439"/>
      <c r="C47" s="439"/>
      <c r="D47" s="439" t="s">
        <v>123</v>
      </c>
      <c r="E47" s="470" t="s">
        <v>87</v>
      </c>
      <c r="F47" s="439" t="s">
        <v>122</v>
      </c>
      <c r="G47" s="439" t="s">
        <v>1751</v>
      </c>
      <c r="H47" s="439" t="s">
        <v>2637</v>
      </c>
      <c r="I47" s="467">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2"/>
      <c r="AE47" s="382" t="s">
        <v>1768</v>
      </c>
      <c r="AF47" s="382" t="s">
        <v>1340</v>
      </c>
      <c r="AG47" s="382"/>
      <c r="AH47" s="382"/>
    </row>
    <row r="48" spans="1:34" ht="27" hidden="1" customHeight="1" x14ac:dyDescent="0.3">
      <c r="A48" s="436">
        <v>43</v>
      </c>
      <c r="B48" s="439"/>
      <c r="C48" s="439"/>
      <c r="D48" s="439" t="s">
        <v>126</v>
      </c>
      <c r="E48" s="470" t="s">
        <v>128</v>
      </c>
      <c r="F48" s="439" t="s">
        <v>125</v>
      </c>
      <c r="G48" s="439" t="s">
        <v>1752</v>
      </c>
      <c r="H48" s="439" t="s">
        <v>2637</v>
      </c>
      <c r="I48" s="467">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2"/>
      <c r="AE48" s="382" t="s">
        <v>1769</v>
      </c>
      <c r="AF48" s="382" t="s">
        <v>1304</v>
      </c>
      <c r="AG48" s="382"/>
      <c r="AH48" s="382" t="s">
        <v>1339</v>
      </c>
    </row>
    <row r="49" spans="1:34" ht="27" hidden="1" customHeight="1" x14ac:dyDescent="0.3">
      <c r="A49" s="436">
        <v>44</v>
      </c>
      <c r="B49" s="439"/>
      <c r="C49" s="439"/>
      <c r="D49" s="439" t="s">
        <v>129</v>
      </c>
      <c r="E49" s="470" t="s">
        <v>66</v>
      </c>
      <c r="F49" s="439" t="s">
        <v>1488</v>
      </c>
      <c r="G49" s="439"/>
      <c r="H49" s="439" t="s">
        <v>2637</v>
      </c>
      <c r="I49" s="467"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2"/>
      <c r="AE49" s="382" t="s">
        <v>66</v>
      </c>
      <c r="AF49" s="382"/>
      <c r="AG49" s="382" t="s">
        <v>1338</v>
      </c>
      <c r="AH49" s="382"/>
    </row>
    <row r="50" spans="1:34" ht="27" hidden="1" customHeight="1" x14ac:dyDescent="0.3">
      <c r="A50" s="436">
        <v>45</v>
      </c>
      <c r="B50" s="439"/>
      <c r="C50" s="439"/>
      <c r="D50" s="439" t="s">
        <v>131</v>
      </c>
      <c r="E50" s="470" t="s">
        <v>1801</v>
      </c>
      <c r="F50" s="439" t="s">
        <v>1528</v>
      </c>
      <c r="G50" s="472" t="s">
        <v>1852</v>
      </c>
      <c r="H50" s="473" t="s">
        <v>2637</v>
      </c>
      <c r="I50" s="474">
        <v>0</v>
      </c>
      <c r="J50" s="473" t="s">
        <v>1250</v>
      </c>
      <c r="K50" s="473">
        <v>1</v>
      </c>
      <c r="L50" s="473">
        <v>1</v>
      </c>
      <c r="M50" s="473"/>
      <c r="N50" s="473" t="s">
        <v>1331</v>
      </c>
      <c r="O50" s="473"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92" t="s">
        <v>1767</v>
      </c>
      <c r="AF50" s="382" t="s">
        <v>1304</v>
      </c>
      <c r="AG50" s="382"/>
      <c r="AH50" s="382"/>
    </row>
    <row r="51" spans="1:34" ht="27" hidden="1" customHeight="1" x14ac:dyDescent="0.3">
      <c r="A51" s="436">
        <v>46</v>
      </c>
      <c r="B51" s="439"/>
      <c r="C51" s="439"/>
      <c r="D51" s="439" t="s">
        <v>1265</v>
      </c>
      <c r="E51" s="470" t="s">
        <v>1801</v>
      </c>
      <c r="F51" s="439" t="s">
        <v>2605</v>
      </c>
      <c r="G51" s="472" t="s">
        <v>1852</v>
      </c>
      <c r="H51" s="473" t="s">
        <v>2637</v>
      </c>
      <c r="I51" s="474">
        <v>0</v>
      </c>
      <c r="J51" s="473" t="s">
        <v>1250</v>
      </c>
      <c r="K51" s="473">
        <v>1</v>
      </c>
      <c r="L51" s="473">
        <v>1</v>
      </c>
      <c r="M51" s="473"/>
      <c r="N51" s="473" t="s">
        <v>1331</v>
      </c>
      <c r="O51" s="473"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t="s">
        <v>1767</v>
      </c>
      <c r="AF51" s="382"/>
      <c r="AG51" s="382"/>
      <c r="AH51" s="382"/>
    </row>
    <row r="52" spans="1:34" ht="27" hidden="1" customHeight="1" x14ac:dyDescent="0.3">
      <c r="A52" s="436">
        <v>47</v>
      </c>
      <c r="B52" s="439"/>
      <c r="C52" s="439"/>
      <c r="D52" s="439" t="s">
        <v>376</v>
      </c>
      <c r="E52" s="470" t="s">
        <v>1801</v>
      </c>
      <c r="F52" s="439" t="s">
        <v>1529</v>
      </c>
      <c r="G52" s="472" t="s">
        <v>1852</v>
      </c>
      <c r="H52" s="473" t="s">
        <v>2637</v>
      </c>
      <c r="I52" s="474">
        <v>0</v>
      </c>
      <c r="J52" s="473" t="s">
        <v>1250</v>
      </c>
      <c r="K52" s="473">
        <v>1</v>
      </c>
      <c r="L52" s="473">
        <v>1</v>
      </c>
      <c r="M52" s="473"/>
      <c r="N52" s="473" t="s">
        <v>1331</v>
      </c>
      <c r="O52" s="473"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92" t="s">
        <v>1767</v>
      </c>
      <c r="AF52" s="382" t="s">
        <v>1304</v>
      </c>
      <c r="AG52" s="382"/>
      <c r="AH52" s="382"/>
    </row>
    <row r="53" spans="1:34" ht="27" hidden="1" customHeight="1" x14ac:dyDescent="0.3">
      <c r="A53" s="436">
        <v>48</v>
      </c>
      <c r="B53" s="439"/>
      <c r="C53" s="439"/>
      <c r="D53" s="439" t="s">
        <v>134</v>
      </c>
      <c r="E53" s="470" t="s">
        <v>87</v>
      </c>
      <c r="F53" s="439" t="s">
        <v>133</v>
      </c>
      <c r="G53" s="439" t="s">
        <v>1751</v>
      </c>
      <c r="H53" s="439" t="s">
        <v>2637</v>
      </c>
      <c r="I53" s="467"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2" t="s">
        <v>1335</v>
      </c>
      <c r="AE53" s="382" t="s">
        <v>1768</v>
      </c>
      <c r="AF53" s="382" t="s">
        <v>1304</v>
      </c>
      <c r="AG53" s="382" t="s">
        <v>1329</v>
      </c>
      <c r="AH53" s="382"/>
    </row>
    <row r="54" spans="1:34" ht="27" hidden="1" customHeight="1" x14ac:dyDescent="0.3">
      <c r="A54" s="436">
        <v>49</v>
      </c>
      <c r="B54" s="439"/>
      <c r="C54" s="439"/>
      <c r="D54" s="439" t="s">
        <v>136</v>
      </c>
      <c r="E54" s="470" t="s">
        <v>128</v>
      </c>
      <c r="F54" s="439" t="s">
        <v>125</v>
      </c>
      <c r="G54" s="439" t="s">
        <v>1852</v>
      </c>
      <c r="H54" s="439" t="s">
        <v>2637</v>
      </c>
      <c r="I54" s="467"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2" t="s">
        <v>1333</v>
      </c>
      <c r="AE54" s="382" t="s">
        <v>1770</v>
      </c>
      <c r="AF54" s="382" t="s">
        <v>1304</v>
      </c>
      <c r="AG54" s="382" t="s">
        <v>1332</v>
      </c>
      <c r="AH54" s="382"/>
    </row>
    <row r="55" spans="1:34" ht="27" hidden="1" customHeight="1" x14ac:dyDescent="0.3">
      <c r="A55" s="436">
        <v>50</v>
      </c>
      <c r="B55" s="439"/>
      <c r="C55" s="439"/>
      <c r="D55" s="439" t="s">
        <v>138</v>
      </c>
      <c r="E55" s="470" t="s">
        <v>140</v>
      </c>
      <c r="F55" s="439" t="s">
        <v>613</v>
      </c>
      <c r="G55" s="439"/>
      <c r="H55" s="439" t="s">
        <v>2637</v>
      </c>
      <c r="I55" s="467"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2"/>
      <c r="AE55" s="382" t="s">
        <v>1268</v>
      </c>
      <c r="AF55" s="382"/>
      <c r="AG55" s="382"/>
      <c r="AH55" s="382"/>
    </row>
    <row r="56" spans="1:34" ht="27" hidden="1" customHeight="1" x14ac:dyDescent="0.3">
      <c r="A56" s="436">
        <v>51</v>
      </c>
      <c r="B56" s="439" t="s">
        <v>1697</v>
      </c>
      <c r="C56" s="439" t="s">
        <v>141</v>
      </c>
      <c r="D56" s="439" t="s">
        <v>142</v>
      </c>
      <c r="E56" s="470" t="s">
        <v>87</v>
      </c>
      <c r="F56" s="439" t="s">
        <v>640</v>
      </c>
      <c r="G56" s="439"/>
      <c r="H56" s="439" t="s">
        <v>2636</v>
      </c>
      <c r="I56" s="467"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1330</v>
      </c>
      <c r="AE56" s="382" t="s">
        <v>1268</v>
      </c>
      <c r="AF56" s="382" t="s">
        <v>1290</v>
      </c>
      <c r="AG56" s="382" t="s">
        <v>1329</v>
      </c>
      <c r="AH56" s="382"/>
    </row>
    <row r="57" spans="1:34" ht="27" hidden="1" customHeight="1" x14ac:dyDescent="0.3">
      <c r="A57" s="436">
        <v>52</v>
      </c>
      <c r="B57" s="439"/>
      <c r="C57" s="439"/>
      <c r="D57" s="439" t="s">
        <v>145</v>
      </c>
      <c r="E57" s="470" t="s">
        <v>87</v>
      </c>
      <c r="F57" s="439" t="s">
        <v>144</v>
      </c>
      <c r="G57" s="439"/>
      <c r="H57" s="439" t="s">
        <v>2636</v>
      </c>
      <c r="I57" s="467"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t="s">
        <v>1328</v>
      </c>
      <c r="AE57" s="382" t="s">
        <v>1268</v>
      </c>
      <c r="AF57" s="382" t="s">
        <v>1327</v>
      </c>
      <c r="AG57" s="382" t="s">
        <v>1267</v>
      </c>
      <c r="AH57" s="382"/>
    </row>
    <row r="58" spans="1:34" ht="27" hidden="1" customHeight="1" x14ac:dyDescent="0.3">
      <c r="A58" s="436">
        <v>53</v>
      </c>
      <c r="B58" s="439"/>
      <c r="C58" s="439"/>
      <c r="D58" s="439" t="s">
        <v>148</v>
      </c>
      <c r="E58" s="470" t="s">
        <v>87</v>
      </c>
      <c r="F58" s="439" t="s">
        <v>147</v>
      </c>
      <c r="G58" s="439"/>
      <c r="H58" s="439" t="s">
        <v>2636</v>
      </c>
      <c r="I58" s="467"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2"/>
      <c r="AE58" s="382" t="s">
        <v>1771</v>
      </c>
      <c r="AF58" s="382"/>
      <c r="AG58" s="382"/>
      <c r="AH58" s="382"/>
    </row>
    <row r="59" spans="1:34" ht="27" hidden="1" customHeight="1" x14ac:dyDescent="0.3">
      <c r="A59" s="436">
        <v>54</v>
      </c>
      <c r="B59" s="439"/>
      <c r="C59" s="439"/>
      <c r="D59" s="439" t="s">
        <v>2067</v>
      </c>
      <c r="E59" s="470" t="s">
        <v>128</v>
      </c>
      <c r="F59" s="470" t="s">
        <v>613</v>
      </c>
      <c r="G59" s="439" t="s">
        <v>2088</v>
      </c>
      <c r="H59" s="439" t="s">
        <v>2636</v>
      </c>
      <c r="I59" s="471"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2096</v>
      </c>
      <c r="AE59" s="382"/>
      <c r="AF59" s="382"/>
      <c r="AG59" s="382"/>
      <c r="AH59" s="382"/>
    </row>
    <row r="60" spans="1:34" ht="27" hidden="1" customHeight="1" x14ac:dyDescent="0.3">
      <c r="A60" s="436">
        <v>55</v>
      </c>
      <c r="B60" s="439"/>
      <c r="C60" s="439"/>
      <c r="D60" s="439" t="s">
        <v>2068</v>
      </c>
      <c r="E60" s="470" t="s">
        <v>128</v>
      </c>
      <c r="F60" s="470" t="s">
        <v>613</v>
      </c>
      <c r="G60" s="439" t="s">
        <v>2088</v>
      </c>
      <c r="H60" s="439" t="s">
        <v>2636</v>
      </c>
      <c r="I60" s="471"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2097</v>
      </c>
      <c r="AE60" s="382"/>
      <c r="AF60" s="382"/>
      <c r="AG60" s="382"/>
      <c r="AH60" s="382"/>
    </row>
    <row r="61" spans="1:34" ht="27" hidden="1" customHeight="1" x14ac:dyDescent="0.3">
      <c r="A61" s="436">
        <v>56</v>
      </c>
      <c r="B61" s="439"/>
      <c r="C61" s="439"/>
      <c r="D61" s="439" t="s">
        <v>2069</v>
      </c>
      <c r="E61" s="470" t="s">
        <v>128</v>
      </c>
      <c r="F61" s="470" t="s">
        <v>613</v>
      </c>
      <c r="G61" s="439" t="s">
        <v>2088</v>
      </c>
      <c r="H61" s="439" t="s">
        <v>2636</v>
      </c>
      <c r="I61" s="471"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2" t="s">
        <v>2098</v>
      </c>
      <c r="AE61" s="382"/>
      <c r="AF61" s="382"/>
      <c r="AG61" s="382"/>
      <c r="AH61" s="382"/>
    </row>
    <row r="62" spans="1:34" ht="27" hidden="1" customHeight="1" x14ac:dyDescent="0.3">
      <c r="A62" s="436">
        <v>57</v>
      </c>
      <c r="B62" s="439"/>
      <c r="C62" s="439"/>
      <c r="D62" s="439" t="s">
        <v>150</v>
      </c>
      <c r="E62" s="470" t="s">
        <v>152</v>
      </c>
      <c r="F62" s="439" t="s">
        <v>1180</v>
      </c>
      <c r="G62" s="439" t="s">
        <v>1752</v>
      </c>
      <c r="H62" s="439" t="s">
        <v>2636</v>
      </c>
      <c r="I62" s="467">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2099</v>
      </c>
      <c r="AE62" s="382" t="s">
        <v>1772</v>
      </c>
      <c r="AF62" s="382" t="s">
        <v>1304</v>
      </c>
      <c r="AG62" s="382" t="s">
        <v>1267</v>
      </c>
      <c r="AH62" s="382"/>
    </row>
    <row r="63" spans="1:34" ht="27" hidden="1" customHeight="1" x14ac:dyDescent="0.3">
      <c r="A63" s="436">
        <v>58</v>
      </c>
      <c r="B63" s="439"/>
      <c r="C63" s="439"/>
      <c r="D63" s="439" t="s">
        <v>153</v>
      </c>
      <c r="E63" s="470" t="s">
        <v>87</v>
      </c>
      <c r="F63" s="439" t="s">
        <v>643</v>
      </c>
      <c r="G63" s="439" t="s">
        <v>1752</v>
      </c>
      <c r="H63" s="439" t="s">
        <v>2636</v>
      </c>
      <c r="I63" s="467">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2100</v>
      </c>
      <c r="AE63" s="382" t="s">
        <v>1773</v>
      </c>
      <c r="AF63" s="382" t="s">
        <v>1290</v>
      </c>
      <c r="AG63" s="382" t="s">
        <v>1267</v>
      </c>
      <c r="AH63" s="382"/>
    </row>
    <row r="64" spans="1:34" ht="27" hidden="1" customHeight="1" x14ac:dyDescent="0.3">
      <c r="A64" s="436">
        <v>59</v>
      </c>
      <c r="B64" s="439"/>
      <c r="C64" s="439"/>
      <c r="D64" s="439" t="s">
        <v>155</v>
      </c>
      <c r="E64" s="470" t="s">
        <v>87</v>
      </c>
      <c r="F64" s="439" t="s">
        <v>636</v>
      </c>
      <c r="G64" s="439" t="s">
        <v>1751</v>
      </c>
      <c r="H64" s="439" t="s">
        <v>2636</v>
      </c>
      <c r="I64" s="467">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2" t="s">
        <v>2098</v>
      </c>
      <c r="AE64" s="382" t="s">
        <v>1774</v>
      </c>
      <c r="AF64" s="382"/>
      <c r="AG64" s="382"/>
      <c r="AH64" s="382"/>
    </row>
    <row r="65" spans="1:34" ht="27" hidden="1" customHeight="1" x14ac:dyDescent="0.3">
      <c r="A65" s="436">
        <v>60</v>
      </c>
      <c r="B65" s="439"/>
      <c r="C65" s="439"/>
      <c r="D65" s="439" t="s">
        <v>157</v>
      </c>
      <c r="E65" s="470" t="s">
        <v>87</v>
      </c>
      <c r="F65" s="439" t="s">
        <v>157</v>
      </c>
      <c r="G65" s="439"/>
      <c r="H65" s="439" t="s">
        <v>2636</v>
      </c>
      <c r="I65" s="467"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2" t="s">
        <v>1324</v>
      </c>
      <c r="AE65" s="382" t="s">
        <v>1775</v>
      </c>
      <c r="AF65" s="382"/>
      <c r="AG65" s="382"/>
      <c r="AH65" s="382"/>
    </row>
    <row r="66" spans="1:34" ht="27" hidden="1" customHeight="1" x14ac:dyDescent="0.3">
      <c r="A66" s="436">
        <v>61</v>
      </c>
      <c r="B66" s="439"/>
      <c r="C66" s="439"/>
      <c r="D66" s="439" t="s">
        <v>159</v>
      </c>
      <c r="E66" s="470" t="s">
        <v>87</v>
      </c>
      <c r="F66" s="439" t="s">
        <v>645</v>
      </c>
      <c r="G66" s="439"/>
      <c r="H66" s="439" t="s">
        <v>2636</v>
      </c>
      <c r="I66" s="467">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2" t="s">
        <v>1322</v>
      </c>
      <c r="AE66" s="382" t="s">
        <v>1268</v>
      </c>
      <c r="AF66" s="382"/>
      <c r="AG66" s="382" t="s">
        <v>1321</v>
      </c>
      <c r="AH66" s="382"/>
    </row>
    <row r="67" spans="1:34" ht="27" hidden="1" customHeight="1" x14ac:dyDescent="0.3">
      <c r="A67" s="436">
        <v>62</v>
      </c>
      <c r="B67" s="439"/>
      <c r="C67" s="439"/>
      <c r="D67" s="439" t="s">
        <v>161</v>
      </c>
      <c r="E67" s="470" t="s">
        <v>87</v>
      </c>
      <c r="F67" s="439" t="s">
        <v>641</v>
      </c>
      <c r="G67" s="439" t="s">
        <v>1751</v>
      </c>
      <c r="H67" s="439" t="s">
        <v>2636</v>
      </c>
      <c r="I67" s="467"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2"/>
      <c r="AE67" s="382" t="s">
        <v>1776</v>
      </c>
      <c r="AF67" s="382" t="s">
        <v>1290</v>
      </c>
      <c r="AG67" s="382"/>
      <c r="AH67" s="382"/>
    </row>
    <row r="68" spans="1:34" ht="27" hidden="1" customHeight="1" x14ac:dyDescent="0.3">
      <c r="A68" s="436">
        <v>63</v>
      </c>
      <c r="B68" s="439"/>
      <c r="C68" s="439"/>
      <c r="D68" s="439" t="s">
        <v>163</v>
      </c>
      <c r="E68" s="470" t="s">
        <v>128</v>
      </c>
      <c r="F68" s="439" t="s">
        <v>163</v>
      </c>
      <c r="G68" s="439"/>
      <c r="H68" s="439" t="s">
        <v>2636</v>
      </c>
      <c r="I68" s="467"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2"/>
      <c r="AE68" s="382" t="s">
        <v>1268</v>
      </c>
      <c r="AF68" s="382" t="s">
        <v>1290</v>
      </c>
      <c r="AG68" s="382" t="s">
        <v>1318</v>
      </c>
      <c r="AH68" s="382"/>
    </row>
    <row r="69" spans="1:34" ht="27" hidden="1" customHeight="1" x14ac:dyDescent="0.3">
      <c r="A69" s="436">
        <v>64</v>
      </c>
      <c r="B69" s="439"/>
      <c r="C69" s="439"/>
      <c r="D69" s="439" t="s">
        <v>165</v>
      </c>
      <c r="E69" s="470" t="s">
        <v>87</v>
      </c>
      <c r="F69" s="439" t="s">
        <v>642</v>
      </c>
      <c r="G69" s="439" t="s">
        <v>1751</v>
      </c>
      <c r="H69" s="439" t="s">
        <v>2636</v>
      </c>
      <c r="I69" s="467">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2"/>
      <c r="AE69" s="382" t="s">
        <v>1776</v>
      </c>
      <c r="AF69" s="382" t="s">
        <v>1290</v>
      </c>
      <c r="AG69" s="382"/>
      <c r="AH69" s="382"/>
    </row>
    <row r="70" spans="1:34" ht="27" hidden="1" customHeight="1" x14ac:dyDescent="0.3">
      <c r="A70" s="436">
        <v>65</v>
      </c>
      <c r="B70" s="439"/>
      <c r="C70" s="439"/>
      <c r="D70" s="439" t="s">
        <v>167</v>
      </c>
      <c r="E70" s="470" t="s">
        <v>128</v>
      </c>
      <c r="F70" s="439" t="s">
        <v>651</v>
      </c>
      <c r="G70" s="439" t="s">
        <v>1753</v>
      </c>
      <c r="H70" s="439" t="s">
        <v>2636</v>
      </c>
      <c r="I70" s="467">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2" t="s">
        <v>1315</v>
      </c>
      <c r="AE70" s="382" t="s">
        <v>1777</v>
      </c>
      <c r="AF70" s="382" t="s">
        <v>1290</v>
      </c>
      <c r="AG70" s="382" t="s">
        <v>1315</v>
      </c>
      <c r="AH70" s="382"/>
    </row>
    <row r="71" spans="1:34" ht="27" hidden="1" customHeight="1" x14ac:dyDescent="0.3">
      <c r="A71" s="436">
        <v>66</v>
      </c>
      <c r="B71" s="439"/>
      <c r="C71" s="439"/>
      <c r="D71" s="439" t="s">
        <v>169</v>
      </c>
      <c r="E71" s="470" t="s">
        <v>87</v>
      </c>
      <c r="F71" s="439" t="s">
        <v>639</v>
      </c>
      <c r="G71" s="439" t="s">
        <v>1751</v>
      </c>
      <c r="H71" s="439" t="s">
        <v>2636</v>
      </c>
      <c r="I71" s="467">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2"/>
      <c r="AE71" s="382" t="s">
        <v>1776</v>
      </c>
      <c r="AF71" s="382" t="s">
        <v>1229</v>
      </c>
      <c r="AG71" s="382" t="s">
        <v>1267</v>
      </c>
      <c r="AH71" s="382"/>
    </row>
    <row r="72" spans="1:34" ht="27" hidden="1" customHeight="1" x14ac:dyDescent="0.3">
      <c r="A72" s="436">
        <v>67</v>
      </c>
      <c r="B72" s="439"/>
      <c r="C72" s="439"/>
      <c r="D72" s="439" t="s">
        <v>673</v>
      </c>
      <c r="E72" s="470" t="s">
        <v>128</v>
      </c>
      <c r="F72" s="439" t="s">
        <v>637</v>
      </c>
      <c r="G72" s="439" t="s">
        <v>1753</v>
      </c>
      <c r="H72" s="439" t="s">
        <v>2636</v>
      </c>
      <c r="I72" s="467">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2"/>
      <c r="AE72" s="382" t="s">
        <v>1778</v>
      </c>
      <c r="AF72" s="382" t="s">
        <v>1304</v>
      </c>
      <c r="AG72" s="382"/>
      <c r="AH72" s="382"/>
    </row>
    <row r="73" spans="1:34" ht="27" hidden="1" customHeight="1" x14ac:dyDescent="0.3">
      <c r="A73" s="436">
        <v>68</v>
      </c>
      <c r="B73" s="439"/>
      <c r="C73" s="439"/>
      <c r="D73" s="439" t="s">
        <v>173</v>
      </c>
      <c r="E73" s="470" t="s">
        <v>175</v>
      </c>
      <c r="F73" s="439" t="s">
        <v>172</v>
      </c>
      <c r="G73" s="439"/>
      <c r="H73" s="439" t="s">
        <v>2636</v>
      </c>
      <c r="I73" s="467">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1268</v>
      </c>
      <c r="AF73" s="382"/>
      <c r="AG73" s="382"/>
      <c r="AH73" s="382"/>
    </row>
    <row r="74" spans="1:34" ht="27" hidden="1" customHeight="1" x14ac:dyDescent="0.3">
      <c r="A74" s="436">
        <v>69</v>
      </c>
      <c r="B74" s="439"/>
      <c r="C74" s="439"/>
      <c r="D74" s="439" t="s">
        <v>176</v>
      </c>
      <c r="E74" s="470" t="s">
        <v>175</v>
      </c>
      <c r="F74" s="439" t="s">
        <v>172</v>
      </c>
      <c r="G74" s="439"/>
      <c r="H74" s="439" t="s">
        <v>2636</v>
      </c>
      <c r="I74" s="467"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1779</v>
      </c>
      <c r="AF74" s="382" t="s">
        <v>1309</v>
      </c>
      <c r="AG74" s="382" t="s">
        <v>1268</v>
      </c>
      <c r="AH74" s="382"/>
    </row>
    <row r="75" spans="1:34" ht="27" hidden="1" customHeight="1" x14ac:dyDescent="0.3">
      <c r="A75" s="436">
        <v>70</v>
      </c>
      <c r="B75" s="439"/>
      <c r="C75" s="439"/>
      <c r="D75" s="439" t="s">
        <v>178</v>
      </c>
      <c r="E75" s="470" t="s">
        <v>175</v>
      </c>
      <c r="F75" s="439" t="s">
        <v>172</v>
      </c>
      <c r="G75" s="439"/>
      <c r="H75" s="439" t="s">
        <v>2636</v>
      </c>
      <c r="I75" s="467"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2"/>
      <c r="AE75" s="382" t="s">
        <v>1780</v>
      </c>
      <c r="AF75" s="382"/>
      <c r="AG75" s="382"/>
      <c r="AH75" s="382"/>
    </row>
    <row r="76" spans="1:34" ht="27" hidden="1" customHeight="1" x14ac:dyDescent="0.3">
      <c r="A76" s="436">
        <v>71</v>
      </c>
      <c r="B76" s="439"/>
      <c r="C76" s="439"/>
      <c r="D76" s="439" t="s">
        <v>180</v>
      </c>
      <c r="E76" s="470" t="s">
        <v>87</v>
      </c>
      <c r="F76" s="439" t="s">
        <v>638</v>
      </c>
      <c r="G76" s="439" t="s">
        <v>1752</v>
      </c>
      <c r="H76" s="439" t="s">
        <v>2636</v>
      </c>
      <c r="I76" s="467"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2"/>
      <c r="AE76" s="382" t="s">
        <v>1781</v>
      </c>
      <c r="AF76" s="382" t="s">
        <v>1306</v>
      </c>
      <c r="AG76" s="382" t="s">
        <v>1267</v>
      </c>
      <c r="AH76" s="382"/>
    </row>
    <row r="77" spans="1:34" ht="27" hidden="1" customHeight="1" x14ac:dyDescent="0.3">
      <c r="A77" s="436">
        <v>72</v>
      </c>
      <c r="B77" s="439"/>
      <c r="C77" s="439"/>
      <c r="D77" s="439" t="s">
        <v>182</v>
      </c>
      <c r="E77" s="470" t="s">
        <v>87</v>
      </c>
      <c r="F77" s="439" t="s">
        <v>635</v>
      </c>
      <c r="G77" s="439" t="s">
        <v>1752</v>
      </c>
      <c r="H77" s="439" t="s">
        <v>2636</v>
      </c>
      <c r="I77" s="467"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2" t="s">
        <v>1305</v>
      </c>
      <c r="AE77" s="382" t="s">
        <v>1781</v>
      </c>
      <c r="AF77" s="382" t="s">
        <v>1304</v>
      </c>
      <c r="AG77" s="382" t="s">
        <v>1303</v>
      </c>
      <c r="AH77" s="382"/>
    </row>
    <row r="78" spans="1:34" ht="27" hidden="1" customHeight="1" x14ac:dyDescent="0.3">
      <c r="A78" s="436">
        <v>73</v>
      </c>
      <c r="B78" s="439"/>
      <c r="C78" s="439"/>
      <c r="D78" s="439" t="s">
        <v>184</v>
      </c>
      <c r="E78" s="470" t="s">
        <v>87</v>
      </c>
      <c r="F78" s="439" t="s">
        <v>644</v>
      </c>
      <c r="G78" s="439" t="s">
        <v>2090</v>
      </c>
      <c r="H78" s="439" t="s">
        <v>2636</v>
      </c>
      <c r="I78" s="467">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2"/>
      <c r="AE78" s="382" t="s">
        <v>1268</v>
      </c>
      <c r="AF78" s="382" t="s">
        <v>1290</v>
      </c>
      <c r="AG78" s="382"/>
      <c r="AH78" s="382"/>
    </row>
    <row r="79" spans="1:34" ht="27" hidden="1" customHeight="1" x14ac:dyDescent="0.3">
      <c r="A79" s="436">
        <v>74</v>
      </c>
      <c r="B79" s="439"/>
      <c r="C79" s="439"/>
      <c r="D79" s="439" t="s">
        <v>187</v>
      </c>
      <c r="E79" s="470" t="s">
        <v>87</v>
      </c>
      <c r="F79" s="439" t="s">
        <v>186</v>
      </c>
      <c r="G79" s="439" t="s">
        <v>1752</v>
      </c>
      <c r="H79" s="439" t="s">
        <v>2636</v>
      </c>
      <c r="I79" s="467"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2"/>
      <c r="AE79" s="382" t="s">
        <v>1782</v>
      </c>
      <c r="AF79" s="382" t="s">
        <v>1290</v>
      </c>
      <c r="AG79" s="382" t="s">
        <v>1301</v>
      </c>
      <c r="AH79" s="382"/>
    </row>
    <row r="80" spans="1:34" ht="27" hidden="1" customHeight="1" x14ac:dyDescent="0.3">
      <c r="A80" s="436">
        <v>75</v>
      </c>
      <c r="B80" s="439"/>
      <c r="C80" s="439"/>
      <c r="D80" s="439" t="s">
        <v>189</v>
      </c>
      <c r="E80" s="470" t="s">
        <v>87</v>
      </c>
      <c r="F80" s="439" t="s">
        <v>2459</v>
      </c>
      <c r="G80" s="439" t="s">
        <v>1754</v>
      </c>
      <c r="H80" s="439" t="s">
        <v>2635</v>
      </c>
      <c r="I80" s="471"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2" t="s">
        <v>1299</v>
      </c>
      <c r="AE80" s="382" t="s">
        <v>1268</v>
      </c>
      <c r="AF80" s="382" t="s">
        <v>1298</v>
      </c>
      <c r="AG80" s="382" t="s">
        <v>1297</v>
      </c>
      <c r="AH80" s="382"/>
    </row>
    <row r="81" spans="1:34" ht="27" customHeight="1" x14ac:dyDescent="0.3">
      <c r="A81" s="436">
        <v>76</v>
      </c>
      <c r="B81" s="439" t="s">
        <v>1696</v>
      </c>
      <c r="C81" s="439" t="s">
        <v>191</v>
      </c>
      <c r="D81" s="439" t="s">
        <v>192</v>
      </c>
      <c r="E81" s="470" t="s">
        <v>1747</v>
      </c>
      <c r="F81" s="439" t="s">
        <v>1446</v>
      </c>
      <c r="G81" s="439"/>
      <c r="H81" s="439" t="s">
        <v>2637</v>
      </c>
      <c r="I81" s="471"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2" t="s">
        <v>1295</v>
      </c>
      <c r="AE81" s="382" t="s">
        <v>1783</v>
      </c>
      <c r="AF81" s="382" t="s">
        <v>1294</v>
      </c>
      <c r="AG81" s="382" t="s">
        <v>1293</v>
      </c>
      <c r="AH81" s="382"/>
    </row>
    <row r="82" spans="1:34" ht="27" hidden="1" customHeight="1" x14ac:dyDescent="0.3">
      <c r="A82" s="436">
        <v>77</v>
      </c>
      <c r="B82" s="439"/>
      <c r="C82" s="439"/>
      <c r="D82" s="439" t="s">
        <v>194</v>
      </c>
      <c r="E82" s="470" t="s">
        <v>87</v>
      </c>
      <c r="F82" s="439" t="s">
        <v>646</v>
      </c>
      <c r="G82" s="439" t="s">
        <v>1752</v>
      </c>
      <c r="H82" s="439" t="s">
        <v>2637</v>
      </c>
      <c r="I82" s="467">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t="s">
        <v>1291</v>
      </c>
      <c r="AE82" s="382" t="s">
        <v>1784</v>
      </c>
      <c r="AF82" s="382" t="s">
        <v>1290</v>
      </c>
      <c r="AG82" s="382" t="s">
        <v>1289</v>
      </c>
      <c r="AH82" s="382"/>
    </row>
    <row r="83" spans="1:34" ht="27" hidden="1" customHeight="1" x14ac:dyDescent="0.3">
      <c r="A83" s="436">
        <v>78</v>
      </c>
      <c r="B83" s="439"/>
      <c r="C83" s="439"/>
      <c r="D83" s="439" t="s">
        <v>196</v>
      </c>
      <c r="E83" s="470" t="s">
        <v>87</v>
      </c>
      <c r="F83" s="439" t="s">
        <v>650</v>
      </c>
      <c r="G83" s="439" t="s">
        <v>1752</v>
      </c>
      <c r="H83" s="439" t="s">
        <v>2636</v>
      </c>
      <c r="I83" s="467"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t="s">
        <v>1229</v>
      </c>
      <c r="AF83" s="382" t="s">
        <v>1229</v>
      </c>
      <c r="AG83" s="382" t="s">
        <v>1267</v>
      </c>
      <c r="AH83" s="382"/>
    </row>
    <row r="84" spans="1:34" ht="27" hidden="1" customHeight="1" x14ac:dyDescent="0.3">
      <c r="A84" s="436">
        <v>79</v>
      </c>
      <c r="B84" s="439"/>
      <c r="C84" s="439"/>
      <c r="D84" s="439" t="s">
        <v>237</v>
      </c>
      <c r="E84" s="470" t="s">
        <v>1747</v>
      </c>
      <c r="F84" s="439" t="s">
        <v>536</v>
      </c>
      <c r="G84" s="439"/>
      <c r="H84" s="439" t="s">
        <v>2636</v>
      </c>
      <c r="I84" s="467"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2"/>
      <c r="AE84" s="382" t="s">
        <v>1785</v>
      </c>
      <c r="AF84" s="382"/>
      <c r="AG84" s="382"/>
      <c r="AH84" s="382"/>
    </row>
    <row r="85" spans="1:34" ht="27" hidden="1" customHeight="1" x14ac:dyDescent="0.3">
      <c r="A85" s="436">
        <v>80</v>
      </c>
      <c r="B85" s="439"/>
      <c r="C85" s="439"/>
      <c r="D85" s="439" t="s">
        <v>199</v>
      </c>
      <c r="E85" s="470" t="s">
        <v>87</v>
      </c>
      <c r="F85" s="439" t="s">
        <v>199</v>
      </c>
      <c r="G85" s="439" t="s">
        <v>1753</v>
      </c>
      <c r="H85" s="439" t="s">
        <v>2636</v>
      </c>
      <c r="I85" s="467"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2"/>
      <c r="AE85" s="382" t="s">
        <v>1786</v>
      </c>
      <c r="AF85" s="382" t="s">
        <v>1283</v>
      </c>
      <c r="AG85" s="382" t="s">
        <v>1282</v>
      </c>
      <c r="AH85" s="382"/>
    </row>
    <row r="86" spans="1:34" ht="27" hidden="1" customHeight="1" x14ac:dyDescent="0.3">
      <c r="A86" s="436">
        <v>81</v>
      </c>
      <c r="B86" s="439"/>
      <c r="C86" s="439"/>
      <c r="D86" s="439" t="s">
        <v>1554</v>
      </c>
      <c r="E86" s="439" t="s">
        <v>66</v>
      </c>
      <c r="F86" s="439" t="s">
        <v>1533</v>
      </c>
      <c r="G86" s="439"/>
      <c r="H86" s="439" t="s">
        <v>2636</v>
      </c>
      <c r="I86" s="467"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2"/>
      <c r="AE86" s="382" t="s">
        <v>66</v>
      </c>
      <c r="AF86" s="382"/>
      <c r="AG86" s="382"/>
      <c r="AH86" s="382"/>
    </row>
    <row r="87" spans="1:34" ht="27" hidden="1" customHeight="1" x14ac:dyDescent="0.3">
      <c r="A87" s="436">
        <v>82</v>
      </c>
      <c r="B87" s="439"/>
      <c r="C87" s="439"/>
      <c r="D87" s="439" t="s">
        <v>1265</v>
      </c>
      <c r="E87" s="439" t="s">
        <v>2606</v>
      </c>
      <c r="F87" s="439" t="s">
        <v>2607</v>
      </c>
      <c r="G87" s="439"/>
      <c r="H87" s="439" t="s">
        <v>2636</v>
      </c>
      <c r="I87" s="467"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hidden="1" customHeight="1" x14ac:dyDescent="0.3">
      <c r="A88" s="436">
        <v>83</v>
      </c>
      <c r="B88" s="439"/>
      <c r="C88" s="439"/>
      <c r="D88" s="439" t="s">
        <v>1265</v>
      </c>
      <c r="E88" s="439" t="s">
        <v>2606</v>
      </c>
      <c r="F88" s="439" t="s">
        <v>2607</v>
      </c>
      <c r="G88" s="439"/>
      <c r="H88" s="439" t="s">
        <v>2636</v>
      </c>
      <c r="I88" s="467"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2"/>
      <c r="AE88" s="382"/>
      <c r="AF88" s="382"/>
      <c r="AG88" s="382"/>
      <c r="AH88" s="382"/>
    </row>
    <row r="89" spans="1:34" ht="27" hidden="1" customHeight="1" x14ac:dyDescent="0.3">
      <c r="A89" s="436">
        <v>84</v>
      </c>
      <c r="B89" s="439"/>
      <c r="C89" s="439"/>
      <c r="D89" s="439" t="s">
        <v>201</v>
      </c>
      <c r="E89" s="470" t="s">
        <v>87</v>
      </c>
      <c r="F89" s="439" t="s">
        <v>201</v>
      </c>
      <c r="G89" s="439" t="s">
        <v>1753</v>
      </c>
      <c r="H89" s="439" t="s">
        <v>2636</v>
      </c>
      <c r="I89" s="467"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hidden="1" customHeight="1" x14ac:dyDescent="0.3">
      <c r="A90" s="436">
        <v>85</v>
      </c>
      <c r="B90" s="439"/>
      <c r="C90" s="439"/>
      <c r="D90" s="439" t="s">
        <v>203</v>
      </c>
      <c r="E90" s="470" t="s">
        <v>87</v>
      </c>
      <c r="F90" s="439" t="s">
        <v>203</v>
      </c>
      <c r="G90" s="439" t="s">
        <v>1753</v>
      </c>
      <c r="H90" s="439" t="s">
        <v>2636</v>
      </c>
      <c r="I90" s="467"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2"/>
      <c r="AE90" s="382" t="s">
        <v>1786</v>
      </c>
      <c r="AF90" s="382" t="s">
        <v>1283</v>
      </c>
      <c r="AG90" s="382" t="s">
        <v>1282</v>
      </c>
      <c r="AH90" s="382"/>
    </row>
    <row r="91" spans="1:34" ht="27" hidden="1" customHeight="1" x14ac:dyDescent="0.3">
      <c r="A91" s="436">
        <v>86</v>
      </c>
      <c r="B91" s="439" t="s">
        <v>1698</v>
      </c>
      <c r="C91" s="439" t="s">
        <v>32</v>
      </c>
      <c r="D91" s="439" t="s">
        <v>1130</v>
      </c>
      <c r="E91" s="470" t="s">
        <v>66</v>
      </c>
      <c r="F91" s="439" t="s">
        <v>613</v>
      </c>
      <c r="G91" s="439"/>
      <c r="H91" s="439" t="s">
        <v>2637</v>
      </c>
      <c r="I91" s="467"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hidden="1" customHeight="1" x14ac:dyDescent="0.3">
      <c r="A92" s="436">
        <v>87</v>
      </c>
      <c r="B92" s="439"/>
      <c r="C92" s="439"/>
      <c r="D92" s="439" t="s">
        <v>1131</v>
      </c>
      <c r="E92" s="470" t="s">
        <v>66</v>
      </c>
      <c r="F92" s="439" t="s">
        <v>613</v>
      </c>
      <c r="G92" s="439"/>
      <c r="H92" s="439" t="s">
        <v>2637</v>
      </c>
      <c r="I92" s="467"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hidden="1" customHeight="1" x14ac:dyDescent="0.3">
      <c r="A93" s="436">
        <v>88</v>
      </c>
      <c r="B93" s="439"/>
      <c r="C93" s="439"/>
      <c r="D93" s="439" t="s">
        <v>1132</v>
      </c>
      <c r="E93" s="470" t="s">
        <v>66</v>
      </c>
      <c r="F93" s="439" t="s">
        <v>613</v>
      </c>
      <c r="G93" s="439"/>
      <c r="H93" s="439" t="s">
        <v>2637</v>
      </c>
      <c r="I93" s="467"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1281</v>
      </c>
      <c r="AE93" s="382" t="s">
        <v>66</v>
      </c>
      <c r="AF93" s="382" t="s">
        <v>1280</v>
      </c>
      <c r="AG93" s="382" t="s">
        <v>1280</v>
      </c>
      <c r="AH93" s="382"/>
    </row>
    <row r="94" spans="1:34" ht="27" hidden="1" customHeight="1" x14ac:dyDescent="0.3">
      <c r="A94" s="436">
        <v>89</v>
      </c>
      <c r="B94" s="439"/>
      <c r="C94" s="439"/>
      <c r="D94" s="439" t="s">
        <v>209</v>
      </c>
      <c r="E94" s="470" t="s">
        <v>66</v>
      </c>
      <c r="F94" s="439" t="s">
        <v>613</v>
      </c>
      <c r="G94" s="439"/>
      <c r="H94" s="439" t="s">
        <v>2637</v>
      </c>
      <c r="I94" s="467"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c r="AE94" s="382" t="s">
        <v>1787</v>
      </c>
      <c r="AF94" s="382" t="s">
        <v>1278</v>
      </c>
      <c r="AG94" s="382" t="s">
        <v>1278</v>
      </c>
      <c r="AH94" s="382"/>
    </row>
    <row r="95" spans="1:34" ht="27" hidden="1" customHeight="1" x14ac:dyDescent="0.3">
      <c r="A95" s="436">
        <v>90</v>
      </c>
      <c r="B95" s="439"/>
      <c r="C95" s="439"/>
      <c r="D95" s="439" t="s">
        <v>211</v>
      </c>
      <c r="E95" s="470" t="s">
        <v>66</v>
      </c>
      <c r="F95" s="439" t="s">
        <v>613</v>
      </c>
      <c r="G95" s="439"/>
      <c r="H95" s="439" t="s">
        <v>2637</v>
      </c>
      <c r="I95" s="467"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2" t="s">
        <v>1277</v>
      </c>
      <c r="AE95" s="382" t="s">
        <v>1787</v>
      </c>
      <c r="AF95" s="382" t="s">
        <v>1276</v>
      </c>
      <c r="AG95" s="382" t="s">
        <v>1275</v>
      </c>
      <c r="AH95" s="382"/>
    </row>
    <row r="96" spans="1:34" ht="27" hidden="1" customHeight="1" x14ac:dyDescent="0.3">
      <c r="A96" s="436">
        <v>91</v>
      </c>
      <c r="B96" s="439"/>
      <c r="C96" s="439"/>
      <c r="D96" s="439" t="s">
        <v>1524</v>
      </c>
      <c r="E96" s="470" t="s">
        <v>87</v>
      </c>
      <c r="F96" s="439" t="s">
        <v>1489</v>
      </c>
      <c r="G96" s="439" t="s">
        <v>1749</v>
      </c>
      <c r="H96" s="439" t="s">
        <v>2637</v>
      </c>
      <c r="I96" s="467"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2"/>
      <c r="AE96" s="382" t="s">
        <v>1788</v>
      </c>
      <c r="AF96" s="382"/>
      <c r="AG96" s="382"/>
      <c r="AH96" s="382"/>
    </row>
    <row r="97" spans="1:34" ht="27" hidden="1" customHeight="1" x14ac:dyDescent="0.3">
      <c r="A97" s="436">
        <v>92</v>
      </c>
      <c r="B97" s="439"/>
      <c r="C97" s="439"/>
      <c r="D97" s="439" t="s">
        <v>215</v>
      </c>
      <c r="E97" s="470" t="s">
        <v>66</v>
      </c>
      <c r="F97" s="439" t="s">
        <v>214</v>
      </c>
      <c r="G97" s="439"/>
      <c r="H97" s="439" t="s">
        <v>2637</v>
      </c>
      <c r="I97" s="467"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hidden="1" customHeight="1" x14ac:dyDescent="0.3">
      <c r="A98" s="436">
        <v>93</v>
      </c>
      <c r="B98" s="439"/>
      <c r="C98" s="439"/>
      <c r="D98" s="439" t="s">
        <v>217</v>
      </c>
      <c r="E98" s="470" t="s">
        <v>66</v>
      </c>
      <c r="F98" s="439" t="s">
        <v>214</v>
      </c>
      <c r="G98" s="439"/>
      <c r="H98" s="439" t="s">
        <v>2637</v>
      </c>
      <c r="I98" s="467"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2"/>
      <c r="AE98" s="382" t="s">
        <v>66</v>
      </c>
      <c r="AF98" s="382"/>
      <c r="AG98" s="382"/>
      <c r="AH98" s="382"/>
    </row>
    <row r="99" spans="1:34" ht="27" hidden="1" customHeight="1" x14ac:dyDescent="0.3">
      <c r="A99" s="436">
        <v>94</v>
      </c>
      <c r="B99" s="439"/>
      <c r="C99" s="439"/>
      <c r="D99" s="439" t="s">
        <v>219</v>
      </c>
      <c r="E99" s="470" t="s">
        <v>69</v>
      </c>
      <c r="F99" s="439" t="s">
        <v>613</v>
      </c>
      <c r="G99" s="439"/>
      <c r="H99" s="439" t="s">
        <v>2637</v>
      </c>
      <c r="I99" s="467" t="s">
        <v>1750</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2"/>
      <c r="AE99" s="382" t="s">
        <v>1268</v>
      </c>
      <c r="AF99" s="382"/>
      <c r="AG99" s="382"/>
      <c r="AH99" s="382"/>
    </row>
    <row r="100" spans="1:34" ht="27" hidden="1" customHeight="1" x14ac:dyDescent="0.3">
      <c r="A100" s="436">
        <v>95</v>
      </c>
      <c r="B100" s="439"/>
      <c r="C100" s="439"/>
      <c r="D100" s="439" t="s">
        <v>222</v>
      </c>
      <c r="E100" s="470" t="s">
        <v>87</v>
      </c>
      <c r="F100" s="439" t="s">
        <v>221</v>
      </c>
      <c r="G100" s="439" t="s">
        <v>1751</v>
      </c>
      <c r="H100" s="439" t="s">
        <v>2637</v>
      </c>
      <c r="I100" s="467"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t="s">
        <v>1789</v>
      </c>
      <c r="AF100" s="382"/>
      <c r="AG100" s="382" t="s">
        <v>1270</v>
      </c>
      <c r="AH100" s="382"/>
    </row>
    <row r="101" spans="1:34" ht="27" hidden="1" customHeight="1" x14ac:dyDescent="0.3">
      <c r="A101" s="436">
        <v>96</v>
      </c>
      <c r="B101" s="439"/>
      <c r="C101" s="439"/>
      <c r="D101" s="439" t="s">
        <v>225</v>
      </c>
      <c r="E101" s="470" t="s">
        <v>87</v>
      </c>
      <c r="F101" s="439" t="s">
        <v>2665</v>
      </c>
      <c r="G101" s="439"/>
      <c r="H101" s="439" t="s">
        <v>2635</v>
      </c>
      <c r="I101" s="467"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2" t="s">
        <v>1257</v>
      </c>
      <c r="AE101" s="382" t="s">
        <v>1268</v>
      </c>
      <c r="AF101" s="382"/>
      <c r="AG101" s="382"/>
      <c r="AH101" s="382"/>
    </row>
    <row r="102" spans="1:34" ht="27" hidden="1" customHeight="1" x14ac:dyDescent="0.3">
      <c r="A102" s="436">
        <v>97</v>
      </c>
      <c r="B102" s="439"/>
      <c r="C102" s="439"/>
      <c r="D102" s="439" t="s">
        <v>674</v>
      </c>
      <c r="E102" s="470" t="s">
        <v>87</v>
      </c>
      <c r="F102" s="439" t="s">
        <v>613</v>
      </c>
      <c r="G102" s="439"/>
      <c r="H102" s="439" t="s">
        <v>2635</v>
      </c>
      <c r="I102" s="467"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2"/>
      <c r="AE102" s="382" t="s">
        <v>1790</v>
      </c>
      <c r="AF102" s="382"/>
      <c r="AG102" s="382" t="s">
        <v>1268</v>
      </c>
      <c r="AH102" s="382"/>
    </row>
    <row r="103" spans="1:34" ht="27" hidden="1" customHeight="1" x14ac:dyDescent="0.3">
      <c r="A103" s="436">
        <v>98</v>
      </c>
      <c r="B103" s="439"/>
      <c r="C103" s="439"/>
      <c r="D103" s="439" t="s">
        <v>228</v>
      </c>
      <c r="E103" s="470" t="s">
        <v>66</v>
      </c>
      <c r="F103" s="439" t="s">
        <v>1488</v>
      </c>
      <c r="G103" s="439"/>
      <c r="H103" s="439" t="s">
        <v>2635</v>
      </c>
      <c r="I103" s="467"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2"/>
      <c r="AE103" s="382" t="s">
        <v>66</v>
      </c>
      <c r="AF103" s="382"/>
      <c r="AG103" s="382" t="s">
        <v>1268</v>
      </c>
      <c r="AH103" s="382"/>
    </row>
    <row r="104" spans="1:34" ht="27" hidden="1" customHeight="1" x14ac:dyDescent="0.3">
      <c r="A104" s="436">
        <v>99</v>
      </c>
      <c r="B104" s="439"/>
      <c r="C104" s="439"/>
      <c r="D104" s="439" t="s">
        <v>230</v>
      </c>
      <c r="E104" s="470" t="s">
        <v>66</v>
      </c>
      <c r="F104" s="439" t="s">
        <v>1560</v>
      </c>
      <c r="G104" s="439"/>
      <c r="H104" s="439" t="s">
        <v>2635</v>
      </c>
      <c r="I104" s="467"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hidden="1" customHeight="1" x14ac:dyDescent="0.3">
      <c r="A105" s="436">
        <v>100</v>
      </c>
      <c r="B105" s="439"/>
      <c r="C105" s="439"/>
      <c r="D105" s="439" t="s">
        <v>232</v>
      </c>
      <c r="E105" s="470" t="s">
        <v>66</v>
      </c>
      <c r="F105" s="439" t="s">
        <v>1560</v>
      </c>
      <c r="G105" s="439"/>
      <c r="H105" s="439" t="s">
        <v>2658</v>
      </c>
      <c r="I105" s="467"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2"/>
      <c r="AE105" s="382" t="s">
        <v>66</v>
      </c>
      <c r="AF105" s="382"/>
      <c r="AG105" s="382" t="s">
        <v>1268</v>
      </c>
      <c r="AH105" s="382"/>
    </row>
    <row r="106" spans="1:34" ht="27" hidden="1" customHeight="1" x14ac:dyDescent="0.3">
      <c r="A106" s="436">
        <v>101</v>
      </c>
      <c r="B106" s="439"/>
      <c r="C106" s="439"/>
      <c r="D106" s="439" t="s">
        <v>235</v>
      </c>
      <c r="E106" s="470" t="s">
        <v>87</v>
      </c>
      <c r="F106" s="439" t="s">
        <v>234</v>
      </c>
      <c r="G106" s="439"/>
      <c r="H106" s="439" t="s">
        <v>2635</v>
      </c>
      <c r="I106" s="467"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2" t="s">
        <v>1257</v>
      </c>
      <c r="AE106" s="382" t="s">
        <v>1268</v>
      </c>
      <c r="AF106" s="382" t="s">
        <v>1267</v>
      </c>
      <c r="AG106" s="382" t="s">
        <v>1267</v>
      </c>
      <c r="AH106" s="382"/>
    </row>
    <row r="107" spans="1:34" ht="27" hidden="1" customHeight="1" x14ac:dyDescent="0.3">
      <c r="A107" s="436">
        <v>102</v>
      </c>
      <c r="B107" s="439"/>
      <c r="C107" s="439"/>
      <c r="D107" s="439" t="s">
        <v>1107</v>
      </c>
      <c r="E107" s="470" t="s">
        <v>87</v>
      </c>
      <c r="F107" s="439" t="s">
        <v>1107</v>
      </c>
      <c r="G107" s="439"/>
      <c r="H107" s="439" t="s">
        <v>2635</v>
      </c>
      <c r="I107" s="467"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2"/>
      <c r="AE107" s="382" t="s">
        <v>1791</v>
      </c>
      <c r="AF107" s="382"/>
      <c r="AG107" s="382"/>
      <c r="AH107" s="382"/>
    </row>
    <row r="108" spans="1:34" ht="27" hidden="1" customHeight="1" x14ac:dyDescent="0.3">
      <c r="A108" s="436">
        <v>103</v>
      </c>
      <c r="B108" s="439"/>
      <c r="C108" s="439"/>
      <c r="D108" s="439" t="s">
        <v>1490</v>
      </c>
      <c r="E108" s="470" t="s">
        <v>66</v>
      </c>
      <c r="F108" s="439" t="s">
        <v>1487</v>
      </c>
      <c r="G108" s="439" t="s">
        <v>1749</v>
      </c>
      <c r="H108" s="439" t="s">
        <v>2635</v>
      </c>
      <c r="I108" s="467"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2"/>
      <c r="AE108" s="382" t="s">
        <v>1792</v>
      </c>
      <c r="AF108" s="382"/>
      <c r="AG108" s="382"/>
      <c r="AH108" s="382"/>
    </row>
    <row r="109" spans="1:34" ht="27" hidden="1" customHeight="1" x14ac:dyDescent="0.3">
      <c r="A109" s="436">
        <v>104</v>
      </c>
      <c r="B109" s="439"/>
      <c r="C109" s="439"/>
      <c r="D109" s="439" t="s">
        <v>238</v>
      </c>
      <c r="E109" s="470" t="s">
        <v>87</v>
      </c>
      <c r="F109" s="439" t="s">
        <v>1545</v>
      </c>
      <c r="G109" s="439" t="s">
        <v>1753</v>
      </c>
      <c r="H109" s="439" t="s">
        <v>2637</v>
      </c>
      <c r="I109" s="467"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2"/>
      <c r="AE109" s="382" t="s">
        <v>1793</v>
      </c>
      <c r="AF109" s="382"/>
      <c r="AG109" s="382"/>
      <c r="AH109" s="382"/>
    </row>
    <row r="110" spans="1:34" ht="27" hidden="1" customHeight="1" x14ac:dyDescent="0.3">
      <c r="A110" s="436">
        <v>105</v>
      </c>
      <c r="B110" s="439"/>
      <c r="C110" s="439"/>
      <c r="D110" s="439" t="s">
        <v>1106</v>
      </c>
      <c r="E110" s="470" t="s">
        <v>87</v>
      </c>
      <c r="F110" s="439" t="s">
        <v>613</v>
      </c>
      <c r="G110" s="439"/>
      <c r="H110" s="439" t="s">
        <v>2637</v>
      </c>
      <c r="I110" s="467"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2"/>
      <c r="AE110" s="382" t="s">
        <v>1268</v>
      </c>
      <c r="AF110" s="382"/>
      <c r="AG110" s="382"/>
      <c r="AH110" s="382"/>
    </row>
    <row r="111" spans="1:34" ht="27" hidden="1" customHeight="1" x14ac:dyDescent="0.3">
      <c r="A111" s="436">
        <v>106</v>
      </c>
      <c r="B111" s="439"/>
      <c r="C111" s="439"/>
      <c r="D111" s="439" t="s">
        <v>242</v>
      </c>
      <c r="E111" s="470" t="s">
        <v>87</v>
      </c>
      <c r="F111" s="439" t="s">
        <v>241</v>
      </c>
      <c r="G111" s="439"/>
      <c r="H111" s="439" t="s">
        <v>2637</v>
      </c>
      <c r="I111" s="467"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2" t="s">
        <v>1263</v>
      </c>
      <c r="AE111" s="382" t="s">
        <v>1268</v>
      </c>
      <c r="AF111" s="382" t="s">
        <v>1262</v>
      </c>
      <c r="AG111" s="382"/>
      <c r="AH111" s="382"/>
    </row>
    <row r="112" spans="1:34" ht="27" hidden="1" customHeight="1" x14ac:dyDescent="0.3">
      <c r="A112" s="436">
        <v>107</v>
      </c>
      <c r="B112" s="439"/>
      <c r="C112" s="439"/>
      <c r="D112" s="439" t="s">
        <v>244</v>
      </c>
      <c r="E112" s="470" t="s">
        <v>87</v>
      </c>
      <c r="F112" s="439" t="s">
        <v>1546</v>
      </c>
      <c r="G112" s="439" t="s">
        <v>1753</v>
      </c>
      <c r="H112" s="439" t="s">
        <v>2637</v>
      </c>
      <c r="I112" s="467"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2"/>
      <c r="AE112" s="382" t="s">
        <v>1794</v>
      </c>
      <c r="AF112" s="382"/>
      <c r="AG112" s="382"/>
      <c r="AH112" s="382"/>
    </row>
    <row r="113" spans="1:34" ht="27" hidden="1" customHeight="1" x14ac:dyDescent="0.3">
      <c r="A113" s="436">
        <v>108</v>
      </c>
      <c r="B113" s="439" t="s">
        <v>1699</v>
      </c>
      <c r="C113" s="439" t="s">
        <v>34</v>
      </c>
      <c r="D113" s="439" t="s">
        <v>254</v>
      </c>
      <c r="E113" s="470" t="s">
        <v>66</v>
      </c>
      <c r="F113" s="439" t="s">
        <v>253</v>
      </c>
      <c r="G113" s="439"/>
      <c r="H113" s="439" t="s">
        <v>2638</v>
      </c>
      <c r="I113" s="467"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hidden="1" customHeight="1" x14ac:dyDescent="0.3">
      <c r="A114" s="436">
        <v>109</v>
      </c>
      <c r="B114" s="439"/>
      <c r="C114" s="439"/>
      <c r="D114" s="439" t="s">
        <v>255</v>
      </c>
      <c r="E114" s="470" t="s">
        <v>66</v>
      </c>
      <c r="F114" s="439" t="s">
        <v>253</v>
      </c>
      <c r="G114" s="439"/>
      <c r="H114" s="439" t="s">
        <v>2638</v>
      </c>
      <c r="I114" s="467"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hidden="1" customHeight="1" x14ac:dyDescent="0.3">
      <c r="A115" s="436">
        <v>110</v>
      </c>
      <c r="B115" s="439"/>
      <c r="C115" s="439"/>
      <c r="D115" s="439" t="s">
        <v>256</v>
      </c>
      <c r="E115" s="470" t="s">
        <v>66</v>
      </c>
      <c r="F115" s="439" t="s">
        <v>253</v>
      </c>
      <c r="G115" s="439"/>
      <c r="H115" s="439" t="s">
        <v>2638</v>
      </c>
      <c r="I115" s="467"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hidden="1" customHeight="1" x14ac:dyDescent="0.3">
      <c r="A116" s="436">
        <v>111</v>
      </c>
      <c r="B116" s="439"/>
      <c r="C116" s="439"/>
      <c r="D116" s="439" t="s">
        <v>257</v>
      </c>
      <c r="E116" s="470" t="s">
        <v>66</v>
      </c>
      <c r="F116" s="439" t="s">
        <v>253</v>
      </c>
      <c r="G116" s="439"/>
      <c r="H116" s="439" t="s">
        <v>2638</v>
      </c>
      <c r="I116" s="467"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2"/>
      <c r="AE116" s="382" t="s">
        <v>66</v>
      </c>
      <c r="AF116" s="382"/>
      <c r="AG116" s="382"/>
      <c r="AH116" s="382"/>
    </row>
    <row r="117" spans="1:34" ht="27" hidden="1" customHeight="1" x14ac:dyDescent="0.3">
      <c r="A117" s="436">
        <v>112</v>
      </c>
      <c r="B117" s="439" t="s">
        <v>1700</v>
      </c>
      <c r="C117" s="439" t="s">
        <v>36</v>
      </c>
      <c r="D117" s="439" t="s">
        <v>258</v>
      </c>
      <c r="E117" s="470" t="s">
        <v>66</v>
      </c>
      <c r="F117" s="439" t="s">
        <v>214</v>
      </c>
      <c r="G117" s="439" t="s">
        <v>1751</v>
      </c>
      <c r="H117" s="439" t="s">
        <v>2636</v>
      </c>
      <c r="I117" s="475"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hidden="1" customHeight="1" x14ac:dyDescent="0.3">
      <c r="A118" s="436">
        <v>113</v>
      </c>
      <c r="B118" s="439"/>
      <c r="C118" s="439"/>
      <c r="D118" s="439" t="s">
        <v>259</v>
      </c>
      <c r="E118" s="470" t="s">
        <v>66</v>
      </c>
      <c r="F118" s="439" t="s">
        <v>214</v>
      </c>
      <c r="G118" s="439" t="s">
        <v>1751</v>
      </c>
      <c r="H118" s="439" t="s">
        <v>2636</v>
      </c>
      <c r="I118" s="475"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hidden="1" customHeight="1" x14ac:dyDescent="0.3">
      <c r="A119" s="436">
        <v>114</v>
      </c>
      <c r="B119" s="439"/>
      <c r="C119" s="439"/>
      <c r="D119" s="439" t="s">
        <v>260</v>
      </c>
      <c r="E119" s="470" t="s">
        <v>66</v>
      </c>
      <c r="F119" s="439" t="s">
        <v>214</v>
      </c>
      <c r="G119" s="439" t="s">
        <v>1751</v>
      </c>
      <c r="H119" s="439" t="s">
        <v>2636</v>
      </c>
      <c r="I119" s="475"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hidden="1" customHeight="1" x14ac:dyDescent="0.3">
      <c r="A120" s="436">
        <v>115</v>
      </c>
      <c r="B120" s="439"/>
      <c r="C120" s="439"/>
      <c r="D120" s="439" t="s">
        <v>261</v>
      </c>
      <c r="E120" s="470" t="s">
        <v>66</v>
      </c>
      <c r="F120" s="439" t="s">
        <v>214</v>
      </c>
      <c r="G120" s="439" t="s">
        <v>1751</v>
      </c>
      <c r="H120" s="439" t="s">
        <v>2636</v>
      </c>
      <c r="I120" s="475"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t="s">
        <v>1795</v>
      </c>
      <c r="AF120" s="382"/>
      <c r="AG120" s="382"/>
      <c r="AH120" s="382"/>
    </row>
    <row r="121" spans="1:34" ht="27" hidden="1" customHeight="1" x14ac:dyDescent="0.3">
      <c r="A121" s="436">
        <v>116</v>
      </c>
      <c r="B121" s="439" t="s">
        <v>1701</v>
      </c>
      <c r="C121" s="439" t="s">
        <v>246</v>
      </c>
      <c r="D121" s="439" t="s">
        <v>247</v>
      </c>
      <c r="E121" s="470" t="s">
        <v>66</v>
      </c>
      <c r="F121" s="439" t="s">
        <v>390</v>
      </c>
      <c r="G121" s="439" t="s">
        <v>1751</v>
      </c>
      <c r="H121" s="439" t="s">
        <v>2639</v>
      </c>
      <c r="I121" s="475"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hidden="1" customHeight="1" x14ac:dyDescent="0.3">
      <c r="A122" s="436">
        <v>117</v>
      </c>
      <c r="B122" s="439"/>
      <c r="C122" s="439"/>
      <c r="D122" s="439" t="s">
        <v>248</v>
      </c>
      <c r="E122" s="470" t="s">
        <v>66</v>
      </c>
      <c r="F122" s="439" t="s">
        <v>390</v>
      </c>
      <c r="G122" s="439" t="s">
        <v>1751</v>
      </c>
      <c r="H122" s="439" t="s">
        <v>2639</v>
      </c>
      <c r="I122" s="475"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hidden="1" customHeight="1" x14ac:dyDescent="0.3">
      <c r="A123" s="436">
        <v>118</v>
      </c>
      <c r="B123" s="439"/>
      <c r="C123" s="439"/>
      <c r="D123" s="439" t="s">
        <v>249</v>
      </c>
      <c r="E123" s="470" t="s">
        <v>66</v>
      </c>
      <c r="F123" s="439" t="s">
        <v>205</v>
      </c>
      <c r="G123" s="439" t="s">
        <v>1751</v>
      </c>
      <c r="H123" s="439" t="s">
        <v>2639</v>
      </c>
      <c r="I123" s="475"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1257</v>
      </c>
      <c r="AE123" s="382" t="s">
        <v>66</v>
      </c>
      <c r="AF123" s="382"/>
      <c r="AG123" s="382"/>
      <c r="AH123" s="382"/>
    </row>
    <row r="124" spans="1:34" ht="27" hidden="1" customHeight="1" x14ac:dyDescent="0.3">
      <c r="A124" s="436">
        <v>119</v>
      </c>
      <c r="B124" s="469" t="s">
        <v>2427</v>
      </c>
      <c r="C124" s="439" t="s">
        <v>2421</v>
      </c>
      <c r="D124" s="439" t="s">
        <v>2416</v>
      </c>
      <c r="E124" s="470" t="s">
        <v>87</v>
      </c>
      <c r="F124" s="439" t="s">
        <v>2445</v>
      </c>
      <c r="G124" s="439" t="s">
        <v>1750</v>
      </c>
      <c r="H124" s="439" t="s">
        <v>2640</v>
      </c>
      <c r="I124" s="476"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hidden="1" customHeight="1" x14ac:dyDescent="0.3">
      <c r="A125" s="436">
        <v>120</v>
      </c>
      <c r="B125" s="439"/>
      <c r="C125" s="439"/>
      <c r="D125" s="439" t="s">
        <v>2419</v>
      </c>
      <c r="E125" s="470" t="s">
        <v>87</v>
      </c>
      <c r="F125" s="439" t="s">
        <v>2445</v>
      </c>
      <c r="G125" s="439" t="s">
        <v>1750</v>
      </c>
      <c r="H125" s="439" t="s">
        <v>2640</v>
      </c>
      <c r="I125" s="476"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21"/>
      <c r="AE125" s="421"/>
      <c r="AF125" s="421"/>
      <c r="AG125" s="421"/>
      <c r="AH125" s="421"/>
    </row>
    <row r="126" spans="1:34" ht="27" hidden="1" customHeight="1" x14ac:dyDescent="0.3">
      <c r="A126" s="436">
        <v>121</v>
      </c>
      <c r="B126" s="439" t="s">
        <v>1702</v>
      </c>
      <c r="C126" s="439" t="s">
        <v>250</v>
      </c>
      <c r="D126" s="439" t="s">
        <v>250</v>
      </c>
      <c r="E126" s="470" t="s">
        <v>66</v>
      </c>
      <c r="F126" s="439" t="s">
        <v>390</v>
      </c>
      <c r="G126" s="439" t="s">
        <v>1751</v>
      </c>
      <c r="H126" s="439" t="s">
        <v>2639</v>
      </c>
      <c r="I126" s="475"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t="s">
        <v>66</v>
      </c>
      <c r="AF126" s="382"/>
      <c r="AG126" s="382"/>
      <c r="AH126" s="382"/>
    </row>
    <row r="127" spans="1:34" ht="27" hidden="1" customHeight="1" x14ac:dyDescent="0.3">
      <c r="A127" s="436">
        <v>122</v>
      </c>
      <c r="B127" s="469" t="s">
        <v>2428</v>
      </c>
      <c r="C127" s="439" t="s">
        <v>2422</v>
      </c>
      <c r="D127" s="439" t="s">
        <v>2423</v>
      </c>
      <c r="E127" s="470" t="s">
        <v>87</v>
      </c>
      <c r="F127" s="439" t="s">
        <v>2445</v>
      </c>
      <c r="G127" s="439" t="s">
        <v>1750</v>
      </c>
      <c r="H127" s="439" t="s">
        <v>2640</v>
      </c>
      <c r="I127" s="476"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hidden="1" customHeight="1" x14ac:dyDescent="0.3">
      <c r="A128" s="436">
        <v>123</v>
      </c>
      <c r="B128" s="469"/>
      <c r="C128" s="439"/>
      <c r="D128" s="439" t="s">
        <v>2429</v>
      </c>
      <c r="E128" s="470" t="s">
        <v>87</v>
      </c>
      <c r="F128" s="439" t="s">
        <v>2445</v>
      </c>
      <c r="G128" s="439" t="s">
        <v>1750</v>
      </c>
      <c r="H128" s="439" t="s">
        <v>2640</v>
      </c>
      <c r="I128" s="476"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21"/>
      <c r="AE128" s="421"/>
      <c r="AF128" s="421"/>
      <c r="AG128" s="421"/>
      <c r="AH128" s="421"/>
    </row>
    <row r="129" spans="1:34" ht="27" hidden="1" customHeight="1" x14ac:dyDescent="0.3">
      <c r="A129" s="436">
        <v>124</v>
      </c>
      <c r="B129" s="439" t="s">
        <v>1703</v>
      </c>
      <c r="C129" s="439" t="s">
        <v>251</v>
      </c>
      <c r="D129" s="439" t="s">
        <v>251</v>
      </c>
      <c r="E129" s="470" t="s">
        <v>66</v>
      </c>
      <c r="F129" s="439" t="s">
        <v>390</v>
      </c>
      <c r="G129" s="439" t="s">
        <v>1751</v>
      </c>
      <c r="H129" s="439" t="s">
        <v>2639</v>
      </c>
      <c r="I129" s="475"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t="s">
        <v>66</v>
      </c>
      <c r="AF129" s="382"/>
      <c r="AG129" s="382"/>
      <c r="AH129" s="382"/>
    </row>
    <row r="130" spans="1:34" ht="27" hidden="1" customHeight="1" x14ac:dyDescent="0.3">
      <c r="A130" s="436">
        <v>125</v>
      </c>
      <c r="B130" s="469" t="s">
        <v>2457</v>
      </c>
      <c r="C130" s="439" t="s">
        <v>2452</v>
      </c>
      <c r="D130" s="439" t="s">
        <v>2424</v>
      </c>
      <c r="E130" s="470" t="s">
        <v>87</v>
      </c>
      <c r="F130" s="439" t="s">
        <v>2445</v>
      </c>
      <c r="G130" s="439" t="s">
        <v>1750</v>
      </c>
      <c r="H130" s="439" t="s">
        <v>2640</v>
      </c>
      <c r="I130" s="476"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hidden="1" customHeight="1" x14ac:dyDescent="0.3">
      <c r="A131" s="436">
        <v>126</v>
      </c>
      <c r="B131" s="469"/>
      <c r="C131" s="439"/>
      <c r="D131" s="439" t="s">
        <v>2436</v>
      </c>
      <c r="E131" s="470" t="s">
        <v>87</v>
      </c>
      <c r="F131" s="439" t="s">
        <v>2445</v>
      </c>
      <c r="G131" s="439" t="s">
        <v>1750</v>
      </c>
      <c r="H131" s="439" t="s">
        <v>2640</v>
      </c>
      <c r="I131" s="476"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21"/>
      <c r="AE131" s="421"/>
      <c r="AF131" s="421"/>
      <c r="AG131" s="421"/>
      <c r="AH131" s="421"/>
    </row>
    <row r="132" spans="1:34" ht="27" hidden="1" customHeight="1" x14ac:dyDescent="0.3">
      <c r="A132" s="436">
        <v>127</v>
      </c>
      <c r="B132" s="439" t="s">
        <v>1704</v>
      </c>
      <c r="C132" s="439" t="s">
        <v>252</v>
      </c>
      <c r="D132" s="439" t="s">
        <v>252</v>
      </c>
      <c r="E132" s="470" t="s">
        <v>66</v>
      </c>
      <c r="F132" s="439" t="s">
        <v>390</v>
      </c>
      <c r="G132" s="439" t="s">
        <v>1751</v>
      </c>
      <c r="H132" s="439" t="s">
        <v>2639</v>
      </c>
      <c r="I132" s="475"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t="s">
        <v>66</v>
      </c>
      <c r="AF132" s="382"/>
      <c r="AG132" s="382"/>
      <c r="AH132" s="382"/>
    </row>
    <row r="133" spans="1:34" ht="27" customHeight="1" x14ac:dyDescent="0.3">
      <c r="A133" s="436">
        <v>128</v>
      </c>
      <c r="B133" s="439" t="s">
        <v>1705</v>
      </c>
      <c r="C133" s="439" t="s">
        <v>1536</v>
      </c>
      <c r="D133" s="469" t="s">
        <v>2545</v>
      </c>
      <c r="E133" s="470" t="s">
        <v>66</v>
      </c>
      <c r="F133" s="439" t="s">
        <v>2531</v>
      </c>
      <c r="G133" s="439" t="s">
        <v>1750</v>
      </c>
      <c r="H133" s="439" t="s">
        <v>2641</v>
      </c>
      <c r="I133" s="475" t="s">
        <v>2532</v>
      </c>
      <c r="J133" s="439" t="s">
        <v>2058</v>
      </c>
      <c r="K133" s="439">
        <v>1</v>
      </c>
      <c r="L133" s="439">
        <v>15</v>
      </c>
      <c r="M133" s="439" t="s">
        <v>2022</v>
      </c>
      <c r="N133" s="469" t="s">
        <v>2283</v>
      </c>
      <c r="O133" s="439" t="s">
        <v>2552</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t="s">
        <v>66</v>
      </c>
      <c r="AF133" s="382"/>
      <c r="AG133" s="382"/>
      <c r="AH133" s="382"/>
    </row>
    <row r="134" spans="1:34" ht="27" customHeight="1" x14ac:dyDescent="0.3">
      <c r="A134" s="436">
        <v>129</v>
      </c>
      <c r="B134" s="439"/>
      <c r="C134" s="485"/>
      <c r="D134" s="469" t="s">
        <v>2550</v>
      </c>
      <c r="E134" s="470" t="s">
        <v>66</v>
      </c>
      <c r="F134" s="439" t="s">
        <v>2531</v>
      </c>
      <c r="G134" s="439" t="s">
        <v>1750</v>
      </c>
      <c r="H134" s="439" t="s">
        <v>2641</v>
      </c>
      <c r="I134" s="475" t="s">
        <v>2398</v>
      </c>
      <c r="J134" s="439" t="s">
        <v>2058</v>
      </c>
      <c r="K134" s="439">
        <v>1</v>
      </c>
      <c r="L134" s="439">
        <v>7</v>
      </c>
      <c r="M134" s="439" t="s">
        <v>2022</v>
      </c>
      <c r="N134" s="469" t="s">
        <v>2672</v>
      </c>
      <c r="O134" s="439" t="s">
        <v>2553</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customHeight="1" x14ac:dyDescent="0.3">
      <c r="A135" s="436">
        <v>130</v>
      </c>
      <c r="B135" s="439"/>
      <c r="C135" s="485"/>
      <c r="D135" s="469" t="s">
        <v>2549</v>
      </c>
      <c r="E135" s="470" t="s">
        <v>66</v>
      </c>
      <c r="F135" s="439" t="s">
        <v>2531</v>
      </c>
      <c r="G135" s="439" t="s">
        <v>1750</v>
      </c>
      <c r="H135" s="439" t="s">
        <v>2641</v>
      </c>
      <c r="I135" s="475" t="s">
        <v>2551</v>
      </c>
      <c r="J135" s="439" t="s">
        <v>2058</v>
      </c>
      <c r="K135" s="439">
        <v>1</v>
      </c>
      <c r="L135" s="439">
        <v>6</v>
      </c>
      <c r="M135" s="439" t="s">
        <v>2022</v>
      </c>
      <c r="N135" s="469" t="s">
        <v>2673</v>
      </c>
      <c r="O135" s="439" t="s">
        <v>2554</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customHeight="1" x14ac:dyDescent="0.3">
      <c r="A136" s="436">
        <v>131</v>
      </c>
      <c r="B136" s="439"/>
      <c r="C136" s="485"/>
      <c r="D136" s="469" t="s">
        <v>2544</v>
      </c>
      <c r="E136" s="439" t="s">
        <v>66</v>
      </c>
      <c r="F136" s="439" t="s">
        <v>2531</v>
      </c>
      <c r="G136" s="439" t="s">
        <v>1750</v>
      </c>
      <c r="H136" s="439" t="s">
        <v>2641</v>
      </c>
      <c r="I136" s="475" t="s">
        <v>2670</v>
      </c>
      <c r="J136" s="439" t="s">
        <v>2058</v>
      </c>
      <c r="K136" s="439">
        <v>1</v>
      </c>
      <c r="L136" s="439">
        <v>4</v>
      </c>
      <c r="M136" s="439" t="s">
        <v>2022</v>
      </c>
      <c r="N136" s="469" t="s">
        <v>2674</v>
      </c>
      <c r="O136" s="439" t="s">
        <v>2535</v>
      </c>
      <c r="P136" s="382"/>
      <c r="Q136" s="382"/>
      <c r="R136" s="382"/>
      <c r="S136" s="382"/>
      <c r="T136" s="382"/>
      <c r="U136" s="382"/>
      <c r="V136" s="382"/>
      <c r="W136" s="382"/>
      <c r="X136" s="382"/>
      <c r="Y136" s="382"/>
      <c r="Z136" s="382" t="s">
        <v>1185</v>
      </c>
      <c r="AA136" s="382" t="s">
        <v>1185</v>
      </c>
      <c r="AB136" s="382" t="s">
        <v>1207</v>
      </c>
      <c r="AC136" s="382" t="s">
        <v>1380</v>
      </c>
      <c r="AD136" s="382"/>
      <c r="AE136" s="382"/>
      <c r="AF136" s="382"/>
      <c r="AG136" s="382"/>
      <c r="AH136" s="418"/>
    </row>
    <row r="137" spans="1:34" ht="27" hidden="1" customHeight="1" x14ac:dyDescent="0.3">
      <c r="A137" s="436">
        <v>132</v>
      </c>
      <c r="B137" s="439" t="s">
        <v>2540</v>
      </c>
      <c r="C137" s="439" t="s">
        <v>2541</v>
      </c>
      <c r="D137" s="439" t="s">
        <v>2538</v>
      </c>
      <c r="E137" s="439" t="s">
        <v>66</v>
      </c>
      <c r="F137" s="439" t="s">
        <v>2542</v>
      </c>
      <c r="G137" s="439" t="s">
        <v>1750</v>
      </c>
      <c r="H137" s="439" t="s">
        <v>2641</v>
      </c>
      <c r="I137" s="475" t="s">
        <v>1866</v>
      </c>
      <c r="J137" s="439" t="s">
        <v>2058</v>
      </c>
      <c r="K137" s="439">
        <v>1</v>
      </c>
      <c r="L137" s="439">
        <v>3</v>
      </c>
      <c r="M137" s="439" t="s">
        <v>2543</v>
      </c>
      <c r="N137" s="439" t="s">
        <v>2547</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c r="AG137" s="382"/>
      <c r="AH137" s="418"/>
    </row>
    <row r="138" spans="1:34" ht="27" hidden="1" customHeight="1" x14ac:dyDescent="0.3">
      <c r="A138" s="436">
        <v>133</v>
      </c>
      <c r="B138" s="439"/>
      <c r="C138" s="485"/>
      <c r="D138" s="439" t="s">
        <v>2537</v>
      </c>
      <c r="E138" s="439" t="s">
        <v>66</v>
      </c>
      <c r="F138" s="439" t="s">
        <v>2542</v>
      </c>
      <c r="G138" s="439" t="s">
        <v>1750</v>
      </c>
      <c r="H138" s="439" t="s">
        <v>2641</v>
      </c>
      <c r="I138" s="475" t="s">
        <v>2534</v>
      </c>
      <c r="J138" s="439" t="s">
        <v>2058</v>
      </c>
      <c r="K138" s="439">
        <v>1</v>
      </c>
      <c r="L138" s="439">
        <v>8</v>
      </c>
      <c r="M138" s="439" t="s">
        <v>2543</v>
      </c>
      <c r="N138" s="439" t="s">
        <v>2548</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c r="AG138" s="382"/>
      <c r="AH138" s="418"/>
    </row>
    <row r="139" spans="1:34" ht="27" hidden="1" customHeight="1" x14ac:dyDescent="0.3">
      <c r="A139" s="436">
        <v>134</v>
      </c>
      <c r="B139" s="439"/>
      <c r="C139" s="485"/>
      <c r="D139" s="439" t="s">
        <v>2536</v>
      </c>
      <c r="E139" s="439" t="s">
        <v>66</v>
      </c>
      <c r="F139" s="439" t="s">
        <v>2542</v>
      </c>
      <c r="G139" s="439" t="s">
        <v>1750</v>
      </c>
      <c r="H139" s="439" t="s">
        <v>2641</v>
      </c>
      <c r="I139" s="475" t="s">
        <v>2533</v>
      </c>
      <c r="J139" s="439" t="s">
        <v>2058</v>
      </c>
      <c r="K139" s="439">
        <v>1</v>
      </c>
      <c r="L139" s="439">
        <v>3</v>
      </c>
      <c r="M139" s="439" t="s">
        <v>2543</v>
      </c>
      <c r="N139" s="439" t="s">
        <v>2546</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c r="AG139" s="382"/>
      <c r="AH139" s="418"/>
    </row>
    <row r="140" spans="1:34" ht="27" hidden="1" customHeight="1" x14ac:dyDescent="0.3">
      <c r="A140" s="436">
        <v>135</v>
      </c>
      <c r="B140" s="439" t="s">
        <v>1706</v>
      </c>
      <c r="C140" s="439" t="s">
        <v>1572</v>
      </c>
      <c r="D140" s="439" t="s">
        <v>1603</v>
      </c>
      <c r="E140" s="470" t="s">
        <v>66</v>
      </c>
      <c r="F140" s="439" t="s">
        <v>2110</v>
      </c>
      <c r="G140" s="439" t="s">
        <v>1750</v>
      </c>
      <c r="H140" s="439" t="s">
        <v>2640</v>
      </c>
      <c r="I140" s="467"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hidden="1" customHeight="1" x14ac:dyDescent="0.3">
      <c r="A141" s="436">
        <v>136</v>
      </c>
      <c r="B141" s="439"/>
      <c r="C141" s="439"/>
      <c r="D141" s="439" t="s">
        <v>1604</v>
      </c>
      <c r="E141" s="470" t="s">
        <v>66</v>
      </c>
      <c r="F141" s="439" t="s">
        <v>2110</v>
      </c>
      <c r="G141" s="439" t="s">
        <v>1750</v>
      </c>
      <c r="H141" s="439" t="s">
        <v>2640</v>
      </c>
      <c r="I141" s="467"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t="s">
        <v>66</v>
      </c>
      <c r="AF141" s="382"/>
      <c r="AG141" s="382"/>
      <c r="AH141" s="382"/>
    </row>
    <row r="142" spans="1:34" ht="27" hidden="1" customHeight="1" x14ac:dyDescent="0.3">
      <c r="A142" s="436">
        <v>137</v>
      </c>
      <c r="B142" s="439"/>
      <c r="C142" s="439"/>
      <c r="D142" s="439" t="s">
        <v>1685</v>
      </c>
      <c r="E142" s="470" t="s">
        <v>66</v>
      </c>
      <c r="F142" s="439" t="s">
        <v>2110</v>
      </c>
      <c r="G142" s="439" t="s">
        <v>1750</v>
      </c>
      <c r="H142" s="439" t="s">
        <v>2640</v>
      </c>
      <c r="I142" s="471"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2"/>
      <c r="AE142" s="382"/>
      <c r="AF142" s="382"/>
      <c r="AG142" s="382"/>
      <c r="AH142" s="382"/>
    </row>
    <row r="143" spans="1:34" ht="27" hidden="1" customHeight="1" x14ac:dyDescent="0.3">
      <c r="A143" s="436">
        <v>138</v>
      </c>
      <c r="B143" s="439"/>
      <c r="C143" s="439"/>
      <c r="D143" s="439" t="s">
        <v>1265</v>
      </c>
      <c r="E143" s="470" t="s">
        <v>66</v>
      </c>
      <c r="F143" s="439" t="s">
        <v>2608</v>
      </c>
      <c r="G143" s="439" t="s">
        <v>1750</v>
      </c>
      <c r="H143" s="439" t="s">
        <v>2640</v>
      </c>
      <c r="I143" s="471"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hidden="1" customHeight="1" x14ac:dyDescent="0.3">
      <c r="A144" s="436">
        <v>139</v>
      </c>
      <c r="B144" s="439"/>
      <c r="C144" s="439"/>
      <c r="D144" s="439" t="s">
        <v>1265</v>
      </c>
      <c r="E144" s="470" t="s">
        <v>66</v>
      </c>
      <c r="F144" s="439" t="s">
        <v>2608</v>
      </c>
      <c r="G144" s="439" t="s">
        <v>1750</v>
      </c>
      <c r="H144" s="439" t="s">
        <v>2640</v>
      </c>
      <c r="I144" s="471"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hidden="1" customHeight="1" x14ac:dyDescent="0.3">
      <c r="A145" s="436">
        <v>140</v>
      </c>
      <c r="B145" s="439"/>
      <c r="C145" s="439"/>
      <c r="D145" s="439" t="s">
        <v>1265</v>
      </c>
      <c r="E145" s="470" t="s">
        <v>66</v>
      </c>
      <c r="F145" s="439" t="s">
        <v>2608</v>
      </c>
      <c r="G145" s="439" t="s">
        <v>1750</v>
      </c>
      <c r="H145" s="439" t="s">
        <v>2640</v>
      </c>
      <c r="I145" s="471"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hidden="1" customHeight="1" x14ac:dyDescent="0.3">
      <c r="A146" s="436">
        <v>141</v>
      </c>
      <c r="B146" s="439"/>
      <c r="C146" s="439"/>
      <c r="D146" s="439" t="s">
        <v>1265</v>
      </c>
      <c r="E146" s="470" t="s">
        <v>66</v>
      </c>
      <c r="F146" s="439" t="s">
        <v>2608</v>
      </c>
      <c r="G146" s="439" t="s">
        <v>1750</v>
      </c>
      <c r="H146" s="439" t="s">
        <v>2640</v>
      </c>
      <c r="I146" s="471"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hidden="1" customHeight="1" x14ac:dyDescent="0.3">
      <c r="A147" s="436">
        <v>142</v>
      </c>
      <c r="B147" s="439"/>
      <c r="C147" s="439"/>
      <c r="D147" s="439" t="s">
        <v>1265</v>
      </c>
      <c r="E147" s="470" t="s">
        <v>66</v>
      </c>
      <c r="F147" s="439" t="s">
        <v>2608</v>
      </c>
      <c r="G147" s="439" t="s">
        <v>1750</v>
      </c>
      <c r="H147" s="439" t="s">
        <v>2640</v>
      </c>
      <c r="I147" s="471"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hidden="1" customHeight="1" x14ac:dyDescent="0.3">
      <c r="A148" s="436">
        <v>143</v>
      </c>
      <c r="B148" s="439"/>
      <c r="C148" s="439"/>
      <c r="D148" s="439" t="s">
        <v>1265</v>
      </c>
      <c r="E148" s="470" t="s">
        <v>66</v>
      </c>
      <c r="F148" s="439" t="s">
        <v>2608</v>
      </c>
      <c r="G148" s="439" t="s">
        <v>1750</v>
      </c>
      <c r="H148" s="439" t="s">
        <v>2640</v>
      </c>
      <c r="I148" s="471"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hidden="1" customHeight="1" x14ac:dyDescent="0.3">
      <c r="A149" s="436">
        <v>144</v>
      </c>
      <c r="B149" s="439"/>
      <c r="C149" s="439"/>
      <c r="D149" s="439" t="s">
        <v>1265</v>
      </c>
      <c r="E149" s="470" t="s">
        <v>66</v>
      </c>
      <c r="F149" s="439" t="s">
        <v>2608</v>
      </c>
      <c r="G149" s="439" t="s">
        <v>1750</v>
      </c>
      <c r="H149" s="439" t="s">
        <v>2640</v>
      </c>
      <c r="I149" s="471"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hidden="1" customHeight="1" x14ac:dyDescent="0.3">
      <c r="A150" s="436">
        <v>145</v>
      </c>
      <c r="B150" s="439"/>
      <c r="C150" s="439"/>
      <c r="D150" s="439" t="s">
        <v>1265</v>
      </c>
      <c r="E150" s="470" t="s">
        <v>66</v>
      </c>
      <c r="F150" s="439" t="s">
        <v>2608</v>
      </c>
      <c r="G150" s="439" t="s">
        <v>1750</v>
      </c>
      <c r="H150" s="439" t="s">
        <v>2640</v>
      </c>
      <c r="I150" s="471"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hidden="1" customHeight="1" x14ac:dyDescent="0.3">
      <c r="A151" s="436">
        <v>146</v>
      </c>
      <c r="B151" s="439"/>
      <c r="C151" s="439"/>
      <c r="D151" s="439" t="s">
        <v>1265</v>
      </c>
      <c r="E151" s="470" t="s">
        <v>66</v>
      </c>
      <c r="F151" s="439" t="s">
        <v>2608</v>
      </c>
      <c r="G151" s="439" t="s">
        <v>1750</v>
      </c>
      <c r="H151" s="439" t="s">
        <v>2640</v>
      </c>
      <c r="I151" s="471"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2"/>
      <c r="AE151" s="382"/>
      <c r="AF151" s="382"/>
      <c r="AG151" s="382"/>
      <c r="AH151" s="382"/>
    </row>
    <row r="152" spans="1:34" ht="27" hidden="1" customHeight="1" x14ac:dyDescent="0.3">
      <c r="A152" s="436">
        <v>147</v>
      </c>
      <c r="B152" s="439"/>
      <c r="C152" s="439"/>
      <c r="D152" s="439" t="s">
        <v>1673</v>
      </c>
      <c r="E152" s="470" t="s">
        <v>66</v>
      </c>
      <c r="F152" s="439" t="s">
        <v>2111</v>
      </c>
      <c r="G152" s="439" t="s">
        <v>1750</v>
      </c>
      <c r="H152" s="439" t="s">
        <v>2640</v>
      </c>
      <c r="I152" s="471"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hidden="1" customHeight="1" x14ac:dyDescent="0.3">
      <c r="A153" s="436">
        <v>148</v>
      </c>
      <c r="B153" s="439"/>
      <c r="C153" s="439"/>
      <c r="D153" s="439" t="s">
        <v>1674</v>
      </c>
      <c r="E153" s="470" t="s">
        <v>66</v>
      </c>
      <c r="F153" s="439" t="s">
        <v>2111</v>
      </c>
      <c r="G153" s="439" t="s">
        <v>1750</v>
      </c>
      <c r="H153" s="439" t="s">
        <v>2640</v>
      </c>
      <c r="I153" s="471"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2"/>
      <c r="AE153" s="382" t="s">
        <v>1796</v>
      </c>
      <c r="AF153" s="382"/>
      <c r="AG153" s="382"/>
      <c r="AH153" s="382"/>
    </row>
    <row r="154" spans="1:34" ht="27" hidden="1" customHeight="1" x14ac:dyDescent="0.3">
      <c r="A154" s="436">
        <v>149</v>
      </c>
      <c r="B154" s="439"/>
      <c r="C154" s="439"/>
      <c r="D154" s="439" t="s">
        <v>1607</v>
      </c>
      <c r="E154" s="470" t="s">
        <v>66</v>
      </c>
      <c r="F154" s="439" t="s">
        <v>1544</v>
      </c>
      <c r="G154" s="439" t="s">
        <v>1750</v>
      </c>
      <c r="H154" s="439" t="s">
        <v>2640</v>
      </c>
      <c r="I154" s="471"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hidden="1" customHeight="1" x14ac:dyDescent="0.3">
      <c r="A155" s="436">
        <v>150</v>
      </c>
      <c r="B155" s="439"/>
      <c r="C155" s="439"/>
      <c r="D155" s="439" t="s">
        <v>1608</v>
      </c>
      <c r="E155" s="470" t="s">
        <v>66</v>
      </c>
      <c r="F155" s="439" t="s">
        <v>1544</v>
      </c>
      <c r="G155" s="439" t="s">
        <v>1750</v>
      </c>
      <c r="H155" s="439" t="s">
        <v>2640</v>
      </c>
      <c r="I155" s="471"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t="s">
        <v>1797</v>
      </c>
      <c r="AF155" s="382"/>
      <c r="AG155" s="382"/>
      <c r="AH155" s="382"/>
    </row>
    <row r="156" spans="1:34" ht="27" hidden="1" customHeight="1" x14ac:dyDescent="0.3">
      <c r="A156" s="436">
        <v>151</v>
      </c>
      <c r="B156" s="439"/>
      <c r="C156" s="439"/>
      <c r="D156" s="439" t="s">
        <v>1575</v>
      </c>
      <c r="E156" s="470" t="s">
        <v>66</v>
      </c>
      <c r="F156" s="439" t="s">
        <v>1544</v>
      </c>
      <c r="G156" s="439" t="s">
        <v>1750</v>
      </c>
      <c r="H156" s="439" t="s">
        <v>2640</v>
      </c>
      <c r="I156" s="471" t="s">
        <v>1750</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hidden="1" customHeight="1" x14ac:dyDescent="0.3">
      <c r="A157" s="436">
        <v>152</v>
      </c>
      <c r="B157" s="439"/>
      <c r="C157" s="439"/>
      <c r="D157" s="439" t="s">
        <v>1576</v>
      </c>
      <c r="E157" s="470" t="s">
        <v>66</v>
      </c>
      <c r="F157" s="439" t="s">
        <v>1544</v>
      </c>
      <c r="G157" s="439" t="s">
        <v>1750</v>
      </c>
      <c r="H157" s="439" t="s">
        <v>2640</v>
      </c>
      <c r="I157" s="471" t="s">
        <v>2556</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2"/>
      <c r="AE157" s="382"/>
      <c r="AF157" s="382"/>
      <c r="AG157" s="382"/>
      <c r="AH157" s="382"/>
    </row>
    <row r="158" spans="1:34" ht="27" hidden="1" customHeight="1" x14ac:dyDescent="0.3">
      <c r="A158" s="436">
        <v>153</v>
      </c>
      <c r="B158" s="439"/>
      <c r="C158" s="439"/>
      <c r="D158" s="439" t="s">
        <v>1577</v>
      </c>
      <c r="E158" s="470" t="s">
        <v>66</v>
      </c>
      <c r="F158" s="439" t="s">
        <v>1578</v>
      </c>
      <c r="G158" s="439" t="s">
        <v>1750</v>
      </c>
      <c r="H158" s="439" t="s">
        <v>2640</v>
      </c>
      <c r="I158" s="471"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hidden="1" customHeight="1" x14ac:dyDescent="0.3">
      <c r="A159" s="436">
        <v>154</v>
      </c>
      <c r="B159" s="439"/>
      <c r="C159" s="439"/>
      <c r="D159" s="439" t="s">
        <v>1579</v>
      </c>
      <c r="E159" s="470" t="s">
        <v>66</v>
      </c>
      <c r="F159" s="439" t="s">
        <v>1578</v>
      </c>
      <c r="G159" s="439" t="s">
        <v>1750</v>
      </c>
      <c r="H159" s="439" t="s">
        <v>2640</v>
      </c>
      <c r="I159" s="471"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2"/>
      <c r="AE159" s="382" t="s">
        <v>1797</v>
      </c>
      <c r="AF159" s="382"/>
      <c r="AG159" s="382"/>
      <c r="AH159" s="382"/>
    </row>
    <row r="160" spans="1:34" ht="27" hidden="1" customHeight="1" x14ac:dyDescent="0.3">
      <c r="A160" s="436">
        <v>155</v>
      </c>
      <c r="B160" s="439"/>
      <c r="C160" s="439"/>
      <c r="D160" s="439" t="s">
        <v>1582</v>
      </c>
      <c r="E160" s="470" t="s">
        <v>66</v>
      </c>
      <c r="F160" s="439" t="s">
        <v>2666</v>
      </c>
      <c r="G160" s="439" t="s">
        <v>1750</v>
      </c>
      <c r="H160" s="439" t="s">
        <v>2640</v>
      </c>
      <c r="I160" s="471"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hidden="1" customHeight="1" x14ac:dyDescent="0.3">
      <c r="A161" s="436">
        <v>156</v>
      </c>
      <c r="B161" s="439"/>
      <c r="C161" s="439"/>
      <c r="D161" s="439" t="s">
        <v>1583</v>
      </c>
      <c r="E161" s="470" t="s">
        <v>66</v>
      </c>
      <c r="F161" s="439" t="s">
        <v>2666</v>
      </c>
      <c r="G161" s="439" t="s">
        <v>1750</v>
      </c>
      <c r="H161" s="439" t="s">
        <v>2640</v>
      </c>
      <c r="I161" s="471"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2"/>
      <c r="AE161" s="382"/>
      <c r="AF161" s="382"/>
      <c r="AG161" s="382"/>
      <c r="AH161" s="382"/>
    </row>
    <row r="162" spans="1:34" ht="27" hidden="1" customHeight="1" x14ac:dyDescent="0.3">
      <c r="A162" s="436">
        <v>157</v>
      </c>
      <c r="B162" s="439"/>
      <c r="C162" s="439"/>
      <c r="D162" s="439" t="s">
        <v>1584</v>
      </c>
      <c r="E162" s="470" t="s">
        <v>66</v>
      </c>
      <c r="F162" s="439" t="s">
        <v>2667</v>
      </c>
      <c r="G162" s="439" t="s">
        <v>1750</v>
      </c>
      <c r="H162" s="439" t="s">
        <v>2640</v>
      </c>
      <c r="I162" s="471"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hidden="1" customHeight="1" x14ac:dyDescent="0.3">
      <c r="A163" s="436">
        <v>158</v>
      </c>
      <c r="B163" s="439"/>
      <c r="C163" s="439"/>
      <c r="D163" s="439" t="s">
        <v>1586</v>
      </c>
      <c r="E163" s="470" t="s">
        <v>66</v>
      </c>
      <c r="F163" s="439" t="s">
        <v>2667</v>
      </c>
      <c r="G163" s="439" t="s">
        <v>1750</v>
      </c>
      <c r="H163" s="439" t="s">
        <v>2640</v>
      </c>
      <c r="I163" s="471"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2"/>
      <c r="AE163" s="382"/>
      <c r="AF163" s="382"/>
      <c r="AG163" s="382"/>
      <c r="AH163" s="382"/>
    </row>
    <row r="164" spans="1:34" ht="27" hidden="1" customHeight="1" x14ac:dyDescent="0.3">
      <c r="A164" s="436">
        <v>159</v>
      </c>
      <c r="B164" s="439"/>
      <c r="C164" s="439"/>
      <c r="D164" s="439" t="s">
        <v>1587</v>
      </c>
      <c r="E164" s="470" t="s">
        <v>66</v>
      </c>
      <c r="F164" s="439" t="s">
        <v>1544</v>
      </c>
      <c r="G164" s="439" t="s">
        <v>1750</v>
      </c>
      <c r="H164" s="439" t="s">
        <v>2640</v>
      </c>
      <c r="I164" s="471"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hidden="1" customHeight="1" x14ac:dyDescent="0.3">
      <c r="A165" s="436">
        <v>160</v>
      </c>
      <c r="B165" s="439"/>
      <c r="C165" s="439"/>
      <c r="D165" s="439" t="s">
        <v>1588</v>
      </c>
      <c r="E165" s="470" t="s">
        <v>66</v>
      </c>
      <c r="F165" s="439" t="s">
        <v>1544</v>
      </c>
      <c r="G165" s="439" t="s">
        <v>1750</v>
      </c>
      <c r="H165" s="439" t="s">
        <v>2640</v>
      </c>
      <c r="I165" s="471"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2"/>
      <c r="AE165" s="382"/>
      <c r="AF165" s="382"/>
      <c r="AG165" s="382"/>
      <c r="AH165" s="382"/>
    </row>
    <row r="166" spans="1:34" ht="27" hidden="1" customHeight="1" x14ac:dyDescent="0.3">
      <c r="A166" s="436">
        <v>161</v>
      </c>
      <c r="B166" s="439"/>
      <c r="C166" s="439"/>
      <c r="D166" s="439" t="s">
        <v>1589</v>
      </c>
      <c r="E166" s="470" t="s">
        <v>66</v>
      </c>
      <c r="F166" s="439" t="s">
        <v>2668</v>
      </c>
      <c r="G166" s="439" t="s">
        <v>1750</v>
      </c>
      <c r="H166" s="439" t="s">
        <v>2640</v>
      </c>
      <c r="I166" s="471"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hidden="1" customHeight="1" x14ac:dyDescent="0.3">
      <c r="A167" s="436">
        <v>162</v>
      </c>
      <c r="B167" s="439"/>
      <c r="C167" s="439"/>
      <c r="D167" s="439" t="s">
        <v>1591</v>
      </c>
      <c r="E167" s="470" t="s">
        <v>66</v>
      </c>
      <c r="F167" s="439" t="s">
        <v>2668</v>
      </c>
      <c r="G167" s="439" t="s">
        <v>1750</v>
      </c>
      <c r="H167" s="439" t="s">
        <v>2640</v>
      </c>
      <c r="I167" s="471"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2"/>
      <c r="AE167" s="382"/>
      <c r="AF167" s="382"/>
      <c r="AG167" s="382"/>
      <c r="AH167" s="382"/>
    </row>
    <row r="168" spans="1:34" ht="27" hidden="1" customHeight="1" x14ac:dyDescent="0.3">
      <c r="A168" s="436">
        <v>163</v>
      </c>
      <c r="B168" s="439"/>
      <c r="C168" s="439"/>
      <c r="D168" s="439" t="s">
        <v>1596</v>
      </c>
      <c r="E168" s="470" t="s">
        <v>66</v>
      </c>
      <c r="F168" s="439" t="s">
        <v>1544</v>
      </c>
      <c r="G168" s="439" t="s">
        <v>1750</v>
      </c>
      <c r="H168" s="439" t="s">
        <v>2640</v>
      </c>
      <c r="I168" s="471"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hidden="1" customHeight="1" x14ac:dyDescent="0.3">
      <c r="A169" s="436">
        <v>164</v>
      </c>
      <c r="B169" s="439"/>
      <c r="C169" s="439"/>
      <c r="D169" s="439" t="s">
        <v>1597</v>
      </c>
      <c r="E169" s="470" t="s">
        <v>66</v>
      </c>
      <c r="F169" s="439" t="s">
        <v>1544</v>
      </c>
      <c r="G169" s="439" t="s">
        <v>1750</v>
      </c>
      <c r="H169" s="439" t="s">
        <v>2640</v>
      </c>
      <c r="I169" s="471"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hidden="1" customHeight="1" x14ac:dyDescent="0.3">
      <c r="A170" s="436">
        <v>165</v>
      </c>
      <c r="B170" s="439"/>
      <c r="C170" s="439"/>
      <c r="D170" s="439" t="s">
        <v>1598</v>
      </c>
      <c r="E170" s="470" t="s">
        <v>66</v>
      </c>
      <c r="F170" s="439" t="s">
        <v>1544</v>
      </c>
      <c r="G170" s="439" t="s">
        <v>1750</v>
      </c>
      <c r="H170" s="439" t="s">
        <v>2640</v>
      </c>
      <c r="I170" s="471"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hidden="1" customHeight="1" x14ac:dyDescent="0.3">
      <c r="A171" s="436">
        <v>166</v>
      </c>
      <c r="B171" s="439"/>
      <c r="C171" s="439"/>
      <c r="D171" s="439" t="s">
        <v>1599</v>
      </c>
      <c r="E171" s="470" t="s">
        <v>66</v>
      </c>
      <c r="F171" s="439" t="s">
        <v>1544</v>
      </c>
      <c r="G171" s="439" t="s">
        <v>1750</v>
      </c>
      <c r="H171" s="439" t="s">
        <v>2640</v>
      </c>
      <c r="I171" s="471"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2"/>
      <c r="AE171" s="382"/>
      <c r="AF171" s="382"/>
      <c r="AG171" s="382"/>
      <c r="AH171" s="382"/>
    </row>
    <row r="172" spans="1:34" ht="27" hidden="1" customHeight="1" x14ac:dyDescent="0.3">
      <c r="A172" s="436">
        <v>167</v>
      </c>
      <c r="B172" s="439" t="s">
        <v>1707</v>
      </c>
      <c r="C172" s="439" t="s">
        <v>1600</v>
      </c>
      <c r="D172" s="439" t="s">
        <v>1573</v>
      </c>
      <c r="E172" s="470" t="s">
        <v>66</v>
      </c>
      <c r="F172" s="439" t="s">
        <v>2112</v>
      </c>
      <c r="G172" s="439" t="s">
        <v>1750</v>
      </c>
      <c r="H172" s="439" t="s">
        <v>2640</v>
      </c>
      <c r="I172" s="471"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hidden="1" customHeight="1" x14ac:dyDescent="0.3">
      <c r="A173" s="436">
        <v>168</v>
      </c>
      <c r="B173" s="439"/>
      <c r="C173" s="439"/>
      <c r="D173" s="439" t="s">
        <v>1574</v>
      </c>
      <c r="E173" s="470" t="s">
        <v>66</v>
      </c>
      <c r="F173" s="439" t="s">
        <v>2112</v>
      </c>
      <c r="G173" s="439" t="s">
        <v>1750</v>
      </c>
      <c r="H173" s="439" t="s">
        <v>2640</v>
      </c>
      <c r="I173" s="471"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hidden="1" customHeight="1" x14ac:dyDescent="0.3">
      <c r="A174" s="436">
        <v>169</v>
      </c>
      <c r="B174" s="439"/>
      <c r="C174" s="439"/>
      <c r="D174" s="439" t="s">
        <v>1686</v>
      </c>
      <c r="E174" s="470" t="s">
        <v>66</v>
      </c>
      <c r="F174" s="439" t="s">
        <v>2112</v>
      </c>
      <c r="G174" s="439" t="s">
        <v>1750</v>
      </c>
      <c r="H174" s="439" t="s">
        <v>2640</v>
      </c>
      <c r="I174" s="471"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hidden="1" customHeight="1" x14ac:dyDescent="0.3">
      <c r="A175" s="436">
        <v>170</v>
      </c>
      <c r="B175" s="439"/>
      <c r="C175" s="439"/>
      <c r="D175" s="439" t="s">
        <v>1265</v>
      </c>
      <c r="E175" s="470" t="s">
        <v>66</v>
      </c>
      <c r="F175" s="439" t="s">
        <v>2608</v>
      </c>
      <c r="G175" s="439" t="s">
        <v>1750</v>
      </c>
      <c r="H175" s="439" t="s">
        <v>2640</v>
      </c>
      <c r="I175" s="471"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hidden="1" customHeight="1" x14ac:dyDescent="0.3">
      <c r="A176" s="436">
        <v>171</v>
      </c>
      <c r="B176" s="439"/>
      <c r="C176" s="439"/>
      <c r="D176" s="439" t="s">
        <v>1265</v>
      </c>
      <c r="E176" s="470" t="s">
        <v>66</v>
      </c>
      <c r="F176" s="439" t="s">
        <v>2608</v>
      </c>
      <c r="G176" s="439" t="s">
        <v>1750</v>
      </c>
      <c r="H176" s="439" t="s">
        <v>2640</v>
      </c>
      <c r="I176" s="471"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hidden="1" customHeight="1" x14ac:dyDescent="0.3">
      <c r="A177" s="436">
        <v>172</v>
      </c>
      <c r="B177" s="439"/>
      <c r="C177" s="439"/>
      <c r="D177" s="439" t="s">
        <v>1265</v>
      </c>
      <c r="E177" s="470" t="s">
        <v>66</v>
      </c>
      <c r="F177" s="439" t="s">
        <v>2608</v>
      </c>
      <c r="G177" s="439" t="s">
        <v>1750</v>
      </c>
      <c r="H177" s="439" t="s">
        <v>2640</v>
      </c>
      <c r="I177" s="471"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hidden="1" customHeight="1" x14ac:dyDescent="0.3">
      <c r="A178" s="436">
        <v>173</v>
      </c>
      <c r="B178" s="439"/>
      <c r="C178" s="439"/>
      <c r="D178" s="439" t="s">
        <v>1265</v>
      </c>
      <c r="E178" s="470" t="s">
        <v>66</v>
      </c>
      <c r="F178" s="439" t="s">
        <v>2608</v>
      </c>
      <c r="G178" s="439" t="s">
        <v>1750</v>
      </c>
      <c r="H178" s="439" t="s">
        <v>2640</v>
      </c>
      <c r="I178" s="471"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hidden="1" customHeight="1" x14ac:dyDescent="0.3">
      <c r="A179" s="436">
        <v>174</v>
      </c>
      <c r="B179" s="439"/>
      <c r="C179" s="439"/>
      <c r="D179" s="439" t="s">
        <v>1265</v>
      </c>
      <c r="E179" s="470" t="s">
        <v>66</v>
      </c>
      <c r="F179" s="439" t="s">
        <v>2608</v>
      </c>
      <c r="G179" s="439" t="s">
        <v>1750</v>
      </c>
      <c r="H179" s="439" t="s">
        <v>2640</v>
      </c>
      <c r="I179" s="471"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2"/>
      <c r="AE179" s="382"/>
      <c r="AF179" s="382"/>
      <c r="AG179" s="382"/>
      <c r="AH179" s="382"/>
    </row>
    <row r="180" spans="1:34" ht="27" hidden="1" customHeight="1" x14ac:dyDescent="0.3">
      <c r="A180" s="436">
        <v>175</v>
      </c>
      <c r="B180" s="439"/>
      <c r="C180" s="439"/>
      <c r="D180" s="439" t="s">
        <v>1580</v>
      </c>
      <c r="E180" s="470" t="s">
        <v>87</v>
      </c>
      <c r="F180" s="439" t="s">
        <v>1544</v>
      </c>
      <c r="G180" s="439" t="s">
        <v>1750</v>
      </c>
      <c r="H180" s="439" t="s">
        <v>2640</v>
      </c>
      <c r="I180" s="477"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hidden="1" customHeight="1" x14ac:dyDescent="0.3">
      <c r="A181" s="436">
        <v>176</v>
      </c>
      <c r="B181" s="439"/>
      <c r="C181" s="439"/>
      <c r="D181" s="439" t="s">
        <v>1581</v>
      </c>
      <c r="E181" s="470" t="s">
        <v>87</v>
      </c>
      <c r="F181" s="439" t="s">
        <v>1544</v>
      </c>
      <c r="G181" s="439" t="s">
        <v>1750</v>
      </c>
      <c r="H181" s="439" t="s">
        <v>2640</v>
      </c>
      <c r="I181" s="477"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hidden="1" customHeight="1" x14ac:dyDescent="0.3">
      <c r="A182" s="436">
        <v>177</v>
      </c>
      <c r="B182" s="439"/>
      <c r="C182" s="439"/>
      <c r="D182" s="439" t="s">
        <v>1594</v>
      </c>
      <c r="E182" s="470" t="s">
        <v>87</v>
      </c>
      <c r="F182" s="439" t="s">
        <v>1544</v>
      </c>
      <c r="G182" s="439" t="s">
        <v>1750</v>
      </c>
      <c r="H182" s="439" t="s">
        <v>2640</v>
      </c>
      <c r="I182" s="471"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hidden="1" customHeight="1" x14ac:dyDescent="0.3">
      <c r="A183" s="436">
        <v>178</v>
      </c>
      <c r="B183" s="439"/>
      <c r="C183" s="439"/>
      <c r="D183" s="439" t="s">
        <v>1595</v>
      </c>
      <c r="E183" s="470" t="s">
        <v>87</v>
      </c>
      <c r="F183" s="439" t="s">
        <v>1544</v>
      </c>
      <c r="G183" s="439" t="s">
        <v>1750</v>
      </c>
      <c r="H183" s="439" t="s">
        <v>2640</v>
      </c>
      <c r="I183" s="471"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hidden="1" customHeight="1" x14ac:dyDescent="0.3">
      <c r="A184" s="436">
        <v>179</v>
      </c>
      <c r="B184" s="439"/>
      <c r="C184" s="439"/>
      <c r="D184" s="439" t="s">
        <v>1592</v>
      </c>
      <c r="E184" s="470" t="s">
        <v>140</v>
      </c>
      <c r="F184" s="439" t="s">
        <v>1544</v>
      </c>
      <c r="G184" s="439" t="s">
        <v>1750</v>
      </c>
      <c r="H184" s="439" t="s">
        <v>2640</v>
      </c>
      <c r="I184" s="471"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hidden="1" customHeight="1" x14ac:dyDescent="0.3">
      <c r="A185" s="436">
        <v>180</v>
      </c>
      <c r="B185" s="439"/>
      <c r="C185" s="439"/>
      <c r="D185" s="439" t="s">
        <v>1593</v>
      </c>
      <c r="E185" s="470" t="s">
        <v>140</v>
      </c>
      <c r="F185" s="439" t="s">
        <v>1544</v>
      </c>
      <c r="G185" s="439" t="s">
        <v>1750</v>
      </c>
      <c r="H185" s="439" t="s">
        <v>2640</v>
      </c>
      <c r="I185" s="471"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hidden="1" customHeight="1" x14ac:dyDescent="0.3">
      <c r="A186" s="436">
        <v>181</v>
      </c>
      <c r="B186" s="439"/>
      <c r="C186" s="439"/>
      <c r="D186" s="439" t="s">
        <v>1601</v>
      </c>
      <c r="E186" s="470" t="s">
        <v>87</v>
      </c>
      <c r="F186" s="439" t="s">
        <v>1544</v>
      </c>
      <c r="G186" s="439" t="s">
        <v>1750</v>
      </c>
      <c r="H186" s="439" t="s">
        <v>2640</v>
      </c>
      <c r="I186" s="471"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hidden="1" customHeight="1" x14ac:dyDescent="0.3">
      <c r="A187" s="436">
        <v>182</v>
      </c>
      <c r="B187" s="439"/>
      <c r="C187" s="439"/>
      <c r="D187" s="439" t="s">
        <v>1602</v>
      </c>
      <c r="E187" s="470" t="s">
        <v>87</v>
      </c>
      <c r="F187" s="439" t="s">
        <v>1544</v>
      </c>
      <c r="G187" s="439" t="s">
        <v>1750</v>
      </c>
      <c r="H187" s="439" t="s">
        <v>2640</v>
      </c>
      <c r="I187" s="471"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2"/>
      <c r="AE187" s="382"/>
      <c r="AF187" s="382"/>
      <c r="AG187" s="382"/>
      <c r="AH187" s="382"/>
    </row>
    <row r="188" spans="1:34" ht="27" hidden="1" customHeight="1" x14ac:dyDescent="0.3">
      <c r="A188" s="436">
        <v>183</v>
      </c>
      <c r="B188" s="439"/>
      <c r="C188" s="439"/>
      <c r="D188" s="439" t="s">
        <v>1605</v>
      </c>
      <c r="E188" s="470" t="s">
        <v>87</v>
      </c>
      <c r="F188" s="439" t="s">
        <v>2458</v>
      </c>
      <c r="G188" s="439" t="s">
        <v>1754</v>
      </c>
      <c r="H188" s="439" t="s">
        <v>2640</v>
      </c>
      <c r="I188" s="471"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hidden="1" customHeight="1" x14ac:dyDescent="0.3">
      <c r="A189" s="436">
        <v>184</v>
      </c>
      <c r="B189" s="439"/>
      <c r="C189" s="439"/>
      <c r="D189" s="439" t="s">
        <v>1606</v>
      </c>
      <c r="E189" s="470" t="s">
        <v>87</v>
      </c>
      <c r="F189" s="439" t="s">
        <v>2458</v>
      </c>
      <c r="G189" s="439" t="s">
        <v>1754</v>
      </c>
      <c r="H189" s="439" t="s">
        <v>2640</v>
      </c>
      <c r="I189" s="471"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2"/>
      <c r="AE189" s="382"/>
      <c r="AF189" s="382"/>
      <c r="AG189" s="382"/>
      <c r="AH189" s="382"/>
    </row>
    <row r="190" spans="1:34" ht="27" hidden="1" customHeight="1" x14ac:dyDescent="0.3">
      <c r="A190" s="436">
        <v>185</v>
      </c>
      <c r="B190" s="439" t="s">
        <v>1708</v>
      </c>
      <c r="C190" s="439" t="s">
        <v>1558</v>
      </c>
      <c r="D190" s="439" t="s">
        <v>1555</v>
      </c>
      <c r="E190" s="470" t="s">
        <v>66</v>
      </c>
      <c r="F190" s="439" t="s">
        <v>1544</v>
      </c>
      <c r="G190" s="439" t="s">
        <v>1750</v>
      </c>
      <c r="H190" s="439" t="s">
        <v>2642</v>
      </c>
      <c r="I190" s="471"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hidden="1" customHeight="1" x14ac:dyDescent="0.3">
      <c r="A191" s="436">
        <v>186</v>
      </c>
      <c r="B191" s="439"/>
      <c r="C191" s="439"/>
      <c r="D191" s="439" t="s">
        <v>1646</v>
      </c>
      <c r="E191" s="470" t="s">
        <v>66</v>
      </c>
      <c r="F191" s="439" t="s">
        <v>1544</v>
      </c>
      <c r="G191" s="439" t="s">
        <v>1750</v>
      </c>
      <c r="H191" s="439" t="s">
        <v>2642</v>
      </c>
      <c r="I191" s="471"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hidden="1" customHeight="1" x14ac:dyDescent="0.3">
      <c r="A192" s="436">
        <v>187</v>
      </c>
      <c r="B192" s="439"/>
      <c r="C192" s="439"/>
      <c r="D192" s="439" t="s">
        <v>1556</v>
      </c>
      <c r="E192" s="470" t="s">
        <v>66</v>
      </c>
      <c r="F192" s="439" t="s">
        <v>1544</v>
      </c>
      <c r="G192" s="439" t="s">
        <v>1750</v>
      </c>
      <c r="H192" s="439" t="s">
        <v>2642</v>
      </c>
      <c r="I192" s="471"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hidden="1" customHeight="1" x14ac:dyDescent="0.3">
      <c r="A193" s="436">
        <v>188</v>
      </c>
      <c r="B193" s="439"/>
      <c r="C193" s="439"/>
      <c r="D193" s="439" t="s">
        <v>1557</v>
      </c>
      <c r="E193" s="470" t="s">
        <v>66</v>
      </c>
      <c r="F193" s="439" t="s">
        <v>1544</v>
      </c>
      <c r="G193" s="439" t="s">
        <v>1750</v>
      </c>
      <c r="H193" s="439" t="s">
        <v>2642</v>
      </c>
      <c r="I193" s="471"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2"/>
      <c r="AE193" s="382" t="s">
        <v>66</v>
      </c>
      <c r="AF193" s="382"/>
      <c r="AG193" s="382"/>
      <c r="AH193" s="382"/>
    </row>
    <row r="194" spans="1:34" ht="27" hidden="1" customHeight="1" x14ac:dyDescent="0.3">
      <c r="A194" s="436">
        <v>189</v>
      </c>
      <c r="B194" s="439" t="s">
        <v>1709</v>
      </c>
      <c r="C194" s="439" t="s">
        <v>38</v>
      </c>
      <c r="D194" s="439" t="s">
        <v>262</v>
      </c>
      <c r="E194" s="439" t="s">
        <v>66</v>
      </c>
      <c r="F194" s="439" t="s">
        <v>613</v>
      </c>
      <c r="G194" s="439"/>
      <c r="H194" s="439" t="s">
        <v>2639</v>
      </c>
      <c r="I194" s="471"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hidden="1" customHeight="1" x14ac:dyDescent="0.3">
      <c r="A195" s="436">
        <v>190</v>
      </c>
      <c r="B195" s="439"/>
      <c r="C195" s="439"/>
      <c r="D195" s="439" t="s">
        <v>263</v>
      </c>
      <c r="E195" s="439" t="s">
        <v>66</v>
      </c>
      <c r="F195" s="439" t="s">
        <v>613</v>
      </c>
      <c r="G195" s="439"/>
      <c r="H195" s="439" t="s">
        <v>2639</v>
      </c>
      <c r="I195" s="471"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hidden="1" customHeight="1" x14ac:dyDescent="0.3">
      <c r="A196" s="436">
        <v>191</v>
      </c>
      <c r="B196" s="439"/>
      <c r="C196" s="439"/>
      <c r="D196" s="439" t="s">
        <v>264</v>
      </c>
      <c r="E196" s="439" t="s">
        <v>66</v>
      </c>
      <c r="F196" s="439" t="s">
        <v>613</v>
      </c>
      <c r="G196" s="439"/>
      <c r="H196" s="439" t="s">
        <v>2639</v>
      </c>
      <c r="I196" s="471"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hidden="1" customHeight="1" x14ac:dyDescent="0.3">
      <c r="A197" s="436">
        <v>192</v>
      </c>
      <c r="B197" s="439"/>
      <c r="C197" s="439"/>
      <c r="D197" s="439" t="s">
        <v>265</v>
      </c>
      <c r="E197" s="439" t="s">
        <v>66</v>
      </c>
      <c r="F197" s="439" t="s">
        <v>613</v>
      </c>
      <c r="G197" s="439"/>
      <c r="H197" s="439" t="s">
        <v>2639</v>
      </c>
      <c r="I197" s="471"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t="s">
        <v>66</v>
      </c>
      <c r="AF197" s="382"/>
      <c r="AG197" s="382"/>
      <c r="AH197" s="382"/>
    </row>
    <row r="198" spans="1:34" ht="27" hidden="1" customHeight="1" x14ac:dyDescent="0.3">
      <c r="A198" s="436">
        <v>193</v>
      </c>
      <c r="B198" s="439" t="s">
        <v>1710</v>
      </c>
      <c r="C198" s="439" t="s">
        <v>9</v>
      </c>
      <c r="D198" s="439" t="s">
        <v>395</v>
      </c>
      <c r="E198" s="439" t="s">
        <v>87</v>
      </c>
      <c r="F198" s="439" t="s">
        <v>395</v>
      </c>
      <c r="G198" s="439"/>
      <c r="H198" s="439" t="s">
        <v>2643</v>
      </c>
      <c r="I198" s="467">
        <v>0</v>
      </c>
      <c r="J198" s="439" t="s">
        <v>2060</v>
      </c>
      <c r="K198" s="439">
        <v>3</v>
      </c>
      <c r="L198" s="439" t="s">
        <v>395</v>
      </c>
      <c r="M198" s="439" t="s">
        <v>1964</v>
      </c>
      <c r="N198" s="439" t="s">
        <v>1248</v>
      </c>
      <c r="O198" s="469" t="s">
        <v>2573</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t="s">
        <v>1268</v>
      </c>
      <c r="AF198" s="382" t="s">
        <v>1246</v>
      </c>
      <c r="AG198" s="382"/>
      <c r="AH198" s="382"/>
    </row>
    <row r="199" spans="1:34" ht="27" hidden="1" customHeight="1" x14ac:dyDescent="0.3">
      <c r="A199" s="436">
        <v>194</v>
      </c>
      <c r="B199" s="439" t="s">
        <v>1711</v>
      </c>
      <c r="C199" s="439"/>
      <c r="D199" s="439" t="s">
        <v>396</v>
      </c>
      <c r="E199" s="439" t="s">
        <v>87</v>
      </c>
      <c r="F199" s="439" t="s">
        <v>396</v>
      </c>
      <c r="G199" s="439"/>
      <c r="H199" s="439" t="s">
        <v>2644</v>
      </c>
      <c r="I199" s="467">
        <v>0</v>
      </c>
      <c r="J199" s="439" t="s">
        <v>2060</v>
      </c>
      <c r="K199" s="439">
        <v>3</v>
      </c>
      <c r="L199" s="439" t="s">
        <v>396</v>
      </c>
      <c r="M199" s="439" t="s">
        <v>1965</v>
      </c>
      <c r="N199" s="439"/>
      <c r="O199" s="469" t="s">
        <v>2570</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t="s">
        <v>1268</v>
      </c>
      <c r="AF199" s="382" t="s">
        <v>1241</v>
      </c>
      <c r="AG199" s="382"/>
      <c r="AH199" s="382"/>
    </row>
    <row r="200" spans="1:34" ht="27" hidden="1" customHeight="1" x14ac:dyDescent="0.3">
      <c r="A200" s="436">
        <v>195</v>
      </c>
      <c r="B200" s="439" t="s">
        <v>1712</v>
      </c>
      <c r="C200" s="439"/>
      <c r="D200" s="439" t="s">
        <v>397</v>
      </c>
      <c r="E200" s="439" t="s">
        <v>87</v>
      </c>
      <c r="F200" s="439" t="s">
        <v>397</v>
      </c>
      <c r="G200" s="439"/>
      <c r="H200" s="439" t="s">
        <v>2653</v>
      </c>
      <c r="I200" s="467">
        <v>0</v>
      </c>
      <c r="J200" s="439" t="s">
        <v>2060</v>
      </c>
      <c r="K200" s="439">
        <v>3</v>
      </c>
      <c r="L200" s="439" t="s">
        <v>397</v>
      </c>
      <c r="M200" s="439" t="s">
        <v>1966</v>
      </c>
      <c r="N200" s="439"/>
      <c r="O200" s="469"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t="s">
        <v>1268</v>
      </c>
      <c r="AF200" s="382" t="s">
        <v>1241</v>
      </c>
      <c r="AG200" s="382"/>
      <c r="AH200" s="382"/>
    </row>
    <row r="201" spans="1:34" ht="27" hidden="1" customHeight="1" x14ac:dyDescent="0.3">
      <c r="A201" s="436">
        <v>196</v>
      </c>
      <c r="B201" s="439" t="s">
        <v>1713</v>
      </c>
      <c r="C201" s="439"/>
      <c r="D201" s="439" t="s">
        <v>398</v>
      </c>
      <c r="E201" s="439" t="s">
        <v>87</v>
      </c>
      <c r="F201" s="439" t="s">
        <v>398</v>
      </c>
      <c r="G201" s="439"/>
      <c r="H201" s="439" t="s">
        <v>2653</v>
      </c>
      <c r="I201" s="467">
        <v>0</v>
      </c>
      <c r="J201" s="439" t="s">
        <v>2060</v>
      </c>
      <c r="K201" s="439">
        <v>3</v>
      </c>
      <c r="L201" s="439" t="s">
        <v>398</v>
      </c>
      <c r="M201" s="439" t="s">
        <v>1967</v>
      </c>
      <c r="N201" s="439"/>
      <c r="O201" s="469" t="s">
        <v>2571</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t="s">
        <v>1268</v>
      </c>
      <c r="AF201" s="382" t="s">
        <v>1241</v>
      </c>
      <c r="AG201" s="382"/>
      <c r="AH201" s="382" t="s">
        <v>1242</v>
      </c>
    </row>
    <row r="202" spans="1:34" ht="27" hidden="1" customHeight="1" x14ac:dyDescent="0.3">
      <c r="A202" s="436">
        <v>197</v>
      </c>
      <c r="B202" s="439" t="s">
        <v>1715</v>
      </c>
      <c r="C202" s="439"/>
      <c r="D202" s="439" t="s">
        <v>1548</v>
      </c>
      <c r="E202" s="439" t="s">
        <v>87</v>
      </c>
      <c r="F202" s="439" t="s">
        <v>1548</v>
      </c>
      <c r="G202" s="472" t="s">
        <v>1852</v>
      </c>
      <c r="H202" s="439" t="s">
        <v>2643</v>
      </c>
      <c r="I202" s="467">
        <v>0</v>
      </c>
      <c r="J202" s="439" t="s">
        <v>2060</v>
      </c>
      <c r="K202" s="439">
        <v>3</v>
      </c>
      <c r="L202" s="439" t="s">
        <v>1548</v>
      </c>
      <c r="M202" s="439" t="s">
        <v>1968</v>
      </c>
      <c r="N202" s="439"/>
      <c r="O202" s="469"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hidden="1" customHeight="1" x14ac:dyDescent="0.3">
      <c r="A203" s="436">
        <v>198</v>
      </c>
      <c r="B203" s="439" t="s">
        <v>1714</v>
      </c>
      <c r="C203" s="439"/>
      <c r="D203" s="439" t="s">
        <v>1549</v>
      </c>
      <c r="E203" s="439" t="s">
        <v>87</v>
      </c>
      <c r="F203" s="439" t="s">
        <v>1549</v>
      </c>
      <c r="G203" s="472" t="s">
        <v>1852</v>
      </c>
      <c r="H203" s="439" t="s">
        <v>2644</v>
      </c>
      <c r="I203" s="467">
        <v>0</v>
      </c>
      <c r="J203" s="439" t="s">
        <v>2060</v>
      </c>
      <c r="K203" s="439">
        <v>3</v>
      </c>
      <c r="L203" s="439" t="s">
        <v>1549</v>
      </c>
      <c r="M203" s="439" t="s">
        <v>1969</v>
      </c>
      <c r="N203" s="439"/>
      <c r="O203" s="469"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hidden="1" customHeight="1" x14ac:dyDescent="0.3">
      <c r="A204" s="436">
        <v>199</v>
      </c>
      <c r="B204" s="439" t="s">
        <v>1716</v>
      </c>
      <c r="C204" s="439"/>
      <c r="D204" s="439" t="s">
        <v>1550</v>
      </c>
      <c r="E204" s="439" t="s">
        <v>87</v>
      </c>
      <c r="F204" s="439" t="s">
        <v>1550</v>
      </c>
      <c r="G204" s="472" t="s">
        <v>1852</v>
      </c>
      <c r="H204" s="439" t="s">
        <v>2643</v>
      </c>
      <c r="I204" s="467">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t="s">
        <v>1798</v>
      </c>
      <c r="AF204" s="382"/>
      <c r="AG204" s="382"/>
      <c r="AH204" s="382"/>
    </row>
    <row r="205" spans="1:34" ht="27" hidden="1" customHeight="1" x14ac:dyDescent="0.3">
      <c r="A205" s="436">
        <v>200</v>
      </c>
      <c r="B205" s="439" t="s">
        <v>2507</v>
      </c>
      <c r="C205" s="439"/>
      <c r="D205" s="439" t="s">
        <v>2370</v>
      </c>
      <c r="E205" s="439" t="s">
        <v>87</v>
      </c>
      <c r="F205" s="439" t="s">
        <v>2370</v>
      </c>
      <c r="G205" s="439" t="s">
        <v>1750</v>
      </c>
      <c r="H205" s="439" t="s">
        <v>2645</v>
      </c>
      <c r="I205" s="467" t="s">
        <v>1874</v>
      </c>
      <c r="J205" s="439" t="s">
        <v>2369</v>
      </c>
      <c r="K205" s="439">
        <v>3</v>
      </c>
      <c r="L205" s="439" t="s">
        <v>2370</v>
      </c>
      <c r="M205" s="439" t="s">
        <v>2409</v>
      </c>
      <c r="N205" s="439"/>
      <c r="O205" s="439" t="s">
        <v>2574</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c r="AG205" s="382"/>
      <c r="AH205" s="382"/>
    </row>
    <row r="206" spans="1:34" ht="27" hidden="1" customHeight="1" x14ac:dyDescent="0.3">
      <c r="A206" s="436">
        <v>201</v>
      </c>
      <c r="B206" s="439" t="s">
        <v>2508</v>
      </c>
      <c r="C206" s="439"/>
      <c r="D206" s="439" t="s">
        <v>2371</v>
      </c>
      <c r="E206" s="439" t="s">
        <v>87</v>
      </c>
      <c r="F206" s="439" t="s">
        <v>2371</v>
      </c>
      <c r="G206" s="439" t="s">
        <v>1750</v>
      </c>
      <c r="H206" s="439" t="s">
        <v>2644</v>
      </c>
      <c r="I206" s="467" t="s">
        <v>1874</v>
      </c>
      <c r="J206" s="439" t="s">
        <v>2060</v>
      </c>
      <c r="K206" s="439">
        <v>3</v>
      </c>
      <c r="L206" s="439" t="s">
        <v>2371</v>
      </c>
      <c r="M206" s="439" t="s">
        <v>2375</v>
      </c>
      <c r="N206" s="439"/>
      <c r="O206" s="439" t="s">
        <v>2572</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c r="AG206" s="382"/>
      <c r="AH206" s="382"/>
    </row>
    <row r="207" spans="1:34" ht="27" hidden="1" customHeight="1" x14ac:dyDescent="0.3">
      <c r="A207" s="436">
        <v>202</v>
      </c>
      <c r="B207" s="439" t="s">
        <v>2558</v>
      </c>
      <c r="C207" s="439"/>
      <c r="D207" s="439" t="s">
        <v>2559</v>
      </c>
      <c r="E207" s="439" t="s">
        <v>87</v>
      </c>
      <c r="F207" s="439" t="s">
        <v>2559</v>
      </c>
      <c r="G207" s="439" t="s">
        <v>1750</v>
      </c>
      <c r="H207" s="439" t="s">
        <v>2646</v>
      </c>
      <c r="I207" s="467" t="s">
        <v>1874</v>
      </c>
      <c r="J207" s="439" t="s">
        <v>2369</v>
      </c>
      <c r="K207" s="439">
        <v>3</v>
      </c>
      <c r="L207" s="439" t="s">
        <v>2559</v>
      </c>
      <c r="M207" s="439" t="s">
        <v>2409</v>
      </c>
      <c r="N207" s="439"/>
      <c r="O207" s="439" t="s">
        <v>2587</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hidden="1" customHeight="1" x14ac:dyDescent="0.3">
      <c r="A208" s="436">
        <v>203</v>
      </c>
      <c r="B208" s="439" t="s">
        <v>2577</v>
      </c>
      <c r="C208" s="439"/>
      <c r="D208" s="439" t="s">
        <v>2564</v>
      </c>
      <c r="E208" s="439" t="s">
        <v>87</v>
      </c>
      <c r="F208" s="439" t="s">
        <v>2564</v>
      </c>
      <c r="G208" s="439" t="s">
        <v>1750</v>
      </c>
      <c r="H208" s="439" t="s">
        <v>2646</v>
      </c>
      <c r="I208" s="467" t="s">
        <v>1874</v>
      </c>
      <c r="J208" s="439" t="s">
        <v>2369</v>
      </c>
      <c r="K208" s="439">
        <v>3</v>
      </c>
      <c r="L208" s="439" t="s">
        <v>2564</v>
      </c>
      <c r="M208" s="439" t="s">
        <v>2409</v>
      </c>
      <c r="N208" s="439"/>
      <c r="O208" s="439" t="s">
        <v>2589</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c r="AG208" s="382"/>
      <c r="AH208" s="382"/>
    </row>
    <row r="209" spans="1:34" ht="27" hidden="1" customHeight="1" x14ac:dyDescent="0.3">
      <c r="A209" s="436">
        <v>204</v>
      </c>
      <c r="B209" s="439" t="s">
        <v>2585</v>
      </c>
      <c r="C209" s="439"/>
      <c r="D209" s="439" t="s">
        <v>2581</v>
      </c>
      <c r="E209" s="439" t="s">
        <v>87</v>
      </c>
      <c r="F209" s="439" t="s">
        <v>2581</v>
      </c>
      <c r="G209" s="439" t="s">
        <v>1750</v>
      </c>
      <c r="H209" s="439" t="s">
        <v>2647</v>
      </c>
      <c r="I209" s="467" t="s">
        <v>1874</v>
      </c>
      <c r="J209" s="439" t="s">
        <v>2369</v>
      </c>
      <c r="K209" s="439">
        <v>3</v>
      </c>
      <c r="L209" s="439" t="s">
        <v>2565</v>
      </c>
      <c r="M209" s="439" t="s">
        <v>2375</v>
      </c>
      <c r="N209" s="439"/>
      <c r="O209" s="439" t="s">
        <v>2575</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c r="AG209" s="382"/>
      <c r="AH209" s="382"/>
    </row>
    <row r="210" spans="1:34" ht="27" hidden="1" customHeight="1" x14ac:dyDescent="0.3">
      <c r="A210" s="436">
        <v>205</v>
      </c>
      <c r="B210" s="439" t="s">
        <v>2560</v>
      </c>
      <c r="C210" s="439"/>
      <c r="D210" s="439" t="s">
        <v>2561</v>
      </c>
      <c r="E210" s="439" t="s">
        <v>87</v>
      </c>
      <c r="F210" s="439" t="s">
        <v>2561</v>
      </c>
      <c r="G210" s="439" t="s">
        <v>1750</v>
      </c>
      <c r="H210" s="439" t="s">
        <v>2645</v>
      </c>
      <c r="I210" s="467" t="s">
        <v>1874</v>
      </c>
      <c r="J210" s="439" t="s">
        <v>2369</v>
      </c>
      <c r="K210" s="439">
        <v>3</v>
      </c>
      <c r="L210" s="439" t="s">
        <v>2561</v>
      </c>
      <c r="M210" s="439" t="s">
        <v>2409</v>
      </c>
      <c r="N210" s="439"/>
      <c r="O210" s="439" t="s">
        <v>2588</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hidden="1" customHeight="1" x14ac:dyDescent="0.3">
      <c r="A211" s="436">
        <v>206</v>
      </c>
      <c r="B211" s="439" t="s">
        <v>2578</v>
      </c>
      <c r="C211" s="439"/>
      <c r="D211" s="439" t="s">
        <v>2566</v>
      </c>
      <c r="E211" s="439" t="s">
        <v>87</v>
      </c>
      <c r="F211" s="439" t="s">
        <v>2566</v>
      </c>
      <c r="G211" s="439" t="s">
        <v>1750</v>
      </c>
      <c r="H211" s="439" t="s">
        <v>2645</v>
      </c>
      <c r="I211" s="467" t="s">
        <v>1874</v>
      </c>
      <c r="J211" s="439" t="s">
        <v>2369</v>
      </c>
      <c r="K211" s="439">
        <v>3</v>
      </c>
      <c r="L211" s="439" t="s">
        <v>2566</v>
      </c>
      <c r="M211" s="439" t="s">
        <v>2409</v>
      </c>
      <c r="N211" s="439"/>
      <c r="O211" s="439" t="s">
        <v>2590</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c r="AG211" s="382"/>
      <c r="AH211" s="382"/>
    </row>
    <row r="212" spans="1:34" ht="27" hidden="1" customHeight="1" x14ac:dyDescent="0.3">
      <c r="A212" s="436">
        <v>207</v>
      </c>
      <c r="B212" s="439" t="s">
        <v>2586</v>
      </c>
      <c r="C212" s="439"/>
      <c r="D212" s="439" t="s">
        <v>2582</v>
      </c>
      <c r="E212" s="439" t="s">
        <v>87</v>
      </c>
      <c r="F212" s="439" t="s">
        <v>2582</v>
      </c>
      <c r="G212" s="439" t="s">
        <v>1750</v>
      </c>
      <c r="H212" s="439" t="s">
        <v>2647</v>
      </c>
      <c r="I212" s="467" t="s">
        <v>1874</v>
      </c>
      <c r="J212" s="439" t="s">
        <v>2369</v>
      </c>
      <c r="K212" s="439">
        <v>3</v>
      </c>
      <c r="L212" s="439" t="s">
        <v>2567</v>
      </c>
      <c r="M212" s="439" t="s">
        <v>2375</v>
      </c>
      <c r="N212" s="439"/>
      <c r="O212" s="439" t="s">
        <v>2576</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c r="AG212" s="382"/>
      <c r="AH212" s="382"/>
    </row>
    <row r="213" spans="1:34" ht="27" hidden="1" customHeight="1" x14ac:dyDescent="0.3">
      <c r="A213" s="436">
        <v>208</v>
      </c>
      <c r="B213" s="439" t="s">
        <v>1717</v>
      </c>
      <c r="C213" s="439"/>
      <c r="D213" s="439" t="s">
        <v>422</v>
      </c>
      <c r="E213" s="439" t="s">
        <v>1748</v>
      </c>
      <c r="F213" s="439" t="s">
        <v>422</v>
      </c>
      <c r="G213" s="439"/>
      <c r="H213" s="439" t="s">
        <v>2643</v>
      </c>
      <c r="I213" s="467">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t="s">
        <v>1785</v>
      </c>
      <c r="AF213" s="382" t="s">
        <v>1241</v>
      </c>
      <c r="AG213" s="382"/>
      <c r="AH213" s="382"/>
    </row>
    <row r="214" spans="1:34" ht="27" hidden="1" customHeight="1" x14ac:dyDescent="0.3">
      <c r="A214" s="436">
        <v>209</v>
      </c>
      <c r="B214" s="439" t="s">
        <v>1718</v>
      </c>
      <c r="C214" s="439" t="s">
        <v>1565</v>
      </c>
      <c r="D214" s="439" t="s">
        <v>16</v>
      </c>
      <c r="E214" s="439" t="s">
        <v>128</v>
      </c>
      <c r="F214" s="439" t="s">
        <v>16</v>
      </c>
      <c r="G214" s="439"/>
      <c r="H214" s="439" t="s">
        <v>2648</v>
      </c>
      <c r="I214" s="467">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t="s">
        <v>1239</v>
      </c>
      <c r="AE214" s="382" t="s">
        <v>1268</v>
      </c>
      <c r="AF214" s="382" t="s">
        <v>1240</v>
      </c>
      <c r="AG214" s="382"/>
      <c r="AH214" s="382"/>
    </row>
    <row r="215" spans="1:34" ht="27" hidden="1" customHeight="1" x14ac:dyDescent="0.3">
      <c r="A215" s="436">
        <v>210</v>
      </c>
      <c r="B215" s="439" t="s">
        <v>1719</v>
      </c>
      <c r="C215" s="439"/>
      <c r="D215" s="439" t="s">
        <v>399</v>
      </c>
      <c r="E215" s="439" t="s">
        <v>128</v>
      </c>
      <c r="F215" s="439" t="s">
        <v>399</v>
      </c>
      <c r="G215" s="439"/>
      <c r="H215" s="439" t="s">
        <v>2649</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t="s">
        <v>1239</v>
      </c>
      <c r="AE215" s="382" t="s">
        <v>1799</v>
      </c>
      <c r="AF215" s="382" t="s">
        <v>1238</v>
      </c>
      <c r="AG215" s="382"/>
      <c r="AH215" s="382"/>
    </row>
    <row r="216" spans="1:34" ht="27" hidden="1" customHeight="1" x14ac:dyDescent="0.3">
      <c r="A216" s="436">
        <v>211</v>
      </c>
      <c r="B216" s="439" t="s">
        <v>1904</v>
      </c>
      <c r="C216" s="439"/>
      <c r="D216" s="439" t="s">
        <v>1882</v>
      </c>
      <c r="E216" s="439" t="s">
        <v>128</v>
      </c>
      <c r="F216" s="439" t="s">
        <v>1882</v>
      </c>
      <c r="G216" s="439"/>
      <c r="H216" s="439" t="s">
        <v>2650</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92"/>
      <c r="AE216" s="382"/>
      <c r="AF216" s="382"/>
      <c r="AG216" s="382"/>
      <c r="AH216" s="382"/>
    </row>
    <row r="217" spans="1:34" ht="27" hidden="1" customHeight="1" x14ac:dyDescent="0.3">
      <c r="A217" s="436">
        <v>212</v>
      </c>
      <c r="B217" s="439" t="s">
        <v>1906</v>
      </c>
      <c r="C217" s="439"/>
      <c r="D217" s="439" t="s">
        <v>1884</v>
      </c>
      <c r="E217" s="439" t="s">
        <v>128</v>
      </c>
      <c r="F217" s="439" t="s">
        <v>1884</v>
      </c>
      <c r="G217" s="439"/>
      <c r="H217" s="439" t="s">
        <v>2650</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c r="AG217" s="382"/>
      <c r="AH217" s="382"/>
    </row>
    <row r="218" spans="1:34" ht="27" hidden="1" customHeight="1" x14ac:dyDescent="0.3">
      <c r="A218" s="436">
        <v>213</v>
      </c>
      <c r="B218" s="439" t="s">
        <v>1908</v>
      </c>
      <c r="C218" s="439"/>
      <c r="D218" s="439" t="s">
        <v>1886</v>
      </c>
      <c r="E218" s="439" t="s">
        <v>128</v>
      </c>
      <c r="F218" s="439" t="s">
        <v>1886</v>
      </c>
      <c r="G218" s="439"/>
      <c r="H218" s="439" t="s">
        <v>2650</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hidden="1" customHeight="1" x14ac:dyDescent="0.3">
      <c r="A219" s="436">
        <v>214</v>
      </c>
      <c r="B219" s="439" t="s">
        <v>1910</v>
      </c>
      <c r="C219" s="439"/>
      <c r="D219" s="439" t="s">
        <v>1888</v>
      </c>
      <c r="E219" s="439" t="s">
        <v>128</v>
      </c>
      <c r="F219" s="439" t="s">
        <v>1888</v>
      </c>
      <c r="G219" s="439"/>
      <c r="H219" s="439" t="s">
        <v>2650</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hidden="1" customHeight="1" x14ac:dyDescent="0.3">
      <c r="A220" s="436">
        <v>215</v>
      </c>
      <c r="B220" s="439" t="s">
        <v>1912</v>
      </c>
      <c r="C220" s="439"/>
      <c r="D220" s="439" t="s">
        <v>1890</v>
      </c>
      <c r="E220" s="439" t="s">
        <v>128</v>
      </c>
      <c r="F220" s="439" t="s">
        <v>1890</v>
      </c>
      <c r="G220" s="439"/>
      <c r="H220" s="439" t="s">
        <v>2650</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hidden="1" customHeight="1" x14ac:dyDescent="0.3">
      <c r="A221" s="436">
        <v>216</v>
      </c>
      <c r="B221" s="439" t="s">
        <v>1914</v>
      </c>
      <c r="C221" s="439"/>
      <c r="D221" s="439" t="s">
        <v>1892</v>
      </c>
      <c r="E221" s="439" t="s">
        <v>128</v>
      </c>
      <c r="F221" s="439" t="s">
        <v>1892</v>
      </c>
      <c r="G221" s="439"/>
      <c r="H221" s="439" t="s">
        <v>2650</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27" hidden="1" customHeight="1" x14ac:dyDescent="0.3">
      <c r="A222" s="436">
        <v>217</v>
      </c>
      <c r="B222" s="439" t="s">
        <v>1916</v>
      </c>
      <c r="C222" s="439"/>
      <c r="D222" s="439" t="s">
        <v>1894</v>
      </c>
      <c r="E222" s="439" t="s">
        <v>128</v>
      </c>
      <c r="F222" s="439" t="s">
        <v>1894</v>
      </c>
      <c r="G222" s="439"/>
      <c r="H222" s="439" t="s">
        <v>2650</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c r="AG222" s="382"/>
      <c r="AH222" s="382"/>
    </row>
    <row r="223" spans="1:34" ht="27" hidden="1" customHeight="1" x14ac:dyDescent="0.3">
      <c r="A223" s="436">
        <v>218</v>
      </c>
      <c r="B223" s="439" t="s">
        <v>1918</v>
      </c>
      <c r="C223" s="439"/>
      <c r="D223" s="439" t="s">
        <v>1896</v>
      </c>
      <c r="E223" s="439" t="s">
        <v>128</v>
      </c>
      <c r="F223" s="439" t="s">
        <v>1896</v>
      </c>
      <c r="G223" s="439"/>
      <c r="H223" s="439" t="s">
        <v>2650</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c r="AG223" s="382"/>
      <c r="AH223" s="382"/>
    </row>
    <row r="224" spans="1:34" ht="27" hidden="1" customHeight="1" x14ac:dyDescent="0.3">
      <c r="A224" s="436">
        <v>219</v>
      </c>
      <c r="B224" s="439" t="s">
        <v>1920</v>
      </c>
      <c r="C224" s="439"/>
      <c r="D224" s="439" t="s">
        <v>1898</v>
      </c>
      <c r="E224" s="439" t="s">
        <v>128</v>
      </c>
      <c r="F224" s="439" t="s">
        <v>1898</v>
      </c>
      <c r="G224" s="478" t="s">
        <v>1753</v>
      </c>
      <c r="H224" s="439" t="s">
        <v>2650</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hidden="1" customHeight="1" x14ac:dyDescent="0.3">
      <c r="A225" s="436">
        <v>220</v>
      </c>
      <c r="B225" s="439" t="s">
        <v>1922</v>
      </c>
      <c r="C225" s="439"/>
      <c r="D225" s="439" t="s">
        <v>1900</v>
      </c>
      <c r="E225" s="439" t="s">
        <v>128</v>
      </c>
      <c r="F225" s="439" t="s">
        <v>1900</v>
      </c>
      <c r="G225" s="478" t="s">
        <v>1753</v>
      </c>
      <c r="H225" s="439" t="s">
        <v>2650</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27" hidden="1" customHeight="1" x14ac:dyDescent="0.3">
      <c r="A226" s="436">
        <v>221</v>
      </c>
      <c r="B226" s="439" t="s">
        <v>2346</v>
      </c>
      <c r="C226" s="486"/>
      <c r="D226" s="478" t="s">
        <v>2343</v>
      </c>
      <c r="E226" s="478" t="s">
        <v>128</v>
      </c>
      <c r="F226" s="478" t="s">
        <v>2343</v>
      </c>
      <c r="G226" s="478" t="s">
        <v>1757</v>
      </c>
      <c r="H226" s="439" t="s">
        <v>2650</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382"/>
      <c r="AE226" s="382"/>
      <c r="AF226" s="382"/>
      <c r="AG226" s="382"/>
      <c r="AH226" s="418"/>
    </row>
    <row r="227" spans="1:34" ht="27" hidden="1" customHeight="1" x14ac:dyDescent="0.3">
      <c r="A227" s="436">
        <v>222</v>
      </c>
      <c r="B227" s="439" t="s">
        <v>2347</v>
      </c>
      <c r="C227" s="485"/>
      <c r="D227" s="439" t="s">
        <v>2347</v>
      </c>
      <c r="E227" s="478" t="s">
        <v>128</v>
      </c>
      <c r="F227" s="478" t="s">
        <v>2347</v>
      </c>
      <c r="G227" s="478" t="s">
        <v>1757</v>
      </c>
      <c r="H227" s="439" t="s">
        <v>2650</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418"/>
    </row>
    <row r="228" spans="1:34" ht="27" hidden="1" customHeight="1" x14ac:dyDescent="0.3">
      <c r="A228" s="436">
        <v>223</v>
      </c>
      <c r="B228" s="439" t="s">
        <v>1924</v>
      </c>
      <c r="C228" s="439"/>
      <c r="D228" s="439" t="s">
        <v>1902</v>
      </c>
      <c r="E228" s="439" t="s">
        <v>128</v>
      </c>
      <c r="F228" s="439" t="s">
        <v>1902</v>
      </c>
      <c r="G228" s="439"/>
      <c r="H228" s="439" t="s">
        <v>2650</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c r="AG228" s="382"/>
      <c r="AH228" s="382"/>
    </row>
    <row r="229" spans="1:34" ht="27" hidden="1" customHeight="1" x14ac:dyDescent="0.3">
      <c r="A229" s="436">
        <v>224</v>
      </c>
      <c r="B229" s="439" t="s">
        <v>1720</v>
      </c>
      <c r="C229" s="439"/>
      <c r="D229" s="439" t="s">
        <v>22</v>
      </c>
      <c r="E229" s="439" t="s">
        <v>128</v>
      </c>
      <c r="F229" s="439" t="s">
        <v>22</v>
      </c>
      <c r="G229" s="439"/>
      <c r="H229" s="439" t="s">
        <v>2648</v>
      </c>
      <c r="I229" s="467">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t="s">
        <v>1800</v>
      </c>
      <c r="AF229" s="382"/>
      <c r="AG229" s="382"/>
      <c r="AH229" s="382"/>
    </row>
    <row r="230" spans="1:34" ht="27" hidden="1" customHeight="1" x14ac:dyDescent="0.3">
      <c r="A230" s="436">
        <v>225</v>
      </c>
      <c r="B230" s="439" t="s">
        <v>1721</v>
      </c>
      <c r="C230" s="439"/>
      <c r="D230" s="439" t="s">
        <v>884</v>
      </c>
      <c r="E230" s="439" t="s">
        <v>128</v>
      </c>
      <c r="F230" s="439" t="s">
        <v>884</v>
      </c>
      <c r="G230" s="439"/>
      <c r="H230" s="439" t="s">
        <v>2648</v>
      </c>
      <c r="I230" s="467">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t="s">
        <v>1268</v>
      </c>
      <c r="AF230" s="382"/>
      <c r="AG230" s="382"/>
      <c r="AH230" s="382"/>
    </row>
    <row r="231" spans="1:34" ht="27" hidden="1" customHeight="1" x14ac:dyDescent="0.3">
      <c r="A231" s="436">
        <v>226</v>
      </c>
      <c r="B231" s="439" t="s">
        <v>2411</v>
      </c>
      <c r="C231" s="439"/>
      <c r="D231" s="439" t="s">
        <v>2412</v>
      </c>
      <c r="E231" s="439" t="s">
        <v>128</v>
      </c>
      <c r="F231" s="478" t="s">
        <v>2412</v>
      </c>
      <c r="G231" s="472" t="s">
        <v>1852</v>
      </c>
      <c r="H231" s="439" t="s">
        <v>2648</v>
      </c>
      <c r="I231" s="467">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c r="AG231" s="382"/>
      <c r="AH231" s="418"/>
    </row>
    <row r="232" spans="1:34" ht="27" hidden="1" customHeight="1" x14ac:dyDescent="0.3">
      <c r="A232" s="436">
        <v>227</v>
      </c>
      <c r="B232" s="439" t="s">
        <v>1722</v>
      </c>
      <c r="C232" s="439"/>
      <c r="D232" s="439" t="s">
        <v>1689</v>
      </c>
      <c r="E232" s="439" t="s">
        <v>128</v>
      </c>
      <c r="F232" s="439" t="s">
        <v>1689</v>
      </c>
      <c r="G232" s="439" t="s">
        <v>1757</v>
      </c>
      <c r="H232" s="439" t="s">
        <v>2648</v>
      </c>
      <c r="I232" s="467">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t="s">
        <v>1798</v>
      </c>
      <c r="AF232" s="382"/>
      <c r="AG232" s="382"/>
      <c r="AH232" s="382"/>
    </row>
    <row r="233" spans="1:34" ht="27" hidden="1" customHeight="1" x14ac:dyDescent="0.3">
      <c r="A233" s="436">
        <v>228</v>
      </c>
      <c r="B233" s="439" t="s">
        <v>1724</v>
      </c>
      <c r="C233" s="439"/>
      <c r="D233" s="439" t="s">
        <v>1653</v>
      </c>
      <c r="E233" s="439" t="s">
        <v>128</v>
      </c>
      <c r="F233" s="439" t="s">
        <v>1653</v>
      </c>
      <c r="G233" s="472" t="s">
        <v>1852</v>
      </c>
      <c r="H233" s="439" t="s">
        <v>2648</v>
      </c>
      <c r="I233" s="467">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t="s">
        <v>1798</v>
      </c>
      <c r="AF233" s="382"/>
      <c r="AG233" s="382"/>
      <c r="AH233" s="382"/>
    </row>
    <row r="234" spans="1:34" ht="27" hidden="1" customHeight="1" x14ac:dyDescent="0.3">
      <c r="A234" s="436">
        <v>229</v>
      </c>
      <c r="B234" s="439" t="s">
        <v>1723</v>
      </c>
      <c r="C234" s="439"/>
      <c r="D234" s="439" t="s">
        <v>1691</v>
      </c>
      <c r="E234" s="439" t="s">
        <v>1801</v>
      </c>
      <c r="F234" s="439" t="s">
        <v>1691</v>
      </c>
      <c r="G234" s="472" t="s">
        <v>1852</v>
      </c>
      <c r="H234" s="439" t="s">
        <v>2648</v>
      </c>
      <c r="I234" s="467">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c r="AG234" s="382"/>
      <c r="AH234" s="382"/>
    </row>
    <row r="235" spans="1:34" ht="27" hidden="1" customHeight="1" x14ac:dyDescent="0.3">
      <c r="A235" s="436">
        <v>230</v>
      </c>
      <c r="B235" s="469" t="s">
        <v>2509</v>
      </c>
      <c r="C235" s="439"/>
      <c r="D235" s="439" t="s">
        <v>2505</v>
      </c>
      <c r="E235" s="439" t="s">
        <v>128</v>
      </c>
      <c r="F235" s="439" t="s">
        <v>2505</v>
      </c>
      <c r="G235" s="439" t="s">
        <v>1750</v>
      </c>
      <c r="H235" s="439" t="s">
        <v>2648</v>
      </c>
      <c r="I235" s="467">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c r="AG235" s="382"/>
      <c r="AH235" s="382"/>
    </row>
    <row r="236" spans="1:34" ht="27" hidden="1" customHeight="1" x14ac:dyDescent="0.3">
      <c r="A236" s="436">
        <v>231</v>
      </c>
      <c r="B236" s="469" t="s">
        <v>2510</v>
      </c>
      <c r="C236" s="439"/>
      <c r="D236" s="439" t="s">
        <v>2506</v>
      </c>
      <c r="E236" s="439" t="s">
        <v>128</v>
      </c>
      <c r="F236" s="439" t="s">
        <v>2506</v>
      </c>
      <c r="G236" s="439" t="s">
        <v>1750</v>
      </c>
      <c r="H236" s="439" t="s">
        <v>2648</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c r="AG236" s="382"/>
      <c r="AH236" s="382"/>
    </row>
    <row r="237" spans="1:34" ht="27" hidden="1" customHeight="1" x14ac:dyDescent="0.3">
      <c r="A237" s="436">
        <v>232</v>
      </c>
      <c r="B237" s="439" t="s">
        <v>2105</v>
      </c>
      <c r="C237" s="439"/>
      <c r="D237" s="439" t="s">
        <v>2102</v>
      </c>
      <c r="E237" s="439" t="s">
        <v>87</v>
      </c>
      <c r="F237" s="439" t="s">
        <v>2102</v>
      </c>
      <c r="G237" s="439" t="s">
        <v>2088</v>
      </c>
      <c r="H237" s="439" t="s">
        <v>2651</v>
      </c>
      <c r="I237" s="467"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c r="AG237" s="382"/>
      <c r="AH237" s="382"/>
    </row>
    <row r="238" spans="1:34" ht="27" hidden="1" customHeight="1" x14ac:dyDescent="0.3">
      <c r="A238" s="436">
        <v>233</v>
      </c>
      <c r="B238" s="439" t="s">
        <v>1725</v>
      </c>
      <c r="C238" s="439"/>
      <c r="D238" s="439" t="s">
        <v>21</v>
      </c>
      <c r="E238" s="439" t="s">
        <v>66</v>
      </c>
      <c r="F238" s="439" t="s">
        <v>21</v>
      </c>
      <c r="G238" s="439"/>
      <c r="H238" s="439" t="s">
        <v>2648</v>
      </c>
      <c r="I238" s="467">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t="s">
        <v>66</v>
      </c>
      <c r="AF238" s="382"/>
      <c r="AG238" s="382"/>
      <c r="AH238" s="382"/>
    </row>
    <row r="239" spans="1:34" ht="27" hidden="1" customHeight="1" x14ac:dyDescent="0.3">
      <c r="A239" s="436">
        <v>234</v>
      </c>
      <c r="B239" s="439" t="s">
        <v>1728</v>
      </c>
      <c r="C239" s="439" t="s">
        <v>42</v>
      </c>
      <c r="D239" s="439" t="s">
        <v>1236</v>
      </c>
      <c r="E239" s="439"/>
      <c r="F239" s="439" t="s">
        <v>614</v>
      </c>
      <c r="G239" s="439"/>
      <c r="H239" s="439" t="s">
        <v>2137</v>
      </c>
      <c r="I239" s="467">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hidden="1" customHeight="1" x14ac:dyDescent="0.3">
      <c r="A240" s="436">
        <v>235</v>
      </c>
      <c r="B240" s="439"/>
      <c r="C240" s="439"/>
      <c r="D240" s="439" t="s">
        <v>267</v>
      </c>
      <c r="E240" s="439"/>
      <c r="F240" s="439" t="s">
        <v>614</v>
      </c>
      <c r="G240" s="439"/>
      <c r="H240" s="439" t="s">
        <v>2137</v>
      </c>
      <c r="I240" s="467">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hidden="1" customHeight="1" x14ac:dyDescent="0.3">
      <c r="A241" s="436">
        <v>236</v>
      </c>
      <c r="B241" s="439"/>
      <c r="C241" s="439"/>
      <c r="D241" s="439" t="s">
        <v>269</v>
      </c>
      <c r="E241" s="439"/>
      <c r="F241" s="439" t="s">
        <v>614</v>
      </c>
      <c r="G241" s="439"/>
      <c r="H241" s="439" t="s">
        <v>2137</v>
      </c>
      <c r="I241" s="467">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27" hidden="1" customHeight="1" x14ac:dyDescent="0.3">
      <c r="A242" s="436">
        <v>237</v>
      </c>
      <c r="B242" s="439"/>
      <c r="C242" s="439"/>
      <c r="D242" s="439" t="s">
        <v>1235</v>
      </c>
      <c r="E242" s="439"/>
      <c r="F242" s="439" t="s">
        <v>48</v>
      </c>
      <c r="G242" s="439" t="s">
        <v>2090</v>
      </c>
      <c r="H242" s="439" t="s">
        <v>2137</v>
      </c>
      <c r="I242" s="467">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t="s">
        <v>2092</v>
      </c>
      <c r="AE242" s="382" t="s">
        <v>1187</v>
      </c>
      <c r="AF242" s="382"/>
      <c r="AG242" s="382"/>
      <c r="AH242" s="382"/>
    </row>
    <row r="243" spans="1:34" ht="27" hidden="1" customHeight="1" x14ac:dyDescent="0.3">
      <c r="A243" s="436">
        <v>238</v>
      </c>
      <c r="B243" s="439"/>
      <c r="C243" s="439"/>
      <c r="D243" s="439" t="s">
        <v>2055</v>
      </c>
      <c r="E243" s="439" t="s">
        <v>128</v>
      </c>
      <c r="F243" s="439" t="s">
        <v>614</v>
      </c>
      <c r="G243" s="439" t="s">
        <v>2088</v>
      </c>
      <c r="H243" s="439" t="s">
        <v>2137</v>
      </c>
      <c r="I243" s="467"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t="s">
        <v>2092</v>
      </c>
      <c r="AE243" s="382" t="s">
        <v>1187</v>
      </c>
      <c r="AF243" s="382"/>
      <c r="AG243" s="382"/>
      <c r="AH243" s="382"/>
    </row>
    <row r="244" spans="1:34" ht="27" hidden="1" customHeight="1" x14ac:dyDescent="0.3">
      <c r="A244" s="436">
        <v>239</v>
      </c>
      <c r="B244" s="439"/>
      <c r="C244" s="439"/>
      <c r="D244" s="439" t="s">
        <v>1234</v>
      </c>
      <c r="E244" s="439"/>
      <c r="F244" s="439" t="s">
        <v>630</v>
      </c>
      <c r="G244" s="439"/>
      <c r="H244" s="439" t="s">
        <v>2137</v>
      </c>
      <c r="I244" s="467">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1233</v>
      </c>
      <c r="AG244" s="382"/>
      <c r="AH244" s="382"/>
    </row>
    <row r="245" spans="1:34" ht="27" hidden="1" customHeight="1" x14ac:dyDescent="0.3">
      <c r="A245" s="436">
        <v>240</v>
      </c>
      <c r="B245" s="439"/>
      <c r="C245" s="439"/>
      <c r="D245" s="439" t="s">
        <v>1232</v>
      </c>
      <c r="E245" s="439"/>
      <c r="F245" s="439" t="s">
        <v>630</v>
      </c>
      <c r="G245" s="439"/>
      <c r="H245" s="439" t="s">
        <v>2137</v>
      </c>
      <c r="I245" s="467">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1231</v>
      </c>
      <c r="AG245" s="382"/>
      <c r="AH245" s="382"/>
    </row>
    <row r="246" spans="1:34" ht="27" hidden="1" customHeight="1" x14ac:dyDescent="0.3">
      <c r="A246" s="436">
        <v>241</v>
      </c>
      <c r="B246" s="439"/>
      <c r="C246" s="439"/>
      <c r="D246" s="439" t="s">
        <v>1230</v>
      </c>
      <c r="E246" s="439"/>
      <c r="F246" s="439" t="s">
        <v>630</v>
      </c>
      <c r="G246" s="439"/>
      <c r="H246" s="439" t="s">
        <v>2137</v>
      </c>
      <c r="I246" s="467">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1229</v>
      </c>
      <c r="AG246" s="382"/>
      <c r="AH246" s="382"/>
    </row>
    <row r="247" spans="1:34" ht="27" hidden="1" customHeight="1" x14ac:dyDescent="0.3">
      <c r="A247" s="436">
        <v>242</v>
      </c>
      <c r="B247" s="439"/>
      <c r="C247" s="439"/>
      <c r="D247" s="439" t="s">
        <v>1228</v>
      </c>
      <c r="E247" s="439"/>
      <c r="F247" s="439" t="s">
        <v>648</v>
      </c>
      <c r="G247" s="439"/>
      <c r="H247" s="439" t="s">
        <v>2137</v>
      </c>
      <c r="I247" s="467">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t="s">
        <v>1187</v>
      </c>
      <c r="AF247" s="382" t="s">
        <v>1213</v>
      </c>
      <c r="AG247" s="382"/>
      <c r="AH247" s="382"/>
    </row>
    <row r="248" spans="1:34" ht="27" hidden="1" customHeight="1" x14ac:dyDescent="0.3">
      <c r="A248" s="436">
        <v>243</v>
      </c>
      <c r="B248" s="439"/>
      <c r="C248" s="439"/>
      <c r="D248" s="439" t="s">
        <v>1561</v>
      </c>
      <c r="E248" s="439"/>
      <c r="F248" s="439" t="s">
        <v>1562</v>
      </c>
      <c r="G248" s="439"/>
      <c r="H248" s="439" t="s">
        <v>2137</v>
      </c>
      <c r="I248" s="467">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t="s">
        <v>1187</v>
      </c>
      <c r="AF248" s="382"/>
      <c r="AG248" s="382"/>
      <c r="AH248" s="382"/>
    </row>
    <row r="249" spans="1:34" ht="27" hidden="1" customHeight="1" x14ac:dyDescent="0.3">
      <c r="A249" s="436">
        <v>244</v>
      </c>
      <c r="B249" s="439"/>
      <c r="C249" s="439"/>
      <c r="D249" s="439" t="s">
        <v>281</v>
      </c>
      <c r="E249" s="439"/>
      <c r="F249" s="439" t="s">
        <v>614</v>
      </c>
      <c r="G249" s="439"/>
      <c r="H249" s="439" t="s">
        <v>2137</v>
      </c>
      <c r="I249" s="467">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1226</v>
      </c>
      <c r="AG249" s="382"/>
      <c r="AH249" s="382"/>
    </row>
    <row r="250" spans="1:34" ht="27" hidden="1" customHeight="1" x14ac:dyDescent="0.3">
      <c r="A250" s="436">
        <v>245</v>
      </c>
      <c r="B250" s="439"/>
      <c r="C250" s="439"/>
      <c r="D250" s="439" t="s">
        <v>283</v>
      </c>
      <c r="E250" s="439"/>
      <c r="F250" s="439" t="s">
        <v>614</v>
      </c>
      <c r="G250" s="439"/>
      <c r="H250" s="439" t="s">
        <v>2137</v>
      </c>
      <c r="I250" s="467">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1213</v>
      </c>
      <c r="AG250" s="382"/>
      <c r="AH250" s="382"/>
    </row>
    <row r="251" spans="1:34" ht="27" hidden="1" customHeight="1" x14ac:dyDescent="0.3">
      <c r="A251" s="436">
        <v>246</v>
      </c>
      <c r="B251" s="439"/>
      <c r="C251" s="439"/>
      <c r="D251" s="439" t="s">
        <v>285</v>
      </c>
      <c r="E251" s="439"/>
      <c r="F251" s="439" t="s">
        <v>614</v>
      </c>
      <c r="G251" s="439"/>
      <c r="H251" s="439" t="s">
        <v>2137</v>
      </c>
      <c r="I251" s="467">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t="s">
        <v>1225</v>
      </c>
      <c r="AE251" s="382" t="s">
        <v>1187</v>
      </c>
      <c r="AF251" s="382" t="s">
        <v>1213</v>
      </c>
      <c r="AG251" s="382"/>
      <c r="AH251" s="382"/>
    </row>
    <row r="252" spans="1:34" ht="27" hidden="1" customHeight="1" x14ac:dyDescent="0.3">
      <c r="A252" s="436">
        <v>247</v>
      </c>
      <c r="B252" s="439"/>
      <c r="C252" s="439"/>
      <c r="D252" s="439" t="s">
        <v>2609</v>
      </c>
      <c r="E252" s="439"/>
      <c r="F252" s="439" t="s">
        <v>2607</v>
      </c>
      <c r="G252" s="439"/>
      <c r="H252" s="439" t="s">
        <v>2137</v>
      </c>
      <c r="I252" s="467">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hidden="1" customHeight="1" x14ac:dyDescent="0.3">
      <c r="A253" s="436">
        <v>248</v>
      </c>
      <c r="B253" s="439"/>
      <c r="C253" s="439"/>
      <c r="D253" s="439" t="s">
        <v>2610</v>
      </c>
      <c r="E253" s="439"/>
      <c r="F253" s="439" t="s">
        <v>2607</v>
      </c>
      <c r="G253" s="439"/>
      <c r="H253" s="439" t="s">
        <v>2137</v>
      </c>
      <c r="I253" s="467">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27" hidden="1" customHeight="1" x14ac:dyDescent="0.3">
      <c r="A254" s="436">
        <v>249</v>
      </c>
      <c r="B254" s="439"/>
      <c r="C254" s="439"/>
      <c r="D254" s="439" t="s">
        <v>1664</v>
      </c>
      <c r="E254" s="439"/>
      <c r="F254" s="439" t="s">
        <v>2108</v>
      </c>
      <c r="G254" s="439"/>
      <c r="H254" s="439" t="s">
        <v>2137</v>
      </c>
      <c r="I254" s="467">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hidden="1" customHeight="1" x14ac:dyDescent="0.3">
      <c r="A255" s="436">
        <v>250</v>
      </c>
      <c r="B255" s="439"/>
      <c r="C255" s="439"/>
      <c r="D255" s="439" t="s">
        <v>1665</v>
      </c>
      <c r="E255" s="439"/>
      <c r="F255" s="439" t="s">
        <v>2108</v>
      </c>
      <c r="G255" s="439"/>
      <c r="H255" s="439" t="s">
        <v>2137</v>
      </c>
      <c r="I255" s="467">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27" hidden="1" customHeight="1" x14ac:dyDescent="0.3">
      <c r="A256" s="436">
        <v>251</v>
      </c>
      <c r="B256" s="439"/>
      <c r="C256" s="439"/>
      <c r="D256" s="439" t="s">
        <v>287</v>
      </c>
      <c r="E256" s="439"/>
      <c r="F256" s="439" t="s">
        <v>614</v>
      </c>
      <c r="G256" s="439"/>
      <c r="H256" s="439" t="s">
        <v>2137</v>
      </c>
      <c r="I256" s="467">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hidden="1" customHeight="1" x14ac:dyDescent="0.3">
      <c r="A257" s="436">
        <v>252</v>
      </c>
      <c r="B257" s="439"/>
      <c r="C257" s="439"/>
      <c r="D257" s="439" t="s">
        <v>289</v>
      </c>
      <c r="E257" s="439"/>
      <c r="F257" s="439" t="s">
        <v>614</v>
      </c>
      <c r="G257" s="439"/>
      <c r="H257" s="439" t="s">
        <v>2137</v>
      </c>
      <c r="I257" s="467">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27" hidden="1" customHeight="1" x14ac:dyDescent="0.3">
      <c r="A258" s="436">
        <v>253</v>
      </c>
      <c r="B258" s="439"/>
      <c r="C258" s="439"/>
      <c r="D258" s="439" t="s">
        <v>2611</v>
      </c>
      <c r="E258" s="439"/>
      <c r="F258" s="439" t="s">
        <v>2607</v>
      </c>
      <c r="G258" s="439"/>
      <c r="H258" s="439" t="s">
        <v>2137</v>
      </c>
      <c r="I258" s="467">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hidden="1" customHeight="1" x14ac:dyDescent="0.3">
      <c r="A259" s="436">
        <v>254</v>
      </c>
      <c r="B259" s="439"/>
      <c r="C259" s="439"/>
      <c r="D259" s="439" t="s">
        <v>2612</v>
      </c>
      <c r="E259" s="439"/>
      <c r="F259" s="439" t="s">
        <v>2607</v>
      </c>
      <c r="G259" s="439"/>
      <c r="H259" s="439" t="s">
        <v>2137</v>
      </c>
      <c r="I259" s="467">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27" hidden="1" customHeight="1" x14ac:dyDescent="0.3">
      <c r="A260" s="436">
        <v>255</v>
      </c>
      <c r="B260" s="439"/>
      <c r="C260" s="439"/>
      <c r="D260" s="439" t="s">
        <v>291</v>
      </c>
      <c r="E260" s="439"/>
      <c r="F260" s="439" t="s">
        <v>614</v>
      </c>
      <c r="G260" s="439"/>
      <c r="H260" s="439" t="s">
        <v>2137</v>
      </c>
      <c r="I260" s="467">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t="s">
        <v>1217</v>
      </c>
      <c r="AG260" s="382"/>
      <c r="AH260" s="382"/>
    </row>
    <row r="261" spans="1:34" ht="27" hidden="1" customHeight="1" x14ac:dyDescent="0.3">
      <c r="A261" s="436">
        <v>256</v>
      </c>
      <c r="B261" s="439"/>
      <c r="C261" s="439"/>
      <c r="D261" s="439" t="s">
        <v>293</v>
      </c>
      <c r="E261" s="439"/>
      <c r="F261" s="439" t="s">
        <v>614</v>
      </c>
      <c r="G261" s="439"/>
      <c r="H261" s="439" t="s">
        <v>2137</v>
      </c>
      <c r="I261" s="467">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c r="AG261" s="382"/>
      <c r="AH261" s="382"/>
    </row>
    <row r="262" spans="1:34" ht="27" hidden="1" customHeight="1" x14ac:dyDescent="0.3">
      <c r="A262" s="436">
        <v>257</v>
      </c>
      <c r="B262" s="439"/>
      <c r="C262" s="439"/>
      <c r="D262" s="439" t="s">
        <v>2613</v>
      </c>
      <c r="E262" s="439"/>
      <c r="F262" s="439" t="s">
        <v>2607</v>
      </c>
      <c r="G262" s="439"/>
      <c r="H262" s="439" t="s">
        <v>2137</v>
      </c>
      <c r="I262" s="467">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t="s">
        <v>1187</v>
      </c>
      <c r="AF262" s="382"/>
      <c r="AG262" s="382"/>
      <c r="AH262" s="382"/>
    </row>
    <row r="263" spans="1:34" ht="27" hidden="1" customHeight="1" x14ac:dyDescent="0.3">
      <c r="A263" s="436">
        <v>258</v>
      </c>
      <c r="B263" s="439"/>
      <c r="C263" s="439"/>
      <c r="D263" s="439" t="s">
        <v>2614</v>
      </c>
      <c r="E263" s="439"/>
      <c r="F263" s="439" t="s">
        <v>2607</v>
      </c>
      <c r="G263" s="439"/>
      <c r="H263" s="439" t="s">
        <v>2137</v>
      </c>
      <c r="I263" s="467">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1183</v>
      </c>
      <c r="AE263" s="382" t="s">
        <v>1187</v>
      </c>
      <c r="AF263" s="382" t="s">
        <v>1213</v>
      </c>
      <c r="AG263" s="382"/>
      <c r="AH263" s="382"/>
    </row>
    <row r="264" spans="1:34" ht="27" hidden="1" customHeight="1" x14ac:dyDescent="0.3">
      <c r="A264" s="436">
        <v>259</v>
      </c>
      <c r="B264" s="439"/>
      <c r="C264" s="439"/>
      <c r="D264" s="439" t="s">
        <v>2615</v>
      </c>
      <c r="E264" s="439"/>
      <c r="F264" s="439" t="s">
        <v>2607</v>
      </c>
      <c r="G264" s="439" t="s">
        <v>2090</v>
      </c>
      <c r="H264" s="439" t="s">
        <v>2137</v>
      </c>
      <c r="I264" s="467">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2093</v>
      </c>
      <c r="AE264" s="382" t="s">
        <v>1187</v>
      </c>
      <c r="AF264" s="382"/>
      <c r="AG264" s="382"/>
      <c r="AH264" s="382"/>
    </row>
    <row r="265" spans="1:34" ht="27" hidden="1" customHeight="1" x14ac:dyDescent="0.3">
      <c r="A265" s="436">
        <v>260</v>
      </c>
      <c r="B265" s="439"/>
      <c r="C265" s="439"/>
      <c r="D265" s="439" t="s">
        <v>2616</v>
      </c>
      <c r="E265" s="439"/>
      <c r="F265" s="439" t="s">
        <v>2607</v>
      </c>
      <c r="G265" s="439" t="s">
        <v>2090</v>
      </c>
      <c r="H265" s="439" t="s">
        <v>2137</v>
      </c>
      <c r="I265" s="467">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27" hidden="1" customHeight="1" x14ac:dyDescent="0.3">
      <c r="A266" s="436">
        <v>261</v>
      </c>
      <c r="B266" s="439"/>
      <c r="C266" s="439"/>
      <c r="D266" s="439" t="s">
        <v>2617</v>
      </c>
      <c r="E266" s="439"/>
      <c r="F266" s="439" t="s">
        <v>2607</v>
      </c>
      <c r="G266" s="439" t="s">
        <v>2090</v>
      </c>
      <c r="H266" s="439" t="s">
        <v>2137</v>
      </c>
      <c r="I266" s="467">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27" hidden="1" customHeight="1" x14ac:dyDescent="0.3">
      <c r="A267" s="436">
        <v>262</v>
      </c>
      <c r="B267" s="439"/>
      <c r="C267" s="439"/>
      <c r="D267" s="439" t="s">
        <v>2064</v>
      </c>
      <c r="E267" s="439" t="s">
        <v>128</v>
      </c>
      <c r="F267" s="439" t="s">
        <v>614</v>
      </c>
      <c r="G267" s="439" t="s">
        <v>2088</v>
      </c>
      <c r="H267" s="439" t="s">
        <v>2137</v>
      </c>
      <c r="I267" s="467"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2093</v>
      </c>
      <c r="AE267" s="382" t="s">
        <v>1187</v>
      </c>
      <c r="AF267" s="382"/>
      <c r="AG267" s="382"/>
      <c r="AH267" s="382"/>
    </row>
    <row r="268" spans="1:34" ht="27" hidden="1" customHeight="1" x14ac:dyDescent="0.3">
      <c r="A268" s="436">
        <v>263</v>
      </c>
      <c r="B268" s="439"/>
      <c r="C268" s="439"/>
      <c r="D268" s="439" t="s">
        <v>2065</v>
      </c>
      <c r="E268" s="439" t="s">
        <v>128</v>
      </c>
      <c r="F268" s="439" t="s">
        <v>614</v>
      </c>
      <c r="G268" s="439" t="s">
        <v>2088</v>
      </c>
      <c r="H268" s="439" t="s">
        <v>2137</v>
      </c>
      <c r="I268" s="467"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2094</v>
      </c>
      <c r="AE268" s="382" t="s">
        <v>1187</v>
      </c>
      <c r="AF268" s="382"/>
      <c r="AG268" s="382"/>
      <c r="AH268" s="382"/>
    </row>
    <row r="269" spans="1:34" ht="27" hidden="1" customHeight="1" x14ac:dyDescent="0.3">
      <c r="A269" s="436">
        <v>264</v>
      </c>
      <c r="B269" s="439"/>
      <c r="C269" s="439"/>
      <c r="D269" s="439" t="s">
        <v>2066</v>
      </c>
      <c r="E269" s="439" t="s">
        <v>128</v>
      </c>
      <c r="F269" s="439" t="s">
        <v>614</v>
      </c>
      <c r="G269" s="439" t="s">
        <v>2088</v>
      </c>
      <c r="H269" s="439" t="s">
        <v>2137</v>
      </c>
      <c r="I269" s="467"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2095</v>
      </c>
      <c r="AE269" s="382" t="s">
        <v>1187</v>
      </c>
      <c r="AF269" s="382"/>
      <c r="AG269" s="382"/>
      <c r="AH269" s="382"/>
    </row>
    <row r="270" spans="1:34" ht="27" hidden="1" customHeight="1" x14ac:dyDescent="0.3">
      <c r="A270" s="436">
        <v>265</v>
      </c>
      <c r="B270" s="439"/>
      <c r="C270" s="439"/>
      <c r="D270" s="439" t="s">
        <v>2618</v>
      </c>
      <c r="E270" s="439"/>
      <c r="F270" s="439" t="s">
        <v>2607</v>
      </c>
      <c r="G270" s="439"/>
      <c r="H270" s="439" t="s">
        <v>2137</v>
      </c>
      <c r="I270" s="467">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hidden="1" customHeight="1" x14ac:dyDescent="0.3">
      <c r="A271" s="436">
        <v>266</v>
      </c>
      <c r="B271" s="439"/>
      <c r="C271" s="439"/>
      <c r="D271" s="439" t="s">
        <v>2619</v>
      </c>
      <c r="E271" s="439"/>
      <c r="F271" s="439" t="s">
        <v>2607</v>
      </c>
      <c r="G271" s="439"/>
      <c r="H271" s="439" t="s">
        <v>2137</v>
      </c>
      <c r="I271" s="467">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27" hidden="1" customHeight="1" x14ac:dyDescent="0.3">
      <c r="A272" s="436">
        <v>267</v>
      </c>
      <c r="B272" s="439"/>
      <c r="C272" s="439"/>
      <c r="D272" s="439" t="s">
        <v>295</v>
      </c>
      <c r="E272" s="439"/>
      <c r="F272" s="439" t="s">
        <v>614</v>
      </c>
      <c r="G272" s="439"/>
      <c r="H272" s="439" t="s">
        <v>2137</v>
      </c>
      <c r="I272" s="467">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t="s">
        <v>1187</v>
      </c>
      <c r="AF272" s="382"/>
      <c r="AG272" s="382"/>
      <c r="AH272" s="382"/>
    </row>
    <row r="273" spans="1:34" ht="27" hidden="1" customHeight="1" x14ac:dyDescent="0.3">
      <c r="A273" s="436">
        <v>268</v>
      </c>
      <c r="B273" s="439"/>
      <c r="C273" s="439"/>
      <c r="D273" s="439" t="s">
        <v>297</v>
      </c>
      <c r="E273" s="439"/>
      <c r="F273" s="439" t="s">
        <v>2114</v>
      </c>
      <c r="G273" s="439" t="s">
        <v>1752</v>
      </c>
      <c r="H273" s="439" t="s">
        <v>2137</v>
      </c>
      <c r="I273" s="467">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t="s">
        <v>1187</v>
      </c>
      <c r="AF273" s="382"/>
      <c r="AG273" s="382"/>
      <c r="AH273" s="382"/>
    </row>
    <row r="274" spans="1:34" ht="27" hidden="1" customHeight="1" x14ac:dyDescent="0.3">
      <c r="A274" s="436">
        <v>269</v>
      </c>
      <c r="B274" s="439"/>
      <c r="C274" s="439"/>
      <c r="D274" s="439" t="s">
        <v>299</v>
      </c>
      <c r="E274" s="439"/>
      <c r="F274" s="439" t="s">
        <v>629</v>
      </c>
      <c r="G274" s="439"/>
      <c r="H274" s="439" t="s">
        <v>2137</v>
      </c>
      <c r="I274" s="467">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t="s">
        <v>1187</v>
      </c>
      <c r="AF274" s="382"/>
      <c r="AG274" s="382"/>
      <c r="AH274" s="382"/>
    </row>
    <row r="275" spans="1:34" ht="27" hidden="1" customHeight="1" x14ac:dyDescent="0.3">
      <c r="A275" s="436">
        <v>270</v>
      </c>
      <c r="B275" s="439" t="s">
        <v>1727</v>
      </c>
      <c r="C275" s="439" t="s">
        <v>46</v>
      </c>
      <c r="D275" s="439" t="s">
        <v>301</v>
      </c>
      <c r="E275" s="439"/>
      <c r="F275" s="439" t="s">
        <v>631</v>
      </c>
      <c r="G275" s="439"/>
      <c r="H275" s="439" t="s">
        <v>2137</v>
      </c>
      <c r="I275" s="467">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t="s">
        <v>1522</v>
      </c>
      <c r="AE275" s="382" t="s">
        <v>1187</v>
      </c>
      <c r="AF275" s="382"/>
      <c r="AG275" s="382"/>
      <c r="AH275" s="382"/>
    </row>
    <row r="276" spans="1:34" ht="27" hidden="1" customHeight="1" x14ac:dyDescent="0.3">
      <c r="A276" s="436">
        <v>271</v>
      </c>
      <c r="B276" s="439"/>
      <c r="C276" s="439"/>
      <c r="D276" s="439" t="s">
        <v>303</v>
      </c>
      <c r="E276" s="439"/>
      <c r="F276" s="439" t="s">
        <v>631</v>
      </c>
      <c r="G276" s="439"/>
      <c r="H276" s="439" t="s">
        <v>2137</v>
      </c>
      <c r="I276" s="467">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hidden="1" customHeight="1" x14ac:dyDescent="0.3">
      <c r="A277" s="436">
        <v>272</v>
      </c>
      <c r="B277" s="439"/>
      <c r="C277" s="439"/>
      <c r="D277" s="439" t="s">
        <v>305</v>
      </c>
      <c r="E277" s="439"/>
      <c r="F277" s="439" t="s">
        <v>631</v>
      </c>
      <c r="G277" s="439"/>
      <c r="H277" s="439" t="s">
        <v>2137</v>
      </c>
      <c r="I277" s="467">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27" hidden="1" customHeight="1" x14ac:dyDescent="0.3">
      <c r="A278" s="436">
        <v>273</v>
      </c>
      <c r="B278" s="439"/>
      <c r="C278" s="439"/>
      <c r="D278" s="439" t="s">
        <v>307</v>
      </c>
      <c r="E278" s="439"/>
      <c r="F278" s="439" t="s">
        <v>631</v>
      </c>
      <c r="G278" s="439"/>
      <c r="H278" s="439" t="s">
        <v>2137</v>
      </c>
      <c r="I278" s="467">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t="s">
        <v>1205</v>
      </c>
      <c r="AG278" s="382"/>
      <c r="AH278" s="382"/>
    </row>
    <row r="279" spans="1:34" ht="27" hidden="1" customHeight="1" x14ac:dyDescent="0.3">
      <c r="A279" s="436">
        <v>274</v>
      </c>
      <c r="B279" s="439"/>
      <c r="C279" s="439"/>
      <c r="D279" s="439" t="s">
        <v>309</v>
      </c>
      <c r="E279" s="439"/>
      <c r="F279" s="439" t="s">
        <v>1204</v>
      </c>
      <c r="G279" s="439"/>
      <c r="H279" s="439" t="s">
        <v>2137</v>
      </c>
      <c r="I279" s="467">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t="s">
        <v>1187</v>
      </c>
      <c r="AF279" s="382"/>
      <c r="AG279" s="382"/>
      <c r="AH279" s="382"/>
    </row>
    <row r="280" spans="1:34" ht="27" hidden="1" customHeight="1" x14ac:dyDescent="0.3">
      <c r="A280" s="436">
        <v>275</v>
      </c>
      <c r="B280" s="439"/>
      <c r="C280" s="439"/>
      <c r="D280" s="439" t="s">
        <v>311</v>
      </c>
      <c r="E280" s="439"/>
      <c r="F280" s="439" t="s">
        <v>631</v>
      </c>
      <c r="G280" s="439"/>
      <c r="H280" s="439" t="s">
        <v>2137</v>
      </c>
      <c r="I280" s="467">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hidden="1" customHeight="1" x14ac:dyDescent="0.3">
      <c r="A281" s="436">
        <v>276</v>
      </c>
      <c r="B281" s="439"/>
      <c r="C281" s="439"/>
      <c r="D281" s="439" t="s">
        <v>313</v>
      </c>
      <c r="E281" s="439"/>
      <c r="F281" s="439" t="s">
        <v>631</v>
      </c>
      <c r="G281" s="439"/>
      <c r="H281" s="439" t="s">
        <v>2137</v>
      </c>
      <c r="I281" s="467">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hidden="1" customHeight="1" x14ac:dyDescent="0.3">
      <c r="A282" s="436">
        <v>277</v>
      </c>
      <c r="B282" s="439"/>
      <c r="C282" s="439"/>
      <c r="D282" s="439" t="s">
        <v>315</v>
      </c>
      <c r="E282" s="439"/>
      <c r="F282" s="439" t="s">
        <v>631</v>
      </c>
      <c r="G282" s="439"/>
      <c r="H282" s="439" t="s">
        <v>2137</v>
      </c>
      <c r="I282" s="467">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hidden="1" customHeight="1" x14ac:dyDescent="0.3">
      <c r="A283" s="436">
        <v>278</v>
      </c>
      <c r="B283" s="439"/>
      <c r="C283" s="439"/>
      <c r="D283" s="439" t="s">
        <v>317</v>
      </c>
      <c r="E283" s="439"/>
      <c r="F283" s="439" t="s">
        <v>631</v>
      </c>
      <c r="G283" s="439"/>
      <c r="H283" s="439" t="s">
        <v>2137</v>
      </c>
      <c r="I283" s="467">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hidden="1" customHeight="1" x14ac:dyDescent="0.3">
      <c r="A284" s="436">
        <v>279</v>
      </c>
      <c r="B284" s="439"/>
      <c r="C284" s="439"/>
      <c r="D284" s="439" t="s">
        <v>319</v>
      </c>
      <c r="E284" s="439"/>
      <c r="F284" s="439" t="s">
        <v>631</v>
      </c>
      <c r="G284" s="439"/>
      <c r="H284" s="439" t="s">
        <v>2137</v>
      </c>
      <c r="I284" s="467">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27" hidden="1" customHeight="1" x14ac:dyDescent="0.3">
      <c r="A285" s="436">
        <v>280</v>
      </c>
      <c r="B285" s="439"/>
      <c r="C285" s="439"/>
      <c r="D285" s="439" t="s">
        <v>2620</v>
      </c>
      <c r="E285" s="439"/>
      <c r="F285" s="439" t="s">
        <v>2607</v>
      </c>
      <c r="G285" s="439"/>
      <c r="H285" s="439" t="s">
        <v>2137</v>
      </c>
      <c r="I285" s="467">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hidden="1" customHeight="1" x14ac:dyDescent="0.3">
      <c r="A286" s="436">
        <v>281</v>
      </c>
      <c r="B286" s="439"/>
      <c r="C286" s="439"/>
      <c r="D286" s="439" t="s">
        <v>2621</v>
      </c>
      <c r="E286" s="439"/>
      <c r="F286" s="439" t="s">
        <v>2607</v>
      </c>
      <c r="G286" s="439"/>
      <c r="H286" s="439" t="s">
        <v>2137</v>
      </c>
      <c r="I286" s="467">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hidden="1" customHeight="1" x14ac:dyDescent="0.3">
      <c r="A287" s="436">
        <v>282</v>
      </c>
      <c r="B287" s="439"/>
      <c r="C287" s="439"/>
      <c r="D287" s="439" t="s">
        <v>2622</v>
      </c>
      <c r="E287" s="439"/>
      <c r="F287" s="439" t="s">
        <v>2607</v>
      </c>
      <c r="G287" s="439"/>
      <c r="H287" s="439" t="s">
        <v>2137</v>
      </c>
      <c r="I287" s="467">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hidden="1" customHeight="1" x14ac:dyDescent="0.3">
      <c r="A288" s="436">
        <v>283</v>
      </c>
      <c r="B288" s="439"/>
      <c r="C288" s="439"/>
      <c r="D288" s="439" t="s">
        <v>2623</v>
      </c>
      <c r="E288" s="439"/>
      <c r="F288" s="439" t="s">
        <v>2607</v>
      </c>
      <c r="G288" s="439"/>
      <c r="H288" s="439" t="s">
        <v>2137</v>
      </c>
      <c r="I288" s="467">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hidden="1" customHeight="1" x14ac:dyDescent="0.3">
      <c r="A289" s="436">
        <v>284</v>
      </c>
      <c r="B289" s="439"/>
      <c r="C289" s="439"/>
      <c r="D289" s="439" t="s">
        <v>2624</v>
      </c>
      <c r="E289" s="439"/>
      <c r="F289" s="439" t="s">
        <v>2607</v>
      </c>
      <c r="G289" s="439"/>
      <c r="H289" s="439" t="s">
        <v>2137</v>
      </c>
      <c r="I289" s="467">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hidden="1" customHeight="1" x14ac:dyDescent="0.3">
      <c r="A290" s="436">
        <v>285</v>
      </c>
      <c r="B290" s="439"/>
      <c r="C290" s="439"/>
      <c r="D290" s="439" t="s">
        <v>2625</v>
      </c>
      <c r="E290" s="439"/>
      <c r="F290" s="439" t="s">
        <v>2607</v>
      </c>
      <c r="G290" s="439"/>
      <c r="H290" s="439" t="s">
        <v>2137</v>
      </c>
      <c r="I290" s="467">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27" hidden="1" customHeight="1" x14ac:dyDescent="0.3">
      <c r="A291" s="436">
        <v>286</v>
      </c>
      <c r="B291" s="439"/>
      <c r="C291" s="439"/>
      <c r="D291" s="439" t="s">
        <v>327</v>
      </c>
      <c r="E291" s="439"/>
      <c r="F291" s="439" t="s">
        <v>631</v>
      </c>
      <c r="G291" s="439"/>
      <c r="H291" s="439" t="s">
        <v>2137</v>
      </c>
      <c r="I291" s="467">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t="s">
        <v>1187</v>
      </c>
      <c r="AF291" s="382" t="s">
        <v>1189</v>
      </c>
      <c r="AG291" s="382"/>
      <c r="AH291" s="382"/>
    </row>
    <row r="292" spans="1:34" ht="27" hidden="1" customHeight="1" x14ac:dyDescent="0.3">
      <c r="A292" s="436">
        <v>287</v>
      </c>
      <c r="B292" s="439"/>
      <c r="C292" s="439"/>
      <c r="D292" s="439" t="s">
        <v>2626</v>
      </c>
      <c r="E292" s="439"/>
      <c r="F292" s="439" t="s">
        <v>2607</v>
      </c>
      <c r="G292" s="439"/>
      <c r="H292" s="439" t="s">
        <v>2137</v>
      </c>
      <c r="I292" s="467">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hidden="1" customHeight="1" x14ac:dyDescent="0.3">
      <c r="A293" s="436">
        <v>288</v>
      </c>
      <c r="B293" s="439"/>
      <c r="C293" s="439"/>
      <c r="D293" s="439" t="s">
        <v>2627</v>
      </c>
      <c r="E293" s="439"/>
      <c r="F293" s="439" t="s">
        <v>2607</v>
      </c>
      <c r="G293" s="439"/>
      <c r="H293" s="439" t="s">
        <v>2137</v>
      </c>
      <c r="I293" s="467">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27" hidden="1" customHeight="1" x14ac:dyDescent="0.3">
      <c r="A294" s="436">
        <v>289</v>
      </c>
      <c r="B294" s="439"/>
      <c r="C294" s="439"/>
      <c r="D294" s="439" t="s">
        <v>331</v>
      </c>
      <c r="E294" s="439"/>
      <c r="F294" s="439" t="s">
        <v>631</v>
      </c>
      <c r="G294" s="439"/>
      <c r="H294" s="439" t="s">
        <v>2137</v>
      </c>
      <c r="I294" s="467">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t="s">
        <v>1187</v>
      </c>
      <c r="AF294" s="382" t="s">
        <v>1189</v>
      </c>
      <c r="AG294" s="382"/>
      <c r="AH294" s="382"/>
    </row>
    <row r="295" spans="1:34" ht="27" hidden="1" customHeight="1" x14ac:dyDescent="0.3">
      <c r="A295" s="436">
        <v>290</v>
      </c>
      <c r="B295" s="439"/>
      <c r="C295" s="439"/>
      <c r="D295" s="439" t="s">
        <v>2628</v>
      </c>
      <c r="E295" s="439"/>
      <c r="F295" s="439" t="s">
        <v>2607</v>
      </c>
      <c r="G295" s="439"/>
      <c r="H295" s="439" t="s">
        <v>2137</v>
      </c>
      <c r="I295" s="467">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hidden="1" customHeight="1" x14ac:dyDescent="0.3">
      <c r="A296" s="436">
        <v>291</v>
      </c>
      <c r="B296" s="439"/>
      <c r="C296" s="439"/>
      <c r="D296" s="439" t="s">
        <v>2629</v>
      </c>
      <c r="E296" s="439"/>
      <c r="F296" s="439" t="s">
        <v>2607</v>
      </c>
      <c r="G296" s="439"/>
      <c r="H296" s="439" t="s">
        <v>2137</v>
      </c>
      <c r="I296" s="467">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hidden="1" customHeight="1" x14ac:dyDescent="0.3">
      <c r="A297" s="436">
        <v>292</v>
      </c>
      <c r="B297" s="439"/>
      <c r="C297" s="439"/>
      <c r="D297" s="439" t="s">
        <v>2630</v>
      </c>
      <c r="E297" s="439"/>
      <c r="F297" s="439" t="s">
        <v>2607</v>
      </c>
      <c r="G297" s="439"/>
      <c r="H297" s="439" t="s">
        <v>2137</v>
      </c>
      <c r="I297" s="467">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27" hidden="1" customHeight="1" x14ac:dyDescent="0.3">
      <c r="A298" s="436">
        <v>293</v>
      </c>
      <c r="B298" s="439"/>
      <c r="C298" s="439"/>
      <c r="D298" s="439" t="s">
        <v>1153</v>
      </c>
      <c r="E298" s="439"/>
      <c r="F298" s="439" t="s">
        <v>1559</v>
      </c>
      <c r="G298" s="439"/>
      <c r="H298" s="439" t="s">
        <v>2137</v>
      </c>
      <c r="I298" s="467">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t="s">
        <v>1187</v>
      </c>
      <c r="AF298" s="382" t="s">
        <v>1189</v>
      </c>
      <c r="AG298" s="382"/>
      <c r="AH298" s="382"/>
    </row>
    <row r="299" spans="1:34" ht="27" hidden="1" customHeight="1" x14ac:dyDescent="0.3">
      <c r="A299" s="436">
        <v>294</v>
      </c>
      <c r="B299" s="439"/>
      <c r="C299" s="439"/>
      <c r="D299" s="439" t="s">
        <v>337</v>
      </c>
      <c r="E299" s="439"/>
      <c r="F299" s="439" t="s">
        <v>615</v>
      </c>
      <c r="G299" s="439"/>
      <c r="H299" s="439" t="s">
        <v>2137</v>
      </c>
      <c r="I299" s="467">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hidden="1" customHeight="1" x14ac:dyDescent="0.3">
      <c r="A300" s="436">
        <v>295</v>
      </c>
      <c r="B300" s="439"/>
      <c r="C300" s="439"/>
      <c r="D300" s="439" t="s">
        <v>339</v>
      </c>
      <c r="E300" s="439"/>
      <c r="F300" s="439" t="s">
        <v>615</v>
      </c>
      <c r="G300" s="439"/>
      <c r="H300" s="439" t="s">
        <v>2137</v>
      </c>
      <c r="I300" s="467">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hidden="1" customHeight="1" x14ac:dyDescent="0.3">
      <c r="A301" s="436">
        <v>296</v>
      </c>
      <c r="B301" s="439"/>
      <c r="C301" s="439"/>
      <c r="D301" s="439" t="s">
        <v>341</v>
      </c>
      <c r="E301" s="439"/>
      <c r="F301" s="439" t="s">
        <v>615</v>
      </c>
      <c r="G301" s="439"/>
      <c r="H301" s="439" t="s">
        <v>2137</v>
      </c>
      <c r="I301" s="467">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hidden="1" customHeight="1" x14ac:dyDescent="0.3">
      <c r="A302" s="436">
        <v>297</v>
      </c>
      <c r="B302" s="439"/>
      <c r="C302" s="439"/>
      <c r="D302" s="439" t="s">
        <v>343</v>
      </c>
      <c r="E302" s="439"/>
      <c r="F302" s="439" t="s">
        <v>615</v>
      </c>
      <c r="G302" s="439"/>
      <c r="H302" s="439" t="s">
        <v>2137</v>
      </c>
      <c r="I302" s="467">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hidden="1" customHeight="1" x14ac:dyDescent="0.3">
      <c r="A303" s="436">
        <v>298</v>
      </c>
      <c r="B303" s="439"/>
      <c r="C303" s="439"/>
      <c r="D303" s="439" t="s">
        <v>345</v>
      </c>
      <c r="E303" s="439"/>
      <c r="F303" s="439" t="s">
        <v>615</v>
      </c>
      <c r="G303" s="439"/>
      <c r="H303" s="439" t="s">
        <v>2137</v>
      </c>
      <c r="I303" s="467">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27" hidden="1" customHeight="1" x14ac:dyDescent="0.3">
      <c r="A304" s="436">
        <v>299</v>
      </c>
      <c r="B304" s="439"/>
      <c r="C304" s="439"/>
      <c r="D304" s="439" t="s">
        <v>347</v>
      </c>
      <c r="E304" s="439"/>
      <c r="F304" s="439" t="s">
        <v>615</v>
      </c>
      <c r="G304" s="439"/>
      <c r="H304" s="439" t="s">
        <v>2137</v>
      </c>
      <c r="I304" s="467">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c r="AG304" s="382"/>
      <c r="AH304" s="382"/>
    </row>
    <row r="305" spans="1:34" ht="27" hidden="1" customHeight="1" x14ac:dyDescent="0.3">
      <c r="A305" s="436">
        <v>300</v>
      </c>
      <c r="B305" s="439"/>
      <c r="C305" s="439"/>
      <c r="D305" s="439" t="s">
        <v>349</v>
      </c>
      <c r="E305" s="439"/>
      <c r="F305" s="439" t="s">
        <v>615</v>
      </c>
      <c r="G305" s="439"/>
      <c r="H305" s="439" t="s">
        <v>2137</v>
      </c>
      <c r="I305" s="467">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hidden="1" customHeight="1" x14ac:dyDescent="0.3">
      <c r="A306" s="436">
        <v>301</v>
      </c>
      <c r="B306" s="439"/>
      <c r="C306" s="439"/>
      <c r="D306" s="439" t="s">
        <v>351</v>
      </c>
      <c r="E306" s="439"/>
      <c r="F306" s="439" t="s">
        <v>615</v>
      </c>
      <c r="G306" s="439"/>
      <c r="H306" s="439" t="s">
        <v>2137</v>
      </c>
      <c r="I306" s="467">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27" customHeight="1" thickBot="1" x14ac:dyDescent="0.35">
      <c r="A307" s="436">
        <v>302</v>
      </c>
      <c r="B307" s="487" t="s">
        <v>1726</v>
      </c>
      <c r="C307" s="488" t="s">
        <v>1647</v>
      </c>
      <c r="D307" s="479" t="s">
        <v>1647</v>
      </c>
      <c r="E307" s="479"/>
      <c r="F307" s="479" t="s">
        <v>1648</v>
      </c>
      <c r="G307" s="479"/>
      <c r="H307" s="479" t="s">
        <v>1649</v>
      </c>
      <c r="I307" s="480">
        <v>0</v>
      </c>
      <c r="J307" s="479" t="s">
        <v>1187</v>
      </c>
      <c r="K307" s="479">
        <v>4</v>
      </c>
      <c r="L307" s="479">
        <v>1</v>
      </c>
      <c r="M307" s="479" t="s">
        <v>1963</v>
      </c>
      <c r="N307" s="479" t="s">
        <v>1650</v>
      </c>
      <c r="O307" s="490"/>
      <c r="P307" s="398"/>
      <c r="Q307" s="398"/>
      <c r="R307" s="399"/>
      <c r="S307" s="399"/>
      <c r="T307" s="400" t="s">
        <v>1184</v>
      </c>
      <c r="U307" s="400" t="s">
        <v>1185</v>
      </c>
      <c r="V307" s="399"/>
      <c r="W307" s="401"/>
      <c r="X307" s="399"/>
      <c r="Y307" s="395" t="s">
        <v>1380</v>
      </c>
      <c r="Z307" s="395" t="s">
        <v>1184</v>
      </c>
      <c r="AA307" s="395" t="s">
        <v>1185</v>
      </c>
      <c r="AB307" s="395" t="s">
        <v>1185</v>
      </c>
      <c r="AC307" s="395" t="s">
        <v>1185</v>
      </c>
    </row>
    <row r="309" spans="1:34" ht="27" customHeight="1" x14ac:dyDescent="0.3">
      <c r="E309" s="390" t="s">
        <v>2023</v>
      </c>
      <c r="F309" s="390" t="s">
        <v>1862</v>
      </c>
      <c r="G309" s="390" t="str">
        <f>_xlfn.CONCAT(I55,I54,I53,I49,I48,I47,I46,I40,I39,I38,I37,I36,I35,I34,I33,I31,I30,I29,I27,I26,I25,I24,I23,I22,I21,I20)</f>
        <v>00000000000000110!OCS_FOUNDRY_PUF_ENABLE &amp; !OCS_IID_PUF_ENABLE00010000000011</v>
      </c>
      <c r="H309" s="390" t="s">
        <v>1869</v>
      </c>
      <c r="I309" s="481" t="s">
        <v>2631</v>
      </c>
    </row>
    <row r="310" spans="1:34" ht="27" customHeight="1" x14ac:dyDescent="0.3">
      <c r="F310" s="390" t="s">
        <v>1864</v>
      </c>
      <c r="G310" s="390" t="str">
        <f>_xlfn.CONCAT(I80,I79,I78,I77,I76,I75,I74,I73,I72,I71,I70,I69,I68,I67,I66,I65,I64,I63,I62,I58,I57,I56)</f>
        <v>11111111001000010000111010000001</v>
      </c>
      <c r="H310" s="482" t="s">
        <v>1871</v>
      </c>
      <c r="I310" s="481" t="s">
        <v>2011</v>
      </c>
    </row>
    <row r="311" spans="1:34" ht="27" customHeight="1" x14ac:dyDescent="0.3">
      <c r="F311" s="390" t="s">
        <v>1867</v>
      </c>
      <c r="G311" s="390" t="str">
        <f>_xlfn.CONCAT(I90,I89,I88,I87,I86,I85,I84,I83,I82,I81)</f>
        <v>00000000000000000(1 &lt;&lt; cse_sram_num_banks) - 1</v>
      </c>
      <c r="I311" s="481" t="s">
        <v>2632</v>
      </c>
    </row>
    <row r="312" spans="1:34" ht="27" customHeight="1" x14ac:dyDescent="0.3">
      <c r="F312" s="390" t="s">
        <v>1868</v>
      </c>
      <c r="G312" s="390" t="str">
        <f>_xlfn.CONCAT(I112,I111,I110,I109,I108,I107,I106,I105,I104,I103,I102,I101,I100,I99,I98,I97,I96,I95,I94,I93,I92,I91)</f>
        <v>00000010TRNG_SEI_EN11000100000000new_LNL00new_Elasti00001</v>
      </c>
      <c r="H312" s="390" t="s">
        <v>1877</v>
      </c>
      <c r="I312" s="481" t="s">
        <v>2633</v>
      </c>
    </row>
    <row r="313" spans="1:34" ht="27" customHeight="1" x14ac:dyDescent="0.3">
      <c r="F313" s="390" t="s">
        <v>1999</v>
      </c>
      <c r="G313" s="390" t="str">
        <f>_xlfn.CONCAT(I116,I115,I114,I113)</f>
        <v>00000000000000000000000000000000</v>
      </c>
      <c r="H313" s="390" t="s">
        <v>1879</v>
      </c>
      <c r="I313" s="481" t="s">
        <v>1879</v>
      </c>
    </row>
    <row r="314" spans="1:34" ht="27" customHeight="1" x14ac:dyDescent="0.3">
      <c r="F314" s="390" t="s">
        <v>2000</v>
      </c>
      <c r="G314" s="390" t="s">
        <v>2001</v>
      </c>
      <c r="I314" s="481" t="s">
        <v>2001</v>
      </c>
    </row>
    <row r="315" spans="1:34" ht="27" customHeight="1" x14ac:dyDescent="0.3">
      <c r="F315" s="390" t="s">
        <v>1750</v>
      </c>
      <c r="I315" s="481"/>
      <c r="W315" s="352"/>
    </row>
    <row r="316" spans="1:34" ht="27" customHeight="1" x14ac:dyDescent="0.3">
      <c r="F316" s="390" t="s">
        <v>2002</v>
      </c>
      <c r="G316" s="390" t="e">
        <f>_xlfn.CONCAT(I171,I170,I169,I168,I167,I166,I165,I164,I163,I162,I161,I160,I159,I158,I157,I156,I155,I154,I153,I152,I151,I150,I149,I148,I147,I146,I145,I144,I143,#REF!,I142,I141)</f>
        <v>#REF!</v>
      </c>
      <c r="I316" s="481" t="s">
        <v>1879</v>
      </c>
      <c r="W316" s="352"/>
    </row>
    <row r="317" spans="1:34" ht="27" customHeight="1" x14ac:dyDescent="0.3">
      <c r="F317" s="390" t="s">
        <v>2003</v>
      </c>
      <c r="G317" s="390" t="str">
        <f>_xlfn.CONCAT(I189,I188,I187,I186,I185,I184,I183,I182,I181,I180,I179,I178,I177,I176,I175,I174,I173,I172)</f>
        <v>0000000011111111011010!(!OCS_FOUNDRY_PUF_ENABLE &amp; !OCS_IID_PUF_ENABLE)!OCS_FOUNDRY_PUF_ENABLE &amp; !OCS_IID_PUF_ENABLE00000010</v>
      </c>
      <c r="I317" s="481" t="s">
        <v>1879</v>
      </c>
      <c r="W317" s="352"/>
    </row>
    <row r="320" spans="1:34" ht="27" customHeight="1" x14ac:dyDescent="0.3">
      <c r="D320" s="570"/>
    </row>
    <row r="321" spans="4:4" ht="27" customHeight="1" x14ac:dyDescent="0.3">
      <c r="D321" s="570"/>
    </row>
    <row r="322" spans="4:4" ht="27" customHeight="1" x14ac:dyDescent="0.3">
      <c r="D322" s="570"/>
    </row>
    <row r="323" spans="4:4" ht="27" customHeight="1" x14ac:dyDescent="0.3">
      <c r="D323" s="570"/>
    </row>
    <row r="324" spans="4:4" ht="27" customHeight="1" x14ac:dyDescent="0.3">
      <c r="D324" s="571"/>
    </row>
  </sheetData>
  <phoneticPr fontId="18" type="noConversion"/>
  <conditionalFormatting sqref="L2:L27 L33:L58 L62:L126 L129 L238:L1048576 L132:L204 L208:L234 L29:L31">
    <cfRule type="cellIs" dxfId="2115" priority="2407" operator="equal">
      <formula>1</formula>
    </cfRule>
  </conditionalFormatting>
  <conditionalFormatting sqref="P129:AB129 P213:AC213 AA127:AC131 P198:Z199 P215:AC229 P214:Z214 P231:AC234 P230:Z230 Z235:Z236 P132:AC197 AD213:CZ236 P200:AC204 AD1:CZ210 P238:CZ242 P244:CZ266 AA243:CZ243 P270:CZ1048576 AA267:CZ269 Z211:CZ212 Z210:AC210 Z208:CZ209 Z205:AC207 P1:AC126">
    <cfRule type="expression" dxfId="2114" priority="2401">
      <formula>AND(P1=0, P1&lt;&gt;"")</formula>
    </cfRule>
    <cfRule type="expression" dxfId="2113" priority="2402">
      <formula>AND(P1&gt;0, P1&lt;10000000000)</formula>
    </cfRule>
    <cfRule type="cellIs" dxfId="2112" priority="2403" operator="equal">
      <formula>"yes"</formula>
    </cfRule>
    <cfRule type="cellIs" dxfId="2111" priority="2404" operator="equal">
      <formula>"no"</formula>
    </cfRule>
    <cfRule type="cellIs" dxfId="2110" priority="2406" operator="equal">
      <formula>"remove"</formula>
    </cfRule>
  </conditionalFormatting>
  <conditionalFormatting sqref="N5:N27 N33:N58 N62:N128 N130:N132 N209:N1048572 N29:N31 N137:N207">
    <cfRule type="expression" dxfId="2109" priority="2164">
      <formula>COUNTIF($N$5:$N5,$N5)&gt;1</formula>
    </cfRule>
  </conditionalFormatting>
  <conditionalFormatting sqref="M5:M27 M33:M58 M62:M128 M130:M207 M209:M1048572 M29:M31">
    <cfRule type="expression" dxfId="2108" priority="2163">
      <formula>COUNTIF($M$5:$M5,$M5)&gt;1</formula>
    </cfRule>
  </conditionalFormatting>
  <conditionalFormatting sqref="G5:G27 G33:G58 G129 G62:G126 G238:G1048576 G132:G204 G208:G234 G29:G31">
    <cfRule type="containsText" dxfId="2107" priority="2162" operator="containsText" text="deprecated">
      <formula>NOT(ISERROR(SEARCH("deprecated",G5)))</formula>
    </cfRule>
  </conditionalFormatting>
  <conditionalFormatting sqref="A124 D130:F130 D124:E125 G130:G131 A21:G27 H130:O130 H131:M131 A5:AC20 A128:C130 AA130:AC131 A125:C126 I21:AC27 B213:AC213 A37:AC123 B198:Z199 B215:AC229 B214:Z214 B231:AC234 B230:Z230 B132:AC132 A132:A136 A131:F131 A213:A236 AD213:CW236 A238:CW242 B200:AC204 AD5:CW207 A138:A207 G124:AC125 D126:AC129 A244:CW266 A243:O243 AA243:CW243 A267:O269 AA267:CW269 B235:O236 Z235:Z236 A208:O211 Z208:CW212 B205:O207 Z205:AC207 K212:O212 AA237:CW237 I29:AC36 A29:G36 A28:C28 P28:AC28 B137:AC197 B133:C136 E133:M136 O133:AC136 A270:CW420">
    <cfRule type="expression" dxfId="2106" priority="2418">
      <formula>$J5="SoftStrap"</formula>
    </cfRule>
    <cfRule type="expression" dxfId="2105" priority="2703">
      <formula>$J5="GP2_CATEGORY"</formula>
    </cfRule>
    <cfRule type="expression" dxfId="2104" priority="2704">
      <formula>$J5="GP3_CATEGORY"</formula>
    </cfRule>
    <cfRule type="expression" dxfId="2103" priority="2705">
      <formula>$J5="GP3_IFP_CATEGORY"</formula>
    </cfRule>
    <cfRule type="expression" dxfId="2102" priority="2706">
      <formula>$J5="GP1_CATEGORY"</formula>
    </cfRule>
    <cfRule type="expression" dxfId="2101" priority="2707">
      <formula>$J5="GP1_IFP_CATEGORY"</formula>
    </cfRule>
  </conditionalFormatting>
  <conditionalFormatting sqref="L127 L130">
    <cfRule type="cellIs" dxfId="2100" priority="2139" operator="equal">
      <formula>1</formula>
    </cfRule>
  </conditionalFormatting>
  <conditionalFormatting sqref="K127 K130">
    <cfRule type="colorScale" priority="2140">
      <colorScale>
        <cfvo type="min"/>
        <cfvo type="percentile" val="50"/>
        <cfvo type="max"/>
        <color rgb="FFF8696B"/>
        <color rgb="FFFFEB84"/>
        <color rgb="FF63BE7B"/>
      </colorScale>
    </cfRule>
  </conditionalFormatting>
  <conditionalFormatting sqref="P127:Y127">
    <cfRule type="expression" dxfId="2099" priority="2134">
      <formula>AND(P127=0, P127&lt;&gt;"")</formula>
    </cfRule>
    <cfRule type="expression" dxfId="2098" priority="2135">
      <formula>AND(P127&gt;0, P127&lt;10000000000)</formula>
    </cfRule>
    <cfRule type="cellIs" dxfId="2097" priority="2136" operator="equal">
      <formula>"yes"</formula>
    </cfRule>
    <cfRule type="cellIs" dxfId="2096" priority="2137" operator="equal">
      <formula>"no"</formula>
    </cfRule>
    <cfRule type="cellIs" dxfId="2095" priority="2138" operator="equal">
      <formula>"remove"</formula>
    </cfRule>
  </conditionalFormatting>
  <conditionalFormatting sqref="A127">
    <cfRule type="expression" dxfId="2094" priority="2148">
      <formula>$J127="SoftStrap"</formula>
    </cfRule>
    <cfRule type="expression" dxfId="2093" priority="2149">
      <formula>$J127="GP2_CATEGORY"</formula>
    </cfRule>
    <cfRule type="expression" dxfId="2092" priority="2150">
      <formula>$J127="GP3_CATEGORY"</formula>
    </cfRule>
    <cfRule type="expression" dxfId="2091" priority="2151">
      <formula>$J127="GP3_IFP_CATEGORY"</formula>
    </cfRule>
    <cfRule type="expression" dxfId="2090" priority="2152">
      <formula>$J127="GP1_CATEGORY"</formula>
    </cfRule>
    <cfRule type="expression" dxfId="2089" priority="2153">
      <formula>$J127="GP1_IFP_CATEGORY"</formula>
    </cfRule>
  </conditionalFormatting>
  <conditionalFormatting sqref="L128:L129">
    <cfRule type="cellIs" dxfId="2088" priority="2116" operator="equal">
      <formula>1</formula>
    </cfRule>
  </conditionalFormatting>
  <conditionalFormatting sqref="K128">
    <cfRule type="colorScale" priority="2117">
      <colorScale>
        <cfvo type="min"/>
        <cfvo type="percentile" val="50"/>
        <cfvo type="max"/>
        <color rgb="FFF8696B"/>
        <color rgb="FFFFEB84"/>
        <color rgb="FF63BE7B"/>
      </colorScale>
    </cfRule>
  </conditionalFormatting>
  <conditionalFormatting sqref="P128:Y129">
    <cfRule type="expression" dxfId="2087" priority="2111">
      <formula>AND(P128=0, P128&lt;&gt;"")</formula>
    </cfRule>
    <cfRule type="expression" dxfId="2086" priority="2112">
      <formula>AND(P128&gt;0, P128&lt;10000000000)</formula>
    </cfRule>
    <cfRule type="cellIs" dxfId="2085" priority="2113" operator="equal">
      <formula>"yes"</formula>
    </cfRule>
    <cfRule type="cellIs" dxfId="2084" priority="2114" operator="equal">
      <formula>"no"</formula>
    </cfRule>
    <cfRule type="cellIs" dxfId="2083" priority="2115" operator="equal">
      <formula>"remove"</formula>
    </cfRule>
  </conditionalFormatting>
  <conditionalFormatting sqref="L131">
    <cfRule type="cellIs" dxfId="2082" priority="2093" operator="equal">
      <formula>1</formula>
    </cfRule>
  </conditionalFormatting>
  <conditionalFormatting sqref="K131">
    <cfRule type="colorScale" priority="2094">
      <colorScale>
        <cfvo type="min"/>
        <cfvo type="percentile" val="50"/>
        <cfvo type="max"/>
        <color rgb="FFF8696B"/>
        <color rgb="FFFFEB84"/>
        <color rgb="FF63BE7B"/>
      </colorScale>
    </cfRule>
  </conditionalFormatting>
  <conditionalFormatting sqref="A137">
    <cfRule type="expression" dxfId="2081" priority="2102">
      <formula>$J137="SoftStrap"</formula>
    </cfRule>
    <cfRule type="expression" dxfId="2080" priority="2103">
      <formula>$J137="GP2_CATEGORY"</formula>
    </cfRule>
    <cfRule type="expression" dxfId="2079" priority="2104">
      <formula>$J137="GP3_CATEGORY"</formula>
    </cfRule>
    <cfRule type="expression" dxfId="2078" priority="2105">
      <formula>$J137="GP3_IFP_CATEGORY"</formula>
    </cfRule>
    <cfRule type="expression" dxfId="2077" priority="2106">
      <formula>$J137="GP1_CATEGORY"</formula>
    </cfRule>
    <cfRule type="expression" dxfId="2076" priority="2107">
      <formula>$J137="GP1_IFP_CATEGORY"</formula>
    </cfRule>
  </conditionalFormatting>
  <conditionalFormatting sqref="N131">
    <cfRule type="expression" dxfId="2075" priority="2079">
      <formula>$J131="SoftStrap"</formula>
    </cfRule>
    <cfRule type="expression" dxfId="2074" priority="2080">
      <formula>$J131="GP2_CATEGORY"</formula>
    </cfRule>
    <cfRule type="expression" dxfId="2073" priority="2081">
      <formula>$J131="GP3_CATEGORY"</formula>
    </cfRule>
    <cfRule type="expression" dxfId="2072" priority="2082">
      <formula>$J131="GP3_IFP_CATEGORY"</formula>
    </cfRule>
    <cfRule type="expression" dxfId="2071" priority="2083">
      <formula>$J131="GP1_CATEGORY"</formula>
    </cfRule>
    <cfRule type="expression" dxfId="2070" priority="2084">
      <formula>$J131="GP1_IFP_CATEGORY"</formula>
    </cfRule>
  </conditionalFormatting>
  <conditionalFormatting sqref="O131">
    <cfRule type="expression" dxfId="2069" priority="2072">
      <formula>$J131="SoftStrap"</formula>
    </cfRule>
    <cfRule type="expression" dxfId="2068" priority="2073">
      <formula>$J131="GP2_CATEGORY"</formula>
    </cfRule>
    <cfRule type="expression" dxfId="2067" priority="2074">
      <formula>$J131="GP3_CATEGORY"</formula>
    </cfRule>
    <cfRule type="expression" dxfId="2066" priority="2075">
      <formula>$J131="GP3_IFP_CATEGORY"</formula>
    </cfRule>
    <cfRule type="expression" dxfId="2065" priority="2076">
      <formula>$J131="GP1_CATEGORY"</formula>
    </cfRule>
    <cfRule type="expression" dxfId="2064" priority="2077">
      <formula>$J131="GP1_IFP_CATEGORY"</formula>
    </cfRule>
  </conditionalFormatting>
  <conditionalFormatting sqref="L32">
    <cfRule type="cellIs" dxfId="2063" priority="2057" operator="equal">
      <formula>1</formula>
    </cfRule>
  </conditionalFormatting>
  <conditionalFormatting sqref="K32">
    <cfRule type="colorScale" priority="2058">
      <colorScale>
        <cfvo type="min"/>
        <cfvo type="percentile" val="50"/>
        <cfvo type="max"/>
        <color rgb="FFF8696B"/>
        <color rgb="FFFFEB84"/>
        <color rgb="FF63BE7B"/>
      </colorScale>
    </cfRule>
  </conditionalFormatting>
  <conditionalFormatting sqref="N32">
    <cfRule type="expression" dxfId="2062" priority="2051">
      <formula>COUNTIF($N$5:$N32,$N32)&gt;1</formula>
    </cfRule>
  </conditionalFormatting>
  <conditionalFormatting sqref="M32">
    <cfRule type="expression" dxfId="2061" priority="2050">
      <formula>COUNTIF($M$5:$M32,$M32)&gt;1</formula>
    </cfRule>
  </conditionalFormatting>
  <conditionalFormatting sqref="G32">
    <cfRule type="containsText" dxfId="2060" priority="2049" operator="containsText" text="deprecated">
      <formula>NOT(ISERROR(SEARCH("deprecated",G32)))</formula>
    </cfRule>
  </conditionalFormatting>
  <conditionalFormatting sqref="L59:L61">
    <cfRule type="cellIs" dxfId="2059" priority="2034" operator="equal">
      <formula>1</formula>
    </cfRule>
  </conditionalFormatting>
  <conditionalFormatting sqref="K59:K61">
    <cfRule type="colorScale" priority="2035">
      <colorScale>
        <cfvo type="min"/>
        <cfvo type="percentile" val="50"/>
        <cfvo type="max"/>
        <color rgb="FFF8696B"/>
        <color rgb="FFFFEB84"/>
        <color rgb="FF63BE7B"/>
      </colorScale>
    </cfRule>
  </conditionalFormatting>
  <conditionalFormatting sqref="N59:N61">
    <cfRule type="expression" dxfId="2058" priority="2028">
      <formula>COUNTIF($N$5:$N59,$N59)&gt;1</formula>
    </cfRule>
  </conditionalFormatting>
  <conditionalFormatting sqref="M59:M61">
    <cfRule type="expression" dxfId="2057" priority="2027">
      <formula>COUNTIF($M$5:$M59,$M59)&gt;1</formula>
    </cfRule>
  </conditionalFormatting>
  <conditionalFormatting sqref="G59:G61">
    <cfRule type="containsText" dxfId="2056" priority="2026" operator="containsText" text="deprecated">
      <formula>NOT(ISERROR(SEARCH("deprecated",G59)))</formula>
    </cfRule>
  </conditionalFormatting>
  <conditionalFormatting sqref="G127:G131">
    <cfRule type="containsText" dxfId="2055" priority="2019" operator="containsText" text="deprecated">
      <formula>NOT(ISERROR(SEARCH("deprecated",G127)))</formula>
    </cfRule>
  </conditionalFormatting>
  <conditionalFormatting sqref="Z129">
    <cfRule type="expression" dxfId="2054" priority="1942">
      <formula>AND(Z129=0, Z129&lt;&gt;"")</formula>
    </cfRule>
    <cfRule type="expression" dxfId="2053" priority="1943">
      <formula>AND(Z129&gt;0, Z129&lt;10000000000)</formula>
    </cfRule>
    <cfRule type="cellIs" dxfId="2052" priority="1944" operator="equal">
      <formula>"yes"</formula>
    </cfRule>
    <cfRule type="cellIs" dxfId="2051" priority="1945" operator="equal">
      <formula>"no"</formula>
    </cfRule>
    <cfRule type="cellIs" dxfId="2050" priority="1946" operator="equal">
      <formula>"remove"</formula>
    </cfRule>
  </conditionalFormatting>
  <conditionalFormatting sqref="N129 N208:N209">
    <cfRule type="expression" dxfId="2049" priority="2726">
      <formula>COUNTIF($N$5:$N131,$N129)&gt;1</formula>
    </cfRule>
  </conditionalFormatting>
  <conditionalFormatting sqref="M129 M208:M209">
    <cfRule type="expression" dxfId="2048" priority="2730">
      <formula>COUNTIF($M$5:$M131,$M129)&gt;1</formula>
    </cfRule>
  </conditionalFormatting>
  <conditionalFormatting sqref="C124">
    <cfRule type="expression" dxfId="2047" priority="1914">
      <formula>$J124="SoftStrap"</formula>
    </cfRule>
    <cfRule type="expression" dxfId="2046" priority="1915">
      <formula>$J124="GP2_CATEGORY"</formula>
    </cfRule>
    <cfRule type="expression" dxfId="2045" priority="1916">
      <formula>$J124="GP3_CATEGORY"</formula>
    </cfRule>
    <cfRule type="expression" dxfId="2044" priority="1917">
      <formula>$J124="GP3_IFP_CATEGORY"</formula>
    </cfRule>
    <cfRule type="expression" dxfId="2043" priority="1918">
      <formula>$J124="GP1_CATEGORY"</formula>
    </cfRule>
    <cfRule type="expression" dxfId="2042" priority="1919">
      <formula>$J124="GP1_IFP_CATEGORY"</formula>
    </cfRule>
  </conditionalFormatting>
  <conditionalFormatting sqref="C127">
    <cfRule type="expression" dxfId="2041" priority="1908">
      <formula>$J127="SoftStrap"</formula>
    </cfRule>
    <cfRule type="expression" dxfId="2040" priority="1909">
      <formula>$J127="GP2_CATEGORY"</formula>
    </cfRule>
    <cfRule type="expression" dxfId="2039" priority="1910">
      <formula>$J127="GP3_CATEGORY"</formula>
    </cfRule>
    <cfRule type="expression" dxfId="2038" priority="1911">
      <formula>$J127="GP3_IFP_CATEGORY"</formula>
    </cfRule>
    <cfRule type="expression" dxfId="2037" priority="1912">
      <formula>$J127="GP1_CATEGORY"</formula>
    </cfRule>
    <cfRule type="expression" dxfId="2036" priority="1913">
      <formula>$J127="GP1_IFP_CATEGORY"</formula>
    </cfRule>
  </conditionalFormatting>
  <conditionalFormatting sqref="F125">
    <cfRule type="expression" dxfId="2035" priority="1878">
      <formula>$J125="SoftStrap"</formula>
    </cfRule>
    <cfRule type="expression" dxfId="2034" priority="1879">
      <formula>$J125="GP2_CATEGORY"</formula>
    </cfRule>
    <cfRule type="expression" dxfId="2033" priority="1880">
      <formula>$J125="GP3_CATEGORY"</formula>
    </cfRule>
    <cfRule type="expression" dxfId="2032" priority="1881">
      <formula>$J125="GP3_IFP_CATEGORY"</formula>
    </cfRule>
    <cfRule type="expression" dxfId="2031" priority="1882">
      <formula>$J125="GP1_CATEGORY"</formula>
    </cfRule>
    <cfRule type="expression" dxfId="2030" priority="1883">
      <formula>$J125="GP1_IFP_CATEGORY"</formula>
    </cfRule>
  </conditionalFormatting>
  <conditionalFormatting sqref="F124">
    <cfRule type="expression" dxfId="2029" priority="1872">
      <formula>$J124="SoftStrap"</formula>
    </cfRule>
    <cfRule type="expression" dxfId="2028" priority="1873">
      <formula>$J124="GP2_CATEGORY"</formula>
    </cfRule>
    <cfRule type="expression" dxfId="2027" priority="1874">
      <formula>$J124="GP3_CATEGORY"</formula>
    </cfRule>
    <cfRule type="expression" dxfId="2026" priority="1875">
      <formula>$J124="GP3_IFP_CATEGORY"</formula>
    </cfRule>
    <cfRule type="expression" dxfId="2025" priority="1876">
      <formula>$J124="GP1_CATEGORY"</formula>
    </cfRule>
    <cfRule type="expression" dxfId="2024" priority="1877">
      <formula>$J124="GP1_IFP_CATEGORY"</formula>
    </cfRule>
  </conditionalFormatting>
  <conditionalFormatting sqref="B124">
    <cfRule type="expression" dxfId="2023" priority="1866">
      <formula>$J124="SoftStrap"</formula>
    </cfRule>
    <cfRule type="expression" dxfId="2022" priority="1867">
      <formula>$J124="GP2_CATEGORY"</formula>
    </cfRule>
    <cfRule type="expression" dxfId="2021" priority="1868">
      <formula>$J124="GP3_CATEGORY"</formula>
    </cfRule>
    <cfRule type="expression" dxfId="2020" priority="1869">
      <formula>$J124="GP3_IFP_CATEGORY"</formula>
    </cfRule>
    <cfRule type="expression" dxfId="2019" priority="1870">
      <formula>$J124="GP1_CATEGORY"</formula>
    </cfRule>
    <cfRule type="expression" dxfId="2018" priority="1871">
      <formula>$J124="GP1_IFP_CATEGORY"</formula>
    </cfRule>
  </conditionalFormatting>
  <conditionalFormatting sqref="B127">
    <cfRule type="expression" dxfId="2017" priority="1860">
      <formula>$J127="SoftStrap"</formula>
    </cfRule>
    <cfRule type="expression" dxfId="2016" priority="1861">
      <formula>$J127="GP2_CATEGORY"</formula>
    </cfRule>
    <cfRule type="expression" dxfId="2015" priority="1862">
      <formula>$J127="GP3_CATEGORY"</formula>
    </cfRule>
    <cfRule type="expression" dxfId="2014" priority="1863">
      <formula>$J127="GP3_IFP_CATEGORY"</formula>
    </cfRule>
    <cfRule type="expression" dxfId="2013" priority="1864">
      <formula>$J127="GP1_CATEGORY"</formula>
    </cfRule>
    <cfRule type="expression" dxfId="2012" priority="1865">
      <formula>$J127="GP1_IFP_CATEGORY"</formula>
    </cfRule>
  </conditionalFormatting>
  <conditionalFormatting sqref="G130:G131 G127:G128">
    <cfRule type="containsText" dxfId="2011" priority="1859" operator="containsText" text="deprecated">
      <formula>NOT(ISERROR(SEARCH("deprecated",G127)))</formula>
    </cfRule>
  </conditionalFormatting>
  <conditionalFormatting sqref="H21:H27 H29:H36">
    <cfRule type="expression" dxfId="2010" priority="1854">
      <formula>$J21="GP2_CATEGORY"</formula>
    </cfRule>
    <cfRule type="expression" dxfId="2009" priority="1855">
      <formula>$J21="GP3_CATEGORY"</formula>
    </cfRule>
    <cfRule type="expression" dxfId="2008" priority="1856">
      <formula>$J21="GP3_IFP_CATEGORY"</formula>
    </cfRule>
    <cfRule type="expression" dxfId="2007" priority="1857">
      <formula>$J21="GP1_CATEGORY"</formula>
    </cfRule>
    <cfRule type="expression" dxfId="2006" priority="1858">
      <formula>$J21="GP1_IFP_CATEGORY"</formula>
    </cfRule>
  </conditionalFormatting>
  <conditionalFormatting sqref="H238:H1048576 H1:H27 H208:H234 H29:H204">
    <cfRule type="cellIs" dxfId="2005" priority="1703" operator="equal">
      <formula>"JtagRd, SBRd, R4Err"</formula>
    </cfRule>
    <cfRule type="cellIs" dxfId="2004" priority="1704" operator="equal">
      <formula>"JtagRd, SBRd"</formula>
    </cfRule>
    <cfRule type="cellIs" dxfId="2003" priority="1705" operator="equal">
      <formula>"JtagRd, SBRd, JtagWr, SBWr, R4Err"</formula>
    </cfRule>
    <cfRule type="cellIs" dxfId="2002" priority="1706" operator="equal">
      <formula>"JtagRd, SBRd, R4Err, LockTag"</formula>
    </cfRule>
    <cfRule type="cellIs" dxfId="2001" priority="1842" operator="equal">
      <formula>"JtagRd, SBRd, SEC_CRC-16"</formula>
    </cfRule>
    <cfRule type="cellIs" dxfId="2000" priority="1843" operator="equal">
      <formula>"JtagRd, SBRd, JtagWr, R4Err, CRC-16"</formula>
    </cfRule>
    <cfRule type="cellIs" dxfId="1999" priority="1844" operator="equal">
      <formula>"JtagRd, SBRd, JtagWr, SBWr, R4Err, CRC-16"</formula>
    </cfRule>
    <cfRule type="cellIs" dxfId="1998" priority="1845" operator="equal">
      <formula>"JtagRd, SBRd, CRC-16"</formula>
    </cfRule>
  </conditionalFormatting>
  <conditionalFormatting sqref="H238:H1048576 H5:H27 H208:H234 H29:H204">
    <cfRule type="containsText" dxfId="1997" priority="1707" operator="containsText" text="Zeroizable">
      <formula>NOT(ISERROR(SEARCH("Zeroizable",H5)))</formula>
    </cfRule>
    <cfRule type="containsText" dxfId="1996" priority="1708" operator="containsText" text="BOD">
      <formula>NOT(ISERROR(SEARCH("BOD",H5)))</formula>
    </cfRule>
  </conditionalFormatting>
  <conditionalFormatting sqref="L205:L206">
    <cfRule type="cellIs" dxfId="1995" priority="1642" operator="equal">
      <formula>1</formula>
    </cfRule>
  </conditionalFormatting>
  <conditionalFormatting sqref="G205:G206">
    <cfRule type="containsText" dxfId="1994" priority="1634" operator="containsText" text="deprecated">
      <formula>NOT(ISERROR(SEARCH("deprecated",G205)))</formula>
    </cfRule>
  </conditionalFormatting>
  <conditionalFormatting sqref="K205:K206">
    <cfRule type="colorScale" priority="1649">
      <colorScale>
        <cfvo type="min"/>
        <cfvo type="percentile" val="50"/>
        <cfvo type="max"/>
        <color rgb="FFF8696B"/>
        <color rgb="FFFFEB84"/>
        <color rgb="FF63BE7B"/>
      </colorScale>
    </cfRule>
  </conditionalFormatting>
  <conditionalFormatting sqref="H205:H206">
    <cfRule type="cellIs" dxfId="1993" priority="1624" operator="equal">
      <formula>"JtagRd, SBRd, R4Err"</formula>
    </cfRule>
    <cfRule type="cellIs" dxfId="1992" priority="1625" operator="equal">
      <formula>"JtagRd, SBRd"</formula>
    </cfRule>
    <cfRule type="cellIs" dxfId="1991" priority="1626" operator="equal">
      <formula>"JtagRd, SBRd, JtagWr, SBWr, R4Err"</formula>
    </cfRule>
    <cfRule type="cellIs" dxfId="1990" priority="1627" operator="equal">
      <formula>"JtagRd, SBRd, R4Err, LockTag"</formula>
    </cfRule>
    <cfRule type="cellIs" dxfId="1989" priority="1630" operator="equal">
      <formula>"JtagRd, SBRd, SEC_CRC-16"</formula>
    </cfRule>
    <cfRule type="cellIs" dxfId="1988" priority="1631" operator="equal">
      <formula>"JtagRd, SBRd, JtagWr, R4Err, CRC-16"</formula>
    </cfRule>
    <cfRule type="cellIs" dxfId="1987" priority="1632" operator="equal">
      <formula>"JtagRd, SBRd, JtagWr, SBWr, R4Err, CRC-16"</formula>
    </cfRule>
    <cfRule type="cellIs" dxfId="1986" priority="1633" operator="equal">
      <formula>"JtagRd, SBRd, CRC-16"</formula>
    </cfRule>
  </conditionalFormatting>
  <conditionalFormatting sqref="H205:H206">
    <cfRule type="containsText" dxfId="1985" priority="1628" operator="containsText" text="Zeroizable">
      <formula>NOT(ISERROR(SEARCH("Zeroizable",H205)))</formula>
    </cfRule>
    <cfRule type="containsText" dxfId="1984" priority="1629" operator="containsText" text="BOD">
      <formula>NOT(ISERROR(SEARCH("BOD",H205)))</formula>
    </cfRule>
  </conditionalFormatting>
  <conditionalFormatting sqref="L207:L209">
    <cfRule type="cellIs" dxfId="1983" priority="1616" operator="equal">
      <formula>1</formula>
    </cfRule>
  </conditionalFormatting>
  <conditionalFormatting sqref="G207:G209">
    <cfRule type="containsText" dxfId="1982" priority="1608" operator="containsText" text="deprecated">
      <formula>NOT(ISERROR(SEARCH("deprecated",G207)))</formula>
    </cfRule>
  </conditionalFormatting>
  <conditionalFormatting sqref="H207:H209">
    <cfRule type="cellIs" dxfId="1981" priority="1598" operator="equal">
      <formula>"JtagRd, SBRd, R4Err"</formula>
    </cfRule>
    <cfRule type="cellIs" dxfId="1980" priority="1599" operator="equal">
      <formula>"JtagRd, SBRd"</formula>
    </cfRule>
    <cfRule type="cellIs" dxfId="1979" priority="1600" operator="equal">
      <formula>"JtagRd, SBRd, JtagWr, SBWr, R4Err"</formula>
    </cfRule>
    <cfRule type="cellIs" dxfId="1978" priority="1601" operator="equal">
      <formula>"JtagRd, SBRd, R4Err, LockTag"</formula>
    </cfRule>
    <cfRule type="cellIs" dxfId="1977" priority="1604" operator="equal">
      <formula>"JtagRd, SBRd, SEC_CRC-16"</formula>
    </cfRule>
    <cfRule type="cellIs" dxfId="1976" priority="1605" operator="equal">
      <formula>"JtagRd, SBRd, JtagWr, R4Err, CRC-16"</formula>
    </cfRule>
    <cfRule type="cellIs" dxfId="1975" priority="1606" operator="equal">
      <formula>"JtagRd, SBRd, JtagWr, SBWr, R4Err, CRC-16"</formula>
    </cfRule>
    <cfRule type="cellIs" dxfId="1974" priority="1607" operator="equal">
      <formula>"JtagRd, SBRd, CRC-16"</formula>
    </cfRule>
  </conditionalFormatting>
  <conditionalFormatting sqref="H207:H209">
    <cfRule type="containsText" dxfId="1973" priority="1602" operator="containsText" text="Zeroizable">
      <formula>NOT(ISERROR(SEARCH("Zeroizable",H207)))</formula>
    </cfRule>
    <cfRule type="containsText" dxfId="1972" priority="1603" operator="containsText" text="BOD">
      <formula>NOT(ISERROR(SEARCH("BOD",H207)))</formula>
    </cfRule>
  </conditionalFormatting>
  <conditionalFormatting sqref="L235:L236">
    <cfRule type="cellIs" dxfId="1971" priority="1553" operator="equal">
      <formula>1</formula>
    </cfRule>
  </conditionalFormatting>
  <conditionalFormatting sqref="G235:G236">
    <cfRule type="containsText" dxfId="1970" priority="1545" operator="containsText" text="deprecated">
      <formula>NOT(ISERROR(SEARCH("deprecated",G235)))</formula>
    </cfRule>
  </conditionalFormatting>
  <conditionalFormatting sqref="K235:K236">
    <cfRule type="colorScale" priority="1560">
      <colorScale>
        <cfvo type="min"/>
        <cfvo type="percentile" val="50"/>
        <cfvo type="max"/>
        <color rgb="FFF8696B"/>
        <color rgb="FFFFEB84"/>
        <color rgb="FF63BE7B"/>
      </colorScale>
    </cfRule>
  </conditionalFormatting>
  <conditionalFormatting sqref="H235:H236">
    <cfRule type="cellIs" dxfId="1969" priority="1535" operator="equal">
      <formula>"JtagRd, SBRd, R4Err"</formula>
    </cfRule>
    <cfRule type="cellIs" dxfId="1968" priority="1536" operator="equal">
      <formula>"JtagRd, SBRd"</formula>
    </cfRule>
    <cfRule type="cellIs" dxfId="1967" priority="1537" operator="equal">
      <formula>"JtagRd, SBRd, JtagWr, SBWr, R4Err"</formula>
    </cfRule>
    <cfRule type="cellIs" dxfId="1966" priority="1538" operator="equal">
      <formula>"JtagRd, SBRd, R4Err, LockTag"</formula>
    </cfRule>
    <cfRule type="cellIs" dxfId="1965" priority="1541" operator="equal">
      <formula>"JtagRd, SBRd, SEC_CRC-16"</formula>
    </cfRule>
    <cfRule type="cellIs" dxfId="1964" priority="1542" operator="equal">
      <formula>"JtagRd, SBRd, JtagWr, R4Err, CRC-16"</formula>
    </cfRule>
    <cfRule type="cellIs" dxfId="1963" priority="1543" operator="equal">
      <formula>"JtagRd, SBRd, JtagWr, SBWr, R4Err, CRC-16"</formula>
    </cfRule>
    <cfRule type="cellIs" dxfId="1962" priority="1544" operator="equal">
      <formula>"JtagRd, SBRd, CRC-16"</formula>
    </cfRule>
  </conditionalFormatting>
  <conditionalFormatting sqref="H235:H236">
    <cfRule type="containsText" dxfId="1961" priority="1539" operator="containsText" text="Zeroizable">
      <formula>NOT(ISERROR(SEARCH("Zeroizable",H235)))</formula>
    </cfRule>
    <cfRule type="containsText" dxfId="1960" priority="1540" operator="containsText" text="BOD">
      <formula>NOT(ISERROR(SEARCH("BOD",H235)))</formula>
    </cfRule>
  </conditionalFormatting>
  <conditionalFormatting sqref="AB235:AB236">
    <cfRule type="expression" dxfId="1959" priority="1498">
      <formula>AND(AB235=0, AB235&lt;&gt;"")</formula>
    </cfRule>
    <cfRule type="expression" dxfId="1958" priority="1499">
      <formula>AND(AB235&gt;0, AB235&lt;10000000000)</formula>
    </cfRule>
    <cfRule type="cellIs" dxfId="1957" priority="1500" operator="equal">
      <formula>"yes"</formula>
    </cfRule>
    <cfRule type="cellIs" dxfId="1956" priority="1501" operator="equal">
      <formula>"no"</formula>
    </cfRule>
    <cfRule type="cellIs" dxfId="1955" priority="1502" operator="equal">
      <formula>"remove"</formula>
    </cfRule>
  </conditionalFormatting>
  <conditionalFormatting sqref="AB235:AB236">
    <cfRule type="expression" dxfId="1954" priority="1503">
      <formula>$J235="SoftStrap"</formula>
    </cfRule>
    <cfRule type="expression" dxfId="1953" priority="1504">
      <formula>$J235="GP2_CATEGORY"</formula>
    </cfRule>
    <cfRule type="expression" dxfId="1952" priority="1505">
      <formula>$J235="GP3_CATEGORY"</formula>
    </cfRule>
    <cfRule type="expression" dxfId="1951" priority="1506">
      <formula>$J235="GP3_IFP_CATEGORY"</formula>
    </cfRule>
    <cfRule type="expression" dxfId="1950" priority="1507">
      <formula>$J235="GP1_CATEGORY"</formula>
    </cfRule>
    <cfRule type="expression" dxfId="1949" priority="1508">
      <formula>$J235="GP1_IFP_CATEGORY"</formula>
    </cfRule>
  </conditionalFormatting>
  <conditionalFormatting sqref="AA235:AA236">
    <cfRule type="expression" dxfId="1948" priority="1454">
      <formula>AND(AA235=0, AA235&lt;&gt;"")</formula>
    </cfRule>
    <cfRule type="expression" dxfId="1947" priority="1455">
      <formula>AND(AA235&gt;0, AA235&lt;10000000000)</formula>
    </cfRule>
    <cfRule type="cellIs" dxfId="1946" priority="1456" operator="equal">
      <formula>"yes"</formula>
    </cfRule>
    <cfRule type="cellIs" dxfId="1945" priority="1457" operator="equal">
      <formula>"no"</formula>
    </cfRule>
    <cfRule type="cellIs" dxfId="1944" priority="1458" operator="equal">
      <formula>"remove"</formula>
    </cfRule>
  </conditionalFormatting>
  <conditionalFormatting sqref="AA235:AA236">
    <cfRule type="expression" dxfId="1943" priority="1459">
      <formula>$J235="SoftStrap"</formula>
    </cfRule>
    <cfRule type="expression" dxfId="1942" priority="1460">
      <formula>$J235="GP2_CATEGORY"</formula>
    </cfRule>
    <cfRule type="expression" dxfId="1941" priority="1461">
      <formula>$J235="GP3_CATEGORY"</formula>
    </cfRule>
    <cfRule type="expression" dxfId="1940" priority="1462">
      <formula>$J235="GP3_IFP_CATEGORY"</formula>
    </cfRule>
    <cfRule type="expression" dxfId="1939" priority="1463">
      <formula>$J235="GP1_CATEGORY"</formula>
    </cfRule>
    <cfRule type="expression" dxfId="1938" priority="1464">
      <formula>$J235="GP1_IFP_CATEGORY"</formula>
    </cfRule>
  </conditionalFormatting>
  <conditionalFormatting sqref="Z127:Z128">
    <cfRule type="expression" dxfId="1937" priority="1421">
      <formula>AND(Z127=0, Z127&lt;&gt;"")</formula>
    </cfRule>
    <cfRule type="expression" dxfId="1936" priority="1422">
      <formula>AND(Z127&gt;0, Z127&lt;10000000000)</formula>
    </cfRule>
    <cfRule type="cellIs" dxfId="1935" priority="1423" operator="equal">
      <formula>"yes"</formula>
    </cfRule>
    <cfRule type="cellIs" dxfId="1934" priority="1424" operator="equal">
      <formula>"no"</formula>
    </cfRule>
    <cfRule type="cellIs" dxfId="1933" priority="1425" operator="equal">
      <formula>"remove"</formula>
    </cfRule>
  </conditionalFormatting>
  <conditionalFormatting sqref="AA198:AB199">
    <cfRule type="expression" dxfId="1932" priority="1377">
      <formula>AND(AA198=0, AA198&lt;&gt;"")</formula>
    </cfRule>
    <cfRule type="expression" dxfId="1931" priority="1378">
      <formula>AND(AA198&gt;0, AA198&lt;10000000000)</formula>
    </cfRule>
    <cfRule type="cellIs" dxfId="1930" priority="1379" operator="equal">
      <formula>"yes"</formula>
    </cfRule>
    <cfRule type="cellIs" dxfId="1929" priority="1380" operator="equal">
      <formula>"no"</formula>
    </cfRule>
    <cfRule type="cellIs" dxfId="1928" priority="1381" operator="equal">
      <formula>"remove"</formula>
    </cfRule>
  </conditionalFormatting>
  <conditionalFormatting sqref="AA198:AB199">
    <cfRule type="expression" dxfId="1927" priority="1382">
      <formula>$J198="SoftStrap"</formula>
    </cfRule>
    <cfRule type="expression" dxfId="1926" priority="1383">
      <formula>$J198="GP2_CATEGORY"</formula>
    </cfRule>
    <cfRule type="expression" dxfId="1925" priority="1384">
      <formula>$J198="GP3_CATEGORY"</formula>
    </cfRule>
    <cfRule type="expression" dxfId="1924" priority="1385">
      <formula>$J198="GP3_IFP_CATEGORY"</formula>
    </cfRule>
    <cfRule type="expression" dxfId="1923" priority="1386">
      <formula>$J198="GP1_CATEGORY"</formula>
    </cfRule>
    <cfRule type="expression" dxfId="1922" priority="1387">
      <formula>$J198="GP1_IFP_CATEGORY"</formula>
    </cfRule>
  </conditionalFormatting>
  <conditionalFormatting sqref="AC198:AC199">
    <cfRule type="expression" dxfId="1921" priority="1366">
      <formula>AND(AC198=0, AC198&lt;&gt;"")</formula>
    </cfRule>
    <cfRule type="expression" dxfId="1920" priority="1367">
      <formula>AND(AC198&gt;0, AC198&lt;10000000000)</formula>
    </cfRule>
    <cfRule type="cellIs" dxfId="1919" priority="1368" operator="equal">
      <formula>"yes"</formula>
    </cfRule>
    <cfRule type="cellIs" dxfId="1918" priority="1369" operator="equal">
      <formula>"no"</formula>
    </cfRule>
    <cfRule type="cellIs" dxfId="1917" priority="1370" operator="equal">
      <formula>"remove"</formula>
    </cfRule>
  </conditionalFormatting>
  <conditionalFormatting sqref="AC198:AC199">
    <cfRule type="expression" dxfId="1916" priority="1371">
      <formula>$J198="SoftStrap"</formula>
    </cfRule>
    <cfRule type="expression" dxfId="1915" priority="1372">
      <formula>$J198="GP2_CATEGORY"</formula>
    </cfRule>
    <cfRule type="expression" dxfId="1914" priority="1373">
      <formula>$J198="GP3_CATEGORY"</formula>
    </cfRule>
    <cfRule type="expression" dxfId="1913" priority="1374">
      <formula>$J198="GP3_IFP_CATEGORY"</formula>
    </cfRule>
    <cfRule type="expression" dxfId="1912" priority="1375">
      <formula>$J198="GP1_CATEGORY"</formula>
    </cfRule>
    <cfRule type="expression" dxfId="1911" priority="1376">
      <formula>$J198="GP1_IFP_CATEGORY"</formula>
    </cfRule>
  </conditionalFormatting>
  <conditionalFormatting sqref="AB214">
    <cfRule type="expression" dxfId="1910" priority="1355">
      <formula>AND(AB214=0, AB214&lt;&gt;"")</formula>
    </cfRule>
    <cfRule type="expression" dxfId="1909" priority="1356">
      <formula>AND(AB214&gt;0, AB214&lt;10000000000)</formula>
    </cfRule>
    <cfRule type="cellIs" dxfId="1908" priority="1357" operator="equal">
      <formula>"yes"</formula>
    </cfRule>
    <cfRule type="cellIs" dxfId="1907" priority="1358" operator="equal">
      <formula>"no"</formula>
    </cfRule>
    <cfRule type="cellIs" dxfId="1906" priority="1359" operator="equal">
      <formula>"remove"</formula>
    </cfRule>
  </conditionalFormatting>
  <conditionalFormatting sqref="AB214">
    <cfRule type="expression" dxfId="1905" priority="1360">
      <formula>$J214="SoftStrap"</formula>
    </cfRule>
    <cfRule type="expression" dxfId="1904" priority="1361">
      <formula>$J214="GP2_CATEGORY"</formula>
    </cfRule>
    <cfRule type="expression" dxfId="1903" priority="1362">
      <formula>$J214="GP3_CATEGORY"</formula>
    </cfRule>
    <cfRule type="expression" dxfId="1902" priority="1363">
      <formula>$J214="GP3_IFP_CATEGORY"</formula>
    </cfRule>
    <cfRule type="expression" dxfId="1901" priority="1364">
      <formula>$J214="GP1_CATEGORY"</formula>
    </cfRule>
    <cfRule type="expression" dxfId="1900" priority="1365">
      <formula>$J214="GP1_IFP_CATEGORY"</formula>
    </cfRule>
  </conditionalFormatting>
  <conditionalFormatting sqref="AA214">
    <cfRule type="expression" dxfId="1899" priority="1344">
      <formula>AND(AA214=0, AA214&lt;&gt;"")</formula>
    </cfRule>
    <cfRule type="expression" dxfId="1898" priority="1345">
      <formula>AND(AA214&gt;0, AA214&lt;10000000000)</formula>
    </cfRule>
    <cfRule type="cellIs" dxfId="1897" priority="1346" operator="equal">
      <formula>"yes"</formula>
    </cfRule>
    <cfRule type="cellIs" dxfId="1896" priority="1347" operator="equal">
      <formula>"no"</formula>
    </cfRule>
    <cfRule type="cellIs" dxfId="1895" priority="1348" operator="equal">
      <formula>"remove"</formula>
    </cfRule>
  </conditionalFormatting>
  <conditionalFormatting sqref="AA214">
    <cfRule type="expression" dxfId="1894" priority="1349">
      <formula>$J214="SoftStrap"</formula>
    </cfRule>
    <cfRule type="expression" dxfId="1893" priority="1350">
      <formula>$J214="GP2_CATEGORY"</formula>
    </cfRule>
    <cfRule type="expression" dxfId="1892" priority="1351">
      <formula>$J214="GP3_CATEGORY"</formula>
    </cfRule>
    <cfRule type="expression" dxfId="1891" priority="1352">
      <formula>$J214="GP3_IFP_CATEGORY"</formula>
    </cfRule>
    <cfRule type="expression" dxfId="1890" priority="1353">
      <formula>$J214="GP1_CATEGORY"</formula>
    </cfRule>
    <cfRule type="expression" dxfId="1889" priority="1354">
      <formula>$J214="GP1_IFP_CATEGORY"</formula>
    </cfRule>
  </conditionalFormatting>
  <conditionalFormatting sqref="AC214">
    <cfRule type="expression" dxfId="1888" priority="1333">
      <formula>AND(AC214=0, AC214&lt;&gt;"")</formula>
    </cfRule>
    <cfRule type="expression" dxfId="1887" priority="1334">
      <formula>AND(AC214&gt;0, AC214&lt;10000000000)</formula>
    </cfRule>
    <cfRule type="cellIs" dxfId="1886" priority="1335" operator="equal">
      <formula>"yes"</formula>
    </cfRule>
    <cfRule type="cellIs" dxfId="1885" priority="1336" operator="equal">
      <formula>"no"</formula>
    </cfRule>
    <cfRule type="cellIs" dxfId="1884" priority="1337" operator="equal">
      <formula>"remove"</formula>
    </cfRule>
  </conditionalFormatting>
  <conditionalFormatting sqref="AC214">
    <cfRule type="expression" dxfId="1883" priority="1338">
      <formula>$J214="SoftStrap"</formula>
    </cfRule>
    <cfRule type="expression" dxfId="1882" priority="1339">
      <formula>$J214="GP2_CATEGORY"</formula>
    </cfRule>
    <cfRule type="expression" dxfId="1881" priority="1340">
      <formula>$J214="GP3_CATEGORY"</formula>
    </cfRule>
    <cfRule type="expression" dxfId="1880" priority="1341">
      <formula>$J214="GP3_IFP_CATEGORY"</formula>
    </cfRule>
    <cfRule type="expression" dxfId="1879" priority="1342">
      <formula>$J214="GP1_CATEGORY"</formula>
    </cfRule>
    <cfRule type="expression" dxfId="1878" priority="1343">
      <formula>$J214="GP1_IFP_CATEGORY"</formula>
    </cfRule>
  </conditionalFormatting>
  <conditionalFormatting sqref="AB230">
    <cfRule type="expression" dxfId="1877" priority="1322">
      <formula>AND(AB230=0, AB230&lt;&gt;"")</formula>
    </cfRule>
    <cfRule type="expression" dxfId="1876" priority="1323">
      <formula>AND(AB230&gt;0, AB230&lt;10000000000)</formula>
    </cfRule>
    <cfRule type="cellIs" dxfId="1875" priority="1324" operator="equal">
      <formula>"yes"</formula>
    </cfRule>
    <cfRule type="cellIs" dxfId="1874" priority="1325" operator="equal">
      <formula>"no"</formula>
    </cfRule>
    <cfRule type="cellIs" dxfId="1873" priority="1326" operator="equal">
      <formula>"remove"</formula>
    </cfRule>
  </conditionalFormatting>
  <conditionalFormatting sqref="AB230">
    <cfRule type="expression" dxfId="1872" priority="1327">
      <formula>$J230="SoftStrap"</formula>
    </cfRule>
    <cfRule type="expression" dxfId="1871" priority="1328">
      <formula>$J230="GP2_CATEGORY"</formula>
    </cfRule>
    <cfRule type="expression" dxfId="1870" priority="1329">
      <formula>$J230="GP3_CATEGORY"</formula>
    </cfRule>
    <cfRule type="expression" dxfId="1869" priority="1330">
      <formula>$J230="GP3_IFP_CATEGORY"</formula>
    </cfRule>
    <cfRule type="expression" dxfId="1868" priority="1331">
      <formula>$J230="GP1_CATEGORY"</formula>
    </cfRule>
    <cfRule type="expression" dxfId="1867" priority="1332">
      <formula>$J230="GP1_IFP_CATEGORY"</formula>
    </cfRule>
  </conditionalFormatting>
  <conditionalFormatting sqref="AA230">
    <cfRule type="expression" dxfId="1866" priority="1311">
      <formula>AND(AA230=0, AA230&lt;&gt;"")</formula>
    </cfRule>
    <cfRule type="expression" dxfId="1865" priority="1312">
      <formula>AND(AA230&gt;0, AA230&lt;10000000000)</formula>
    </cfRule>
    <cfRule type="cellIs" dxfId="1864" priority="1313" operator="equal">
      <formula>"yes"</formula>
    </cfRule>
    <cfRule type="cellIs" dxfId="1863" priority="1314" operator="equal">
      <formula>"no"</formula>
    </cfRule>
    <cfRule type="cellIs" dxfId="1862" priority="1315" operator="equal">
      <formula>"remove"</formula>
    </cfRule>
  </conditionalFormatting>
  <conditionalFormatting sqref="AA230">
    <cfRule type="expression" dxfId="1861" priority="1316">
      <formula>$J230="SoftStrap"</formula>
    </cfRule>
    <cfRule type="expression" dxfId="1860" priority="1317">
      <formula>$J230="GP2_CATEGORY"</formula>
    </cfRule>
    <cfRule type="expression" dxfId="1859" priority="1318">
      <formula>$J230="GP3_CATEGORY"</formula>
    </cfRule>
    <cfRule type="expression" dxfId="1858" priority="1319">
      <formula>$J230="GP3_IFP_CATEGORY"</formula>
    </cfRule>
    <cfRule type="expression" dxfId="1857" priority="1320">
      <formula>$J230="GP1_CATEGORY"</formula>
    </cfRule>
    <cfRule type="expression" dxfId="1856" priority="1321">
      <formula>$J230="GP1_IFP_CATEGORY"</formula>
    </cfRule>
  </conditionalFormatting>
  <conditionalFormatting sqref="AC230">
    <cfRule type="expression" dxfId="1855" priority="1300">
      <formula>AND(AC230=0, AC230&lt;&gt;"")</formula>
    </cfRule>
    <cfRule type="expression" dxfId="1854" priority="1301">
      <formula>AND(AC230&gt;0, AC230&lt;10000000000)</formula>
    </cfRule>
    <cfRule type="cellIs" dxfId="1853" priority="1302" operator="equal">
      <formula>"yes"</formula>
    </cfRule>
    <cfRule type="cellIs" dxfId="1852" priority="1303" operator="equal">
      <formula>"no"</formula>
    </cfRule>
    <cfRule type="cellIs" dxfId="1851" priority="1304" operator="equal">
      <formula>"remove"</formula>
    </cfRule>
  </conditionalFormatting>
  <conditionalFormatting sqref="AC230">
    <cfRule type="expression" dxfId="1850" priority="1305">
      <formula>$J230="SoftStrap"</formula>
    </cfRule>
    <cfRule type="expression" dxfId="1849" priority="1306">
      <formula>$J230="GP2_CATEGORY"</formula>
    </cfRule>
    <cfRule type="expression" dxfId="1848" priority="1307">
      <formula>$J230="GP3_CATEGORY"</formula>
    </cfRule>
    <cfRule type="expression" dxfId="1847" priority="1308">
      <formula>$J230="GP3_IFP_CATEGORY"</formula>
    </cfRule>
    <cfRule type="expression" dxfId="1846" priority="1309">
      <formula>$J230="GP1_CATEGORY"</formula>
    </cfRule>
    <cfRule type="expression" dxfId="1845" priority="1310">
      <formula>$J230="GP1_IFP_CATEGORY"</formula>
    </cfRule>
  </conditionalFormatting>
  <conditionalFormatting sqref="K238:K1048576 K210 K129 K1:K27 K33:K58 K62:K126 K132:K204 K213:K234 K29:K31">
    <cfRule type="colorScale" priority="2780">
      <colorScale>
        <cfvo type="min"/>
        <cfvo type="percentile" val="50"/>
        <cfvo type="max"/>
        <color rgb="FFF8696B"/>
        <color rgb="FFFFEB84"/>
        <color rgb="FF63BE7B"/>
      </colorScale>
    </cfRule>
  </conditionalFormatting>
  <conditionalFormatting sqref="A212:I212">
    <cfRule type="expression" dxfId="1844" priority="1293">
      <formula>$J212="SoftStrap"</formula>
    </cfRule>
    <cfRule type="expression" dxfId="1843" priority="1294">
      <formula>$J212="GP2_CATEGORY"</formula>
    </cfRule>
    <cfRule type="expression" dxfId="1842" priority="1295">
      <formula>$J212="GP3_CATEGORY"</formula>
    </cfRule>
    <cfRule type="expression" dxfId="1841" priority="1296">
      <formula>$J212="GP3_IFP_CATEGORY"</formula>
    </cfRule>
    <cfRule type="expression" dxfId="1840" priority="1297">
      <formula>$J212="GP1_CATEGORY"</formula>
    </cfRule>
    <cfRule type="expression" dxfId="1839" priority="1298">
      <formula>$J212="GP1_IFP_CATEGORY"</formula>
    </cfRule>
  </conditionalFormatting>
  <conditionalFormatting sqref="K211:K212">
    <cfRule type="colorScale" priority="1299">
      <colorScale>
        <cfvo type="min"/>
        <cfvo type="percentile" val="50"/>
        <cfvo type="max"/>
        <color rgb="FFF8696B"/>
        <color rgb="FFFFEB84"/>
        <color rgb="FF63BE7B"/>
      </colorScale>
    </cfRule>
  </conditionalFormatting>
  <conditionalFormatting sqref="J212">
    <cfRule type="expression" dxfId="1838" priority="1232">
      <formula>$J212="SoftStrap"</formula>
    </cfRule>
    <cfRule type="expression" dxfId="1837" priority="1233">
      <formula>$J212="GP2_CATEGORY"</formula>
    </cfRule>
    <cfRule type="expression" dxfId="1836" priority="1234">
      <formula>$J212="GP3_CATEGORY"</formula>
    </cfRule>
    <cfRule type="expression" dxfId="1835" priority="1235">
      <formula>$J212="GP3_IFP_CATEGORY"</formula>
    </cfRule>
    <cfRule type="expression" dxfId="1834" priority="1236">
      <formula>$J212="GP1_CATEGORY"</formula>
    </cfRule>
    <cfRule type="expression" dxfId="1833" priority="1237">
      <formula>$J212="GP1_IFP_CATEGORY"</formula>
    </cfRule>
  </conditionalFormatting>
  <conditionalFormatting sqref="L237">
    <cfRule type="cellIs" dxfId="1832" priority="1218" operator="equal">
      <formula>1</formula>
    </cfRule>
  </conditionalFormatting>
  <conditionalFormatting sqref="AA237:CZ237">
    <cfRule type="expression" dxfId="1831" priority="1213">
      <formula>AND(AA237=0, AA237&lt;&gt;"")</formula>
    </cfRule>
    <cfRule type="expression" dxfId="1830" priority="1214">
      <formula>AND(AA237&gt;0, AA237&lt;10000000000)</formula>
    </cfRule>
    <cfRule type="cellIs" dxfId="1829" priority="1215" operator="equal">
      <formula>"yes"</formula>
    </cfRule>
    <cfRule type="cellIs" dxfId="1828" priority="1216" operator="equal">
      <formula>"no"</formula>
    </cfRule>
    <cfRule type="cellIs" dxfId="1827" priority="1217" operator="equal">
      <formula>"remove"</formula>
    </cfRule>
  </conditionalFormatting>
  <conditionalFormatting sqref="G237">
    <cfRule type="containsText" dxfId="1826" priority="1210" operator="containsText" text="deprecated">
      <formula>NOT(ISERROR(SEARCH("deprecated",G237)))</formula>
    </cfRule>
  </conditionalFormatting>
  <conditionalFormatting sqref="A237:O237">
    <cfRule type="expression" dxfId="1825" priority="1219">
      <formula>$J237="SoftStrap"</formula>
    </cfRule>
    <cfRule type="expression" dxfId="1824" priority="1220">
      <formula>$J237="GP2_CATEGORY"</formula>
    </cfRule>
    <cfRule type="expression" dxfId="1823" priority="1221">
      <formula>$J237="GP3_CATEGORY"</formula>
    </cfRule>
    <cfRule type="expression" dxfId="1822" priority="1222">
      <formula>$J237="GP3_IFP_CATEGORY"</formula>
    </cfRule>
    <cfRule type="expression" dxfId="1821" priority="1223">
      <formula>$J237="GP1_CATEGORY"</formula>
    </cfRule>
    <cfRule type="expression" dxfId="1820" priority="1224">
      <formula>$J237="GP1_IFP_CATEGORY"</formula>
    </cfRule>
  </conditionalFormatting>
  <conditionalFormatting sqref="H237">
    <cfRule type="cellIs" dxfId="1819" priority="1200" operator="equal">
      <formula>"JtagRd, SBRd, R4Err"</formula>
    </cfRule>
    <cfRule type="cellIs" dxfId="1818" priority="1201" operator="equal">
      <formula>"JtagRd, SBRd"</formula>
    </cfRule>
    <cfRule type="cellIs" dxfId="1817" priority="1202" operator="equal">
      <formula>"JtagRd, SBRd, JtagWr, SBWr, R4Err"</formula>
    </cfRule>
    <cfRule type="cellIs" dxfId="1816" priority="1203" operator="equal">
      <formula>"JtagRd, SBRd, R4Err, LockTag"</formula>
    </cfRule>
    <cfRule type="cellIs" dxfId="1815" priority="1206" operator="equal">
      <formula>"JtagRd, SBRd, SEC_CRC-16"</formula>
    </cfRule>
    <cfRule type="cellIs" dxfId="1814" priority="1207" operator="equal">
      <formula>"JtagRd, SBRd, JtagWr, R4Err, CRC-16"</formula>
    </cfRule>
    <cfRule type="cellIs" dxfId="1813" priority="1208" operator="equal">
      <formula>"JtagRd, SBRd, JtagWr, SBWr, R4Err, CRC-16"</formula>
    </cfRule>
    <cfRule type="cellIs" dxfId="1812" priority="1209" operator="equal">
      <formula>"JtagRd, SBRd, CRC-16"</formula>
    </cfRule>
  </conditionalFormatting>
  <conditionalFormatting sqref="H237">
    <cfRule type="containsText" dxfId="1811" priority="1204" operator="containsText" text="Zeroizable">
      <formula>NOT(ISERROR(SEARCH("Zeroizable",H237)))</formula>
    </cfRule>
    <cfRule type="containsText" dxfId="1810" priority="1205" operator="containsText" text="BOD">
      <formula>NOT(ISERROR(SEARCH("BOD",H237)))</formula>
    </cfRule>
  </conditionalFormatting>
  <conditionalFormatting sqref="K237">
    <cfRule type="colorScale" priority="1225">
      <colorScale>
        <cfvo type="min"/>
        <cfvo type="percentile" val="50"/>
        <cfvo type="max"/>
        <color rgb="FFF8696B"/>
        <color rgb="FFFFEB84"/>
        <color rgb="FF63BE7B"/>
      </colorScale>
    </cfRule>
  </conditionalFormatting>
  <conditionalFormatting sqref="AC235:AC236">
    <cfRule type="expression" dxfId="1809" priority="1189">
      <formula>AND(AC235=0, AC235&lt;&gt;"")</formula>
    </cfRule>
    <cfRule type="expression" dxfId="1808" priority="1190">
      <formula>AND(AC235&gt;0, AC235&lt;10000000000)</formula>
    </cfRule>
    <cfRule type="cellIs" dxfId="1807" priority="1191" operator="equal">
      <formula>"yes"</formula>
    </cfRule>
    <cfRule type="cellIs" dxfId="1806" priority="1192" operator="equal">
      <formula>"no"</formula>
    </cfRule>
    <cfRule type="cellIs" dxfId="1805" priority="1193" operator="equal">
      <formula>"remove"</formula>
    </cfRule>
  </conditionalFormatting>
  <conditionalFormatting sqref="AC235:AC236">
    <cfRule type="expression" dxfId="1804" priority="1194">
      <formula>$J235="SoftStrap"</formula>
    </cfRule>
    <cfRule type="expression" dxfId="1803" priority="1195">
      <formula>$J235="GP2_CATEGORY"</formula>
    </cfRule>
    <cfRule type="expression" dxfId="1802" priority="1196">
      <formula>$J235="GP3_CATEGORY"</formula>
    </cfRule>
    <cfRule type="expression" dxfId="1801" priority="1197">
      <formula>$J235="GP3_IFP_CATEGORY"</formula>
    </cfRule>
    <cfRule type="expression" dxfId="1800" priority="1198">
      <formula>$J235="GP1_CATEGORY"</formula>
    </cfRule>
    <cfRule type="expression" dxfId="1799" priority="1199">
      <formula>$J235="GP1_IFP_CATEGORY"</formula>
    </cfRule>
  </conditionalFormatting>
  <conditionalFormatting sqref="K208:K209">
    <cfRule type="colorScale" priority="3007">
      <colorScale>
        <cfvo type="min"/>
        <cfvo type="percentile" val="50"/>
        <cfvo type="max"/>
        <color rgb="FFF8696B"/>
        <color rgb="FFFFEB84"/>
        <color rgb="FF63BE7B"/>
      </colorScale>
    </cfRule>
  </conditionalFormatting>
  <conditionalFormatting sqref="P127:Z127">
    <cfRule type="expression" dxfId="1798" priority="1184">
      <formula>AND(P127=0, P127&lt;&gt;"")</formula>
    </cfRule>
    <cfRule type="expression" dxfId="1797" priority="1185">
      <formula>AND(P127&gt;0, P127&lt;10000000000)</formula>
    </cfRule>
    <cfRule type="cellIs" dxfId="1796" priority="1186" operator="equal">
      <formula>"yes"</formula>
    </cfRule>
    <cfRule type="cellIs" dxfId="1795" priority="1187" operator="equal">
      <formula>"no"</formula>
    </cfRule>
    <cfRule type="cellIs" dxfId="1794" priority="1188" operator="equal">
      <formula>"remove"</formula>
    </cfRule>
  </conditionalFormatting>
  <conditionalFormatting sqref="P128:Y128">
    <cfRule type="expression" dxfId="1793" priority="1179">
      <formula>AND(P128=0, P128&lt;&gt;"")</formula>
    </cfRule>
    <cfRule type="expression" dxfId="1792" priority="1180">
      <formula>AND(P128&gt;0, P128&lt;10000000000)</formula>
    </cfRule>
    <cfRule type="cellIs" dxfId="1791" priority="1181" operator="equal">
      <formula>"yes"</formula>
    </cfRule>
    <cfRule type="cellIs" dxfId="1790" priority="1182" operator="equal">
      <formula>"no"</formula>
    </cfRule>
    <cfRule type="cellIs" dxfId="1789" priority="1183" operator="equal">
      <formula>"remove"</formula>
    </cfRule>
  </conditionalFormatting>
  <conditionalFormatting sqref="P128:Z128">
    <cfRule type="expression" dxfId="1788" priority="1174">
      <formula>AND(P128=0, P128&lt;&gt;"")</formula>
    </cfRule>
    <cfRule type="expression" dxfId="1787" priority="1175">
      <formula>AND(P128&gt;0, P128&lt;10000000000)</formula>
    </cfRule>
    <cfRule type="cellIs" dxfId="1786" priority="1176" operator="equal">
      <formula>"yes"</formula>
    </cfRule>
    <cfRule type="cellIs" dxfId="1785" priority="1177" operator="equal">
      <formula>"no"</formula>
    </cfRule>
    <cfRule type="cellIs" dxfId="1784" priority="1178" operator="equal">
      <formula>"remove"</formula>
    </cfRule>
  </conditionalFormatting>
  <conditionalFormatting sqref="K207">
    <cfRule type="colorScale" priority="3098">
      <colorScale>
        <cfvo type="min"/>
        <cfvo type="percentile" val="50"/>
        <cfvo type="max"/>
        <color rgb="FFF8696B"/>
        <color rgb="FFFFEB84"/>
        <color rgb="FF63BE7B"/>
      </colorScale>
    </cfRule>
  </conditionalFormatting>
  <conditionalFormatting sqref="P127:Z127">
    <cfRule type="expression" dxfId="1783" priority="1117">
      <formula>AND(P127=0, P127&lt;&gt;"")</formula>
    </cfRule>
    <cfRule type="expression" dxfId="1782" priority="1118">
      <formula>AND(P127&gt;0, P127&lt;10000000000)</formula>
    </cfRule>
    <cfRule type="cellIs" dxfId="1781" priority="1119" operator="equal">
      <formula>"yes"</formula>
    </cfRule>
    <cfRule type="cellIs" dxfId="1780" priority="1120" operator="equal">
      <formula>"no"</formula>
    </cfRule>
    <cfRule type="cellIs" dxfId="1779" priority="1121" operator="equal">
      <formula>"remove"</formula>
    </cfRule>
  </conditionalFormatting>
  <conditionalFormatting sqref="P128:Y128">
    <cfRule type="expression" dxfId="1778" priority="1112">
      <formula>AND(P128=0, P128&lt;&gt;"")</formula>
    </cfRule>
    <cfRule type="expression" dxfId="1777" priority="1113">
      <formula>AND(P128&gt;0, P128&lt;10000000000)</formula>
    </cfRule>
    <cfRule type="cellIs" dxfId="1776" priority="1114" operator="equal">
      <formula>"yes"</formula>
    </cfRule>
    <cfRule type="cellIs" dxfId="1775" priority="1115" operator="equal">
      <formula>"no"</formula>
    </cfRule>
    <cfRule type="cellIs" dxfId="1774" priority="1116" operator="equal">
      <formula>"remove"</formula>
    </cfRule>
  </conditionalFormatting>
  <conditionalFormatting sqref="P128:Z128">
    <cfRule type="expression" dxfId="1773" priority="1107">
      <formula>AND(P128=0, P128&lt;&gt;"")</formula>
    </cfRule>
    <cfRule type="expression" dxfId="1772" priority="1108">
      <formula>AND(P128&gt;0, P128&lt;10000000000)</formula>
    </cfRule>
    <cfRule type="cellIs" dxfId="1771" priority="1109" operator="equal">
      <formula>"yes"</formula>
    </cfRule>
    <cfRule type="cellIs" dxfId="1770" priority="1110" operator="equal">
      <formula>"no"</formula>
    </cfRule>
    <cfRule type="cellIs" dxfId="1769" priority="1111" operator="equal">
      <formula>"remove"</formula>
    </cfRule>
  </conditionalFormatting>
  <conditionalFormatting sqref="P128:Z128">
    <cfRule type="expression" dxfId="1768" priority="1102">
      <formula>AND(P128=0, P128&lt;&gt;"")</formula>
    </cfRule>
    <cfRule type="expression" dxfId="1767" priority="1103">
      <formula>AND(P128&gt;0, P128&lt;10000000000)</formula>
    </cfRule>
    <cfRule type="cellIs" dxfId="1766" priority="1104" operator="equal">
      <formula>"yes"</formula>
    </cfRule>
    <cfRule type="cellIs" dxfId="1765" priority="1105" operator="equal">
      <formula>"no"</formula>
    </cfRule>
    <cfRule type="cellIs" dxfId="1764" priority="1106" operator="equal">
      <formula>"remove"</formula>
    </cfRule>
  </conditionalFormatting>
  <conditionalFormatting sqref="P130:Z130">
    <cfRule type="expression" dxfId="1763" priority="1096">
      <formula>$J130="SoftStrap"</formula>
    </cfRule>
    <cfRule type="expression" dxfId="1762" priority="1097">
      <formula>$J130="GP2_CATEGORY"</formula>
    </cfRule>
    <cfRule type="expression" dxfId="1761" priority="1098">
      <formula>$J130="GP3_CATEGORY"</formula>
    </cfRule>
    <cfRule type="expression" dxfId="1760" priority="1099">
      <formula>$J130="GP3_IFP_CATEGORY"</formula>
    </cfRule>
    <cfRule type="expression" dxfId="1759" priority="1100">
      <formula>$J130="GP1_CATEGORY"</formula>
    </cfRule>
    <cfRule type="expression" dxfId="1758" priority="1101">
      <formula>$J130="GP1_IFP_CATEGORY"</formula>
    </cfRule>
  </conditionalFormatting>
  <conditionalFormatting sqref="P130:Y130">
    <cfRule type="expression" dxfId="1757" priority="1091">
      <formula>AND(P130=0, P130&lt;&gt;"")</formula>
    </cfRule>
    <cfRule type="expression" dxfId="1756" priority="1092">
      <formula>AND(P130&gt;0, P130&lt;10000000000)</formula>
    </cfRule>
    <cfRule type="cellIs" dxfId="1755" priority="1093" operator="equal">
      <formula>"yes"</formula>
    </cfRule>
    <cfRule type="cellIs" dxfId="1754" priority="1094" operator="equal">
      <formula>"no"</formula>
    </cfRule>
    <cfRule type="cellIs" dxfId="1753" priority="1095" operator="equal">
      <formula>"remove"</formula>
    </cfRule>
  </conditionalFormatting>
  <conditionalFormatting sqref="Z130">
    <cfRule type="expression" dxfId="1752" priority="1086">
      <formula>AND(Z130=0, Z130&lt;&gt;"")</formula>
    </cfRule>
    <cfRule type="expression" dxfId="1751" priority="1087">
      <formula>AND(Z130&gt;0, Z130&lt;10000000000)</formula>
    </cfRule>
    <cfRule type="cellIs" dxfId="1750" priority="1088" operator="equal">
      <formula>"yes"</formula>
    </cfRule>
    <cfRule type="cellIs" dxfId="1749" priority="1089" operator="equal">
      <formula>"no"</formula>
    </cfRule>
    <cfRule type="cellIs" dxfId="1748" priority="1090" operator="equal">
      <formula>"remove"</formula>
    </cfRule>
  </conditionalFormatting>
  <conditionalFormatting sqref="P130:Y130">
    <cfRule type="expression" dxfId="1747" priority="1081">
      <formula>AND(P130=0, P130&lt;&gt;"")</formula>
    </cfRule>
    <cfRule type="expression" dxfId="1746" priority="1082">
      <formula>AND(P130&gt;0, P130&lt;10000000000)</formula>
    </cfRule>
    <cfRule type="cellIs" dxfId="1745" priority="1083" operator="equal">
      <formula>"yes"</formula>
    </cfRule>
    <cfRule type="cellIs" dxfId="1744" priority="1084" operator="equal">
      <formula>"no"</formula>
    </cfRule>
    <cfRule type="cellIs" dxfId="1743" priority="1085" operator="equal">
      <formula>"remove"</formula>
    </cfRule>
  </conditionalFormatting>
  <conditionalFormatting sqref="P130:Z130">
    <cfRule type="expression" dxfId="1742" priority="1076">
      <formula>AND(P130=0, P130&lt;&gt;"")</formula>
    </cfRule>
    <cfRule type="expression" dxfId="1741" priority="1077">
      <formula>AND(P130&gt;0, P130&lt;10000000000)</formula>
    </cfRule>
    <cfRule type="cellIs" dxfId="1740" priority="1078" operator="equal">
      <formula>"yes"</formula>
    </cfRule>
    <cfRule type="cellIs" dxfId="1739" priority="1079" operator="equal">
      <formula>"no"</formula>
    </cfRule>
    <cfRule type="cellIs" dxfId="1738" priority="1080" operator="equal">
      <formula>"remove"</formula>
    </cfRule>
  </conditionalFormatting>
  <conditionalFormatting sqref="P130:Y130">
    <cfRule type="expression" dxfId="1737" priority="1071">
      <formula>AND(P130=0, P130&lt;&gt;"")</formula>
    </cfRule>
    <cfRule type="expression" dxfId="1736" priority="1072">
      <formula>AND(P130&gt;0, P130&lt;10000000000)</formula>
    </cfRule>
    <cfRule type="cellIs" dxfId="1735" priority="1073" operator="equal">
      <formula>"yes"</formula>
    </cfRule>
    <cfRule type="cellIs" dxfId="1734" priority="1074" operator="equal">
      <formula>"no"</formula>
    </cfRule>
    <cfRule type="cellIs" dxfId="1733" priority="1075" operator="equal">
      <formula>"remove"</formula>
    </cfRule>
  </conditionalFormatting>
  <conditionalFormatting sqref="P130:Z130">
    <cfRule type="expression" dxfId="1732" priority="1066">
      <formula>AND(P130=0, P130&lt;&gt;"")</formula>
    </cfRule>
    <cfRule type="expression" dxfId="1731" priority="1067">
      <formula>AND(P130&gt;0, P130&lt;10000000000)</formula>
    </cfRule>
    <cfRule type="cellIs" dxfId="1730" priority="1068" operator="equal">
      <formula>"yes"</formula>
    </cfRule>
    <cfRule type="cellIs" dxfId="1729" priority="1069" operator="equal">
      <formula>"no"</formula>
    </cfRule>
    <cfRule type="cellIs" dxfId="1728" priority="1070" operator="equal">
      <formula>"remove"</formula>
    </cfRule>
  </conditionalFormatting>
  <conditionalFormatting sqref="P130:Z130">
    <cfRule type="expression" dxfId="1727" priority="1061">
      <formula>AND(P130=0, P130&lt;&gt;"")</formula>
    </cfRule>
    <cfRule type="expression" dxfId="1726" priority="1062">
      <formula>AND(P130&gt;0, P130&lt;10000000000)</formula>
    </cfRule>
    <cfRule type="cellIs" dxfId="1725" priority="1063" operator="equal">
      <formula>"yes"</formula>
    </cfRule>
    <cfRule type="cellIs" dxfId="1724" priority="1064" operator="equal">
      <formula>"no"</formula>
    </cfRule>
    <cfRule type="cellIs" dxfId="1723" priority="1065" operator="equal">
      <formula>"remove"</formula>
    </cfRule>
  </conditionalFormatting>
  <conditionalFormatting sqref="P131:Z131">
    <cfRule type="expression" dxfId="1722" priority="1055">
      <formula>$J131="SoftStrap"</formula>
    </cfRule>
    <cfRule type="expression" dxfId="1721" priority="1056">
      <formula>$J131="GP2_CATEGORY"</formula>
    </cfRule>
    <cfRule type="expression" dxfId="1720" priority="1057">
      <formula>$J131="GP3_CATEGORY"</formula>
    </cfRule>
    <cfRule type="expression" dxfId="1719" priority="1058">
      <formula>$J131="GP3_IFP_CATEGORY"</formula>
    </cfRule>
    <cfRule type="expression" dxfId="1718" priority="1059">
      <formula>$J131="GP1_CATEGORY"</formula>
    </cfRule>
    <cfRule type="expression" dxfId="1717" priority="1060">
      <formula>$J131="GP1_IFP_CATEGORY"</formula>
    </cfRule>
  </conditionalFormatting>
  <conditionalFormatting sqref="P131:Y131">
    <cfRule type="expression" dxfId="1716" priority="1050">
      <formula>AND(P131=0, P131&lt;&gt;"")</formula>
    </cfRule>
    <cfRule type="expression" dxfId="1715" priority="1051">
      <formula>AND(P131&gt;0, P131&lt;10000000000)</formula>
    </cfRule>
    <cfRule type="cellIs" dxfId="1714" priority="1052" operator="equal">
      <formula>"yes"</formula>
    </cfRule>
    <cfRule type="cellIs" dxfId="1713" priority="1053" operator="equal">
      <formula>"no"</formula>
    </cfRule>
    <cfRule type="cellIs" dxfId="1712" priority="1054" operator="equal">
      <formula>"remove"</formula>
    </cfRule>
  </conditionalFormatting>
  <conditionalFormatting sqref="Z131">
    <cfRule type="expression" dxfId="1711" priority="1045">
      <formula>AND(Z131=0, Z131&lt;&gt;"")</formula>
    </cfRule>
    <cfRule type="expression" dxfId="1710" priority="1046">
      <formula>AND(Z131&gt;0, Z131&lt;10000000000)</formula>
    </cfRule>
    <cfRule type="cellIs" dxfId="1709" priority="1047" operator="equal">
      <formula>"yes"</formula>
    </cfRule>
    <cfRule type="cellIs" dxfId="1708" priority="1048" operator="equal">
      <formula>"no"</formula>
    </cfRule>
    <cfRule type="cellIs" dxfId="1707" priority="1049" operator="equal">
      <formula>"remove"</formula>
    </cfRule>
  </conditionalFormatting>
  <conditionalFormatting sqref="P131:Y131">
    <cfRule type="expression" dxfId="1706" priority="1040">
      <formula>AND(P131=0, P131&lt;&gt;"")</formula>
    </cfRule>
    <cfRule type="expression" dxfId="1705" priority="1041">
      <formula>AND(P131&gt;0, P131&lt;10000000000)</formula>
    </cfRule>
    <cfRule type="cellIs" dxfId="1704" priority="1042" operator="equal">
      <formula>"yes"</formula>
    </cfRule>
    <cfRule type="cellIs" dxfId="1703" priority="1043" operator="equal">
      <formula>"no"</formula>
    </cfRule>
    <cfRule type="cellIs" dxfId="1702" priority="1044" operator="equal">
      <formula>"remove"</formula>
    </cfRule>
  </conditionalFormatting>
  <conditionalFormatting sqref="P131:Z131">
    <cfRule type="expression" dxfId="1701" priority="1035">
      <formula>AND(P131=0, P131&lt;&gt;"")</formula>
    </cfRule>
    <cfRule type="expression" dxfId="1700" priority="1036">
      <formula>AND(P131&gt;0, P131&lt;10000000000)</formula>
    </cfRule>
    <cfRule type="cellIs" dxfId="1699" priority="1037" operator="equal">
      <formula>"yes"</formula>
    </cfRule>
    <cfRule type="cellIs" dxfId="1698" priority="1038" operator="equal">
      <formula>"no"</formula>
    </cfRule>
    <cfRule type="cellIs" dxfId="1697" priority="1039" operator="equal">
      <formula>"remove"</formula>
    </cfRule>
  </conditionalFormatting>
  <conditionalFormatting sqref="P131:Y131">
    <cfRule type="expression" dxfId="1696" priority="1030">
      <formula>AND(P131=0, P131&lt;&gt;"")</formula>
    </cfRule>
    <cfRule type="expression" dxfId="1695" priority="1031">
      <formula>AND(P131&gt;0, P131&lt;10000000000)</formula>
    </cfRule>
    <cfRule type="cellIs" dxfId="1694" priority="1032" operator="equal">
      <formula>"yes"</formula>
    </cfRule>
    <cfRule type="cellIs" dxfId="1693" priority="1033" operator="equal">
      <formula>"no"</formula>
    </cfRule>
    <cfRule type="cellIs" dxfId="1692" priority="1034" operator="equal">
      <formula>"remove"</formula>
    </cfRule>
  </conditionalFormatting>
  <conditionalFormatting sqref="P131:Z131">
    <cfRule type="expression" dxfId="1691" priority="1025">
      <formula>AND(P131=0, P131&lt;&gt;"")</formula>
    </cfRule>
    <cfRule type="expression" dxfId="1690" priority="1026">
      <formula>AND(P131&gt;0, P131&lt;10000000000)</formula>
    </cfRule>
    <cfRule type="cellIs" dxfId="1689" priority="1027" operator="equal">
      <formula>"yes"</formula>
    </cfRule>
    <cfRule type="cellIs" dxfId="1688" priority="1028" operator="equal">
      <formula>"no"</formula>
    </cfRule>
    <cfRule type="cellIs" dxfId="1687" priority="1029" operator="equal">
      <formula>"remove"</formula>
    </cfRule>
  </conditionalFormatting>
  <conditionalFormatting sqref="P131:Z131">
    <cfRule type="expression" dxfId="1686" priority="1020">
      <formula>AND(P131=0, P131&lt;&gt;"")</formula>
    </cfRule>
    <cfRule type="expression" dxfId="1685" priority="1021">
      <formula>AND(P131&gt;0, P131&lt;10000000000)</formula>
    </cfRule>
    <cfRule type="cellIs" dxfId="1684" priority="1022" operator="equal">
      <formula>"yes"</formula>
    </cfRule>
    <cfRule type="cellIs" dxfId="1683" priority="1023" operator="equal">
      <formula>"no"</formula>
    </cfRule>
    <cfRule type="cellIs" dxfId="1682" priority="1024" operator="equal">
      <formula>"remove"</formula>
    </cfRule>
  </conditionalFormatting>
  <conditionalFormatting sqref="P237:Z237">
    <cfRule type="expression" dxfId="1681" priority="1014">
      <formula>$J237="SoftStrap"</formula>
    </cfRule>
    <cfRule type="expression" dxfId="1680" priority="1015">
      <formula>$J237="GP2_CATEGORY"</formula>
    </cfRule>
    <cfRule type="expression" dxfId="1679" priority="1016">
      <formula>$J237="GP3_CATEGORY"</formula>
    </cfRule>
    <cfRule type="expression" dxfId="1678" priority="1017">
      <formula>$J237="GP3_IFP_CATEGORY"</formula>
    </cfRule>
    <cfRule type="expression" dxfId="1677" priority="1018">
      <formula>$J237="GP1_CATEGORY"</formula>
    </cfRule>
    <cfRule type="expression" dxfId="1676" priority="1019">
      <formula>$J237="GP1_IFP_CATEGORY"</formula>
    </cfRule>
  </conditionalFormatting>
  <conditionalFormatting sqref="P237:Y237">
    <cfRule type="expression" dxfId="1675" priority="1009">
      <formula>AND(P237=0, P237&lt;&gt;"")</formula>
    </cfRule>
    <cfRule type="expression" dxfId="1674" priority="1010">
      <formula>AND(P237&gt;0, P237&lt;10000000000)</formula>
    </cfRule>
    <cfRule type="cellIs" dxfId="1673" priority="1011" operator="equal">
      <formula>"yes"</formula>
    </cfRule>
    <cfRule type="cellIs" dxfId="1672" priority="1012" operator="equal">
      <formula>"no"</formula>
    </cfRule>
    <cfRule type="cellIs" dxfId="1671" priority="1013" operator="equal">
      <formula>"remove"</formula>
    </cfRule>
  </conditionalFormatting>
  <conditionalFormatting sqref="Z237">
    <cfRule type="expression" dxfId="1670" priority="1004">
      <formula>AND(Z237=0, Z237&lt;&gt;"")</formula>
    </cfRule>
    <cfRule type="expression" dxfId="1669" priority="1005">
      <formula>AND(Z237&gt;0, Z237&lt;10000000000)</formula>
    </cfRule>
    <cfRule type="cellIs" dxfId="1668" priority="1006" operator="equal">
      <formula>"yes"</formula>
    </cfRule>
    <cfRule type="cellIs" dxfId="1667" priority="1007" operator="equal">
      <formula>"no"</formula>
    </cfRule>
    <cfRule type="cellIs" dxfId="1666" priority="1008" operator="equal">
      <formula>"remove"</formula>
    </cfRule>
  </conditionalFormatting>
  <conditionalFormatting sqref="P237:Y237">
    <cfRule type="expression" dxfId="1665" priority="999">
      <formula>AND(P237=0, P237&lt;&gt;"")</formula>
    </cfRule>
    <cfRule type="expression" dxfId="1664" priority="1000">
      <formula>AND(P237&gt;0, P237&lt;10000000000)</formula>
    </cfRule>
    <cfRule type="cellIs" dxfId="1663" priority="1001" operator="equal">
      <formula>"yes"</formula>
    </cfRule>
    <cfRule type="cellIs" dxfId="1662" priority="1002" operator="equal">
      <formula>"no"</formula>
    </cfRule>
    <cfRule type="cellIs" dxfId="1661" priority="1003" operator="equal">
      <formula>"remove"</formula>
    </cfRule>
  </conditionalFormatting>
  <conditionalFormatting sqref="P237:Z237">
    <cfRule type="expression" dxfId="1660" priority="994">
      <formula>AND(P237=0, P237&lt;&gt;"")</formula>
    </cfRule>
    <cfRule type="expression" dxfId="1659" priority="995">
      <formula>AND(P237&gt;0, P237&lt;10000000000)</formula>
    </cfRule>
    <cfRule type="cellIs" dxfId="1658" priority="996" operator="equal">
      <formula>"yes"</formula>
    </cfRule>
    <cfRule type="cellIs" dxfId="1657" priority="997" operator="equal">
      <formula>"no"</formula>
    </cfRule>
    <cfRule type="cellIs" dxfId="1656" priority="998" operator="equal">
      <formula>"remove"</formula>
    </cfRule>
  </conditionalFormatting>
  <conditionalFormatting sqref="P237:Y237">
    <cfRule type="expression" dxfId="1655" priority="989">
      <formula>AND(P237=0, P237&lt;&gt;"")</formula>
    </cfRule>
    <cfRule type="expression" dxfId="1654" priority="990">
      <formula>AND(P237&gt;0, P237&lt;10000000000)</formula>
    </cfRule>
    <cfRule type="cellIs" dxfId="1653" priority="991" operator="equal">
      <formula>"yes"</formula>
    </cfRule>
    <cfRule type="cellIs" dxfId="1652" priority="992" operator="equal">
      <formula>"no"</formula>
    </cfRule>
    <cfRule type="cellIs" dxfId="1651" priority="993" operator="equal">
      <formula>"remove"</formula>
    </cfRule>
  </conditionalFormatting>
  <conditionalFormatting sqref="P237:Z237">
    <cfRule type="expression" dxfId="1650" priority="984">
      <formula>AND(P237=0, P237&lt;&gt;"")</formula>
    </cfRule>
    <cfRule type="expression" dxfId="1649" priority="985">
      <formula>AND(P237&gt;0, P237&lt;10000000000)</formula>
    </cfRule>
    <cfRule type="cellIs" dxfId="1648" priority="986" operator="equal">
      <formula>"yes"</formula>
    </cfRule>
    <cfRule type="cellIs" dxfId="1647" priority="987" operator="equal">
      <formula>"no"</formula>
    </cfRule>
    <cfRule type="cellIs" dxfId="1646" priority="988" operator="equal">
      <formula>"remove"</formula>
    </cfRule>
  </conditionalFormatting>
  <conditionalFormatting sqref="P237:Z237">
    <cfRule type="expression" dxfId="1645" priority="979">
      <formula>AND(P237=0, P237&lt;&gt;"")</formula>
    </cfRule>
    <cfRule type="expression" dxfId="1644" priority="980">
      <formula>AND(P237&gt;0, P237&lt;10000000000)</formula>
    </cfRule>
    <cfRule type="cellIs" dxfId="1643" priority="981" operator="equal">
      <formula>"yes"</formula>
    </cfRule>
    <cfRule type="cellIs" dxfId="1642" priority="982" operator="equal">
      <formula>"no"</formula>
    </cfRule>
    <cfRule type="cellIs" dxfId="1641" priority="983" operator="equal">
      <formula>"remove"</formula>
    </cfRule>
  </conditionalFormatting>
  <conditionalFormatting sqref="P243:Z243">
    <cfRule type="expression" dxfId="1640" priority="973">
      <formula>$J243="SoftStrap"</formula>
    </cfRule>
    <cfRule type="expression" dxfId="1639" priority="974">
      <formula>$J243="GP2_CATEGORY"</formula>
    </cfRule>
    <cfRule type="expression" dxfId="1638" priority="975">
      <formula>$J243="GP3_CATEGORY"</formula>
    </cfRule>
    <cfRule type="expression" dxfId="1637" priority="976">
      <formula>$J243="GP3_IFP_CATEGORY"</formula>
    </cfRule>
    <cfRule type="expression" dxfId="1636" priority="977">
      <formula>$J243="GP1_CATEGORY"</formula>
    </cfRule>
    <cfRule type="expression" dxfId="1635" priority="978">
      <formula>$J243="GP1_IFP_CATEGORY"</formula>
    </cfRule>
  </conditionalFormatting>
  <conditionalFormatting sqref="P243:Y243">
    <cfRule type="expression" dxfId="1634" priority="968">
      <formula>AND(P243=0, P243&lt;&gt;"")</formula>
    </cfRule>
    <cfRule type="expression" dxfId="1633" priority="969">
      <formula>AND(P243&gt;0, P243&lt;10000000000)</formula>
    </cfRule>
    <cfRule type="cellIs" dxfId="1632" priority="970" operator="equal">
      <formula>"yes"</formula>
    </cfRule>
    <cfRule type="cellIs" dxfId="1631" priority="971" operator="equal">
      <formula>"no"</formula>
    </cfRule>
    <cfRule type="cellIs" dxfId="1630" priority="972" operator="equal">
      <formula>"remove"</formula>
    </cfRule>
  </conditionalFormatting>
  <conditionalFormatting sqref="Z243">
    <cfRule type="expression" dxfId="1629" priority="963">
      <formula>AND(Z243=0, Z243&lt;&gt;"")</formula>
    </cfRule>
    <cfRule type="expression" dxfId="1628" priority="964">
      <formula>AND(Z243&gt;0, Z243&lt;10000000000)</formula>
    </cfRule>
    <cfRule type="cellIs" dxfId="1627" priority="965" operator="equal">
      <formula>"yes"</formula>
    </cfRule>
    <cfRule type="cellIs" dxfId="1626" priority="966" operator="equal">
      <formula>"no"</formula>
    </cfRule>
    <cfRule type="cellIs" dxfId="1625" priority="967" operator="equal">
      <formula>"remove"</formula>
    </cfRule>
  </conditionalFormatting>
  <conditionalFormatting sqref="P243:Y243">
    <cfRule type="expression" dxfId="1624" priority="958">
      <formula>AND(P243=0, P243&lt;&gt;"")</formula>
    </cfRule>
    <cfRule type="expression" dxfId="1623" priority="959">
      <formula>AND(P243&gt;0, P243&lt;10000000000)</formula>
    </cfRule>
    <cfRule type="cellIs" dxfId="1622" priority="960" operator="equal">
      <formula>"yes"</formula>
    </cfRule>
    <cfRule type="cellIs" dxfId="1621" priority="961" operator="equal">
      <formula>"no"</formula>
    </cfRule>
    <cfRule type="cellIs" dxfId="1620" priority="962" operator="equal">
      <formula>"remove"</formula>
    </cfRule>
  </conditionalFormatting>
  <conditionalFormatting sqref="P243:Z243">
    <cfRule type="expression" dxfId="1619" priority="953">
      <formula>AND(P243=0, P243&lt;&gt;"")</formula>
    </cfRule>
    <cfRule type="expression" dxfId="1618" priority="954">
      <formula>AND(P243&gt;0, P243&lt;10000000000)</formula>
    </cfRule>
    <cfRule type="cellIs" dxfId="1617" priority="955" operator="equal">
      <formula>"yes"</formula>
    </cfRule>
    <cfRule type="cellIs" dxfId="1616" priority="956" operator="equal">
      <formula>"no"</formula>
    </cfRule>
    <cfRule type="cellIs" dxfId="1615" priority="957" operator="equal">
      <formula>"remove"</formula>
    </cfRule>
  </conditionalFormatting>
  <conditionalFormatting sqref="P243:Y243">
    <cfRule type="expression" dxfId="1614" priority="948">
      <formula>AND(P243=0, P243&lt;&gt;"")</formula>
    </cfRule>
    <cfRule type="expression" dxfId="1613" priority="949">
      <formula>AND(P243&gt;0, P243&lt;10000000000)</formula>
    </cfRule>
    <cfRule type="cellIs" dxfId="1612" priority="950" operator="equal">
      <formula>"yes"</formula>
    </cfRule>
    <cfRule type="cellIs" dxfId="1611" priority="951" operator="equal">
      <formula>"no"</formula>
    </cfRule>
    <cfRule type="cellIs" dxfId="1610" priority="952" operator="equal">
      <formula>"remove"</formula>
    </cfRule>
  </conditionalFormatting>
  <conditionalFormatting sqref="P243:Z243">
    <cfRule type="expression" dxfId="1609" priority="943">
      <formula>AND(P243=0, P243&lt;&gt;"")</formula>
    </cfRule>
    <cfRule type="expression" dxfId="1608" priority="944">
      <formula>AND(P243&gt;0, P243&lt;10000000000)</formula>
    </cfRule>
    <cfRule type="cellIs" dxfId="1607" priority="945" operator="equal">
      <formula>"yes"</formula>
    </cfRule>
    <cfRule type="cellIs" dxfId="1606" priority="946" operator="equal">
      <formula>"no"</formula>
    </cfRule>
    <cfRule type="cellIs" dxfId="1605" priority="947" operator="equal">
      <formula>"remove"</formula>
    </cfRule>
  </conditionalFormatting>
  <conditionalFormatting sqref="P243:Z243">
    <cfRule type="expression" dxfId="1604" priority="938">
      <formula>AND(P243=0, P243&lt;&gt;"")</formula>
    </cfRule>
    <cfRule type="expression" dxfId="1603" priority="939">
      <formula>AND(P243&gt;0, P243&lt;10000000000)</formula>
    </cfRule>
    <cfRule type="cellIs" dxfId="1602" priority="940" operator="equal">
      <formula>"yes"</formula>
    </cfRule>
    <cfRule type="cellIs" dxfId="1601" priority="941" operator="equal">
      <formula>"no"</formula>
    </cfRule>
    <cfRule type="cellIs" dxfId="1600" priority="942" operator="equal">
      <formula>"remove"</formula>
    </cfRule>
  </conditionalFormatting>
  <conditionalFormatting sqref="P267:Z267">
    <cfRule type="expression" dxfId="1599" priority="932">
      <formula>$J267="SoftStrap"</formula>
    </cfRule>
    <cfRule type="expression" dxfId="1598" priority="933">
      <formula>$J267="GP2_CATEGORY"</formula>
    </cfRule>
    <cfRule type="expression" dxfId="1597" priority="934">
      <formula>$J267="GP3_CATEGORY"</formula>
    </cfRule>
    <cfRule type="expression" dxfId="1596" priority="935">
      <formula>$J267="GP3_IFP_CATEGORY"</formula>
    </cfRule>
    <cfRule type="expression" dxfId="1595" priority="936">
      <formula>$J267="GP1_CATEGORY"</formula>
    </cfRule>
    <cfRule type="expression" dxfId="1594" priority="937">
      <formula>$J267="GP1_IFP_CATEGORY"</formula>
    </cfRule>
  </conditionalFormatting>
  <conditionalFormatting sqref="P267:Y267">
    <cfRule type="expression" dxfId="1593" priority="927">
      <formula>AND(P267=0, P267&lt;&gt;"")</formula>
    </cfRule>
    <cfRule type="expression" dxfId="1592" priority="928">
      <formula>AND(P267&gt;0, P267&lt;10000000000)</formula>
    </cfRule>
    <cfRule type="cellIs" dxfId="1591" priority="929" operator="equal">
      <formula>"yes"</formula>
    </cfRule>
    <cfRule type="cellIs" dxfId="1590" priority="930" operator="equal">
      <formula>"no"</formula>
    </cfRule>
    <cfRule type="cellIs" dxfId="1589" priority="931" operator="equal">
      <formula>"remove"</formula>
    </cfRule>
  </conditionalFormatting>
  <conditionalFormatting sqref="Z267">
    <cfRule type="expression" dxfId="1588" priority="922">
      <formula>AND(Z267=0, Z267&lt;&gt;"")</formula>
    </cfRule>
    <cfRule type="expression" dxfId="1587" priority="923">
      <formula>AND(Z267&gt;0, Z267&lt;10000000000)</formula>
    </cfRule>
    <cfRule type="cellIs" dxfId="1586" priority="924" operator="equal">
      <formula>"yes"</formula>
    </cfRule>
    <cfRule type="cellIs" dxfId="1585" priority="925" operator="equal">
      <formula>"no"</formula>
    </cfRule>
    <cfRule type="cellIs" dxfId="1584" priority="926" operator="equal">
      <formula>"remove"</formula>
    </cfRule>
  </conditionalFormatting>
  <conditionalFormatting sqref="P267:Y267">
    <cfRule type="expression" dxfId="1583" priority="917">
      <formula>AND(P267=0, P267&lt;&gt;"")</formula>
    </cfRule>
    <cfRule type="expression" dxfId="1582" priority="918">
      <formula>AND(P267&gt;0, P267&lt;10000000000)</formula>
    </cfRule>
    <cfRule type="cellIs" dxfId="1581" priority="919" operator="equal">
      <formula>"yes"</formula>
    </cfRule>
    <cfRule type="cellIs" dxfId="1580" priority="920" operator="equal">
      <formula>"no"</formula>
    </cfRule>
    <cfRule type="cellIs" dxfId="1579" priority="921" operator="equal">
      <formula>"remove"</formula>
    </cfRule>
  </conditionalFormatting>
  <conditionalFormatting sqref="P267:Z267">
    <cfRule type="expression" dxfId="1578" priority="912">
      <formula>AND(P267=0, P267&lt;&gt;"")</formula>
    </cfRule>
    <cfRule type="expression" dxfId="1577" priority="913">
      <formula>AND(P267&gt;0, P267&lt;10000000000)</formula>
    </cfRule>
    <cfRule type="cellIs" dxfId="1576" priority="914" operator="equal">
      <formula>"yes"</formula>
    </cfRule>
    <cfRule type="cellIs" dxfId="1575" priority="915" operator="equal">
      <formula>"no"</formula>
    </cfRule>
    <cfRule type="cellIs" dxfId="1574" priority="916" operator="equal">
      <formula>"remove"</formula>
    </cfRule>
  </conditionalFormatting>
  <conditionalFormatting sqref="P267:Y267">
    <cfRule type="expression" dxfId="1573" priority="907">
      <formula>AND(P267=0, P267&lt;&gt;"")</formula>
    </cfRule>
    <cfRule type="expression" dxfId="1572" priority="908">
      <formula>AND(P267&gt;0, P267&lt;10000000000)</formula>
    </cfRule>
    <cfRule type="cellIs" dxfId="1571" priority="909" operator="equal">
      <formula>"yes"</formula>
    </cfRule>
    <cfRule type="cellIs" dxfId="1570" priority="910" operator="equal">
      <formula>"no"</formula>
    </cfRule>
    <cfRule type="cellIs" dxfId="1569" priority="911" operator="equal">
      <formula>"remove"</formula>
    </cfRule>
  </conditionalFormatting>
  <conditionalFormatting sqref="P267:Z267">
    <cfRule type="expression" dxfId="1568" priority="902">
      <formula>AND(P267=0, P267&lt;&gt;"")</formula>
    </cfRule>
    <cfRule type="expression" dxfId="1567" priority="903">
      <formula>AND(P267&gt;0, P267&lt;10000000000)</formula>
    </cfRule>
    <cfRule type="cellIs" dxfId="1566" priority="904" operator="equal">
      <formula>"yes"</formula>
    </cfRule>
    <cfRule type="cellIs" dxfId="1565" priority="905" operator="equal">
      <formula>"no"</formula>
    </cfRule>
    <cfRule type="cellIs" dxfId="1564" priority="906" operator="equal">
      <formula>"remove"</formula>
    </cfRule>
  </conditionalFormatting>
  <conditionalFormatting sqref="P267:Z267">
    <cfRule type="expression" dxfId="1563" priority="897">
      <formula>AND(P267=0, P267&lt;&gt;"")</formula>
    </cfRule>
    <cfRule type="expression" dxfId="1562" priority="898">
      <formula>AND(P267&gt;0, P267&lt;10000000000)</formula>
    </cfRule>
    <cfRule type="cellIs" dxfId="1561" priority="899" operator="equal">
      <formula>"yes"</formula>
    </cfRule>
    <cfRule type="cellIs" dxfId="1560" priority="900" operator="equal">
      <formula>"no"</formula>
    </cfRule>
    <cfRule type="cellIs" dxfId="1559" priority="901" operator="equal">
      <formula>"remove"</formula>
    </cfRule>
  </conditionalFormatting>
  <conditionalFormatting sqref="P268:Z268">
    <cfRule type="expression" dxfId="1558" priority="891">
      <formula>$J268="SoftStrap"</formula>
    </cfRule>
    <cfRule type="expression" dxfId="1557" priority="892">
      <formula>$J268="GP2_CATEGORY"</formula>
    </cfRule>
    <cfRule type="expression" dxfId="1556" priority="893">
      <formula>$J268="GP3_CATEGORY"</formula>
    </cfRule>
    <cfRule type="expression" dxfId="1555" priority="894">
      <formula>$J268="GP3_IFP_CATEGORY"</formula>
    </cfRule>
    <cfRule type="expression" dxfId="1554" priority="895">
      <formula>$J268="GP1_CATEGORY"</formula>
    </cfRule>
    <cfRule type="expression" dxfId="1553" priority="896">
      <formula>$J268="GP1_IFP_CATEGORY"</formula>
    </cfRule>
  </conditionalFormatting>
  <conditionalFormatting sqref="P268:Y268">
    <cfRule type="expression" dxfId="1552" priority="886">
      <formula>AND(P268=0, P268&lt;&gt;"")</formula>
    </cfRule>
    <cfRule type="expression" dxfId="1551" priority="887">
      <formula>AND(P268&gt;0, P268&lt;10000000000)</formula>
    </cfRule>
    <cfRule type="cellIs" dxfId="1550" priority="888" operator="equal">
      <formula>"yes"</formula>
    </cfRule>
    <cfRule type="cellIs" dxfId="1549" priority="889" operator="equal">
      <formula>"no"</formula>
    </cfRule>
    <cfRule type="cellIs" dxfId="1548" priority="890" operator="equal">
      <formula>"remove"</formula>
    </cfRule>
  </conditionalFormatting>
  <conditionalFormatting sqref="Z268">
    <cfRule type="expression" dxfId="1547" priority="881">
      <formula>AND(Z268=0, Z268&lt;&gt;"")</formula>
    </cfRule>
    <cfRule type="expression" dxfId="1546" priority="882">
      <formula>AND(Z268&gt;0, Z268&lt;10000000000)</formula>
    </cfRule>
    <cfRule type="cellIs" dxfId="1545" priority="883" operator="equal">
      <formula>"yes"</formula>
    </cfRule>
    <cfRule type="cellIs" dxfId="1544" priority="884" operator="equal">
      <formula>"no"</formula>
    </cfRule>
    <cfRule type="cellIs" dxfId="1543" priority="885" operator="equal">
      <formula>"remove"</formula>
    </cfRule>
  </conditionalFormatting>
  <conditionalFormatting sqref="P268:Y268">
    <cfRule type="expression" dxfId="1542" priority="876">
      <formula>AND(P268=0, P268&lt;&gt;"")</formula>
    </cfRule>
    <cfRule type="expression" dxfId="1541" priority="877">
      <formula>AND(P268&gt;0, P268&lt;10000000000)</formula>
    </cfRule>
    <cfRule type="cellIs" dxfId="1540" priority="878" operator="equal">
      <formula>"yes"</formula>
    </cfRule>
    <cfRule type="cellIs" dxfId="1539" priority="879" operator="equal">
      <formula>"no"</formula>
    </cfRule>
    <cfRule type="cellIs" dxfId="1538" priority="880" operator="equal">
      <formula>"remove"</formula>
    </cfRule>
  </conditionalFormatting>
  <conditionalFormatting sqref="P268:Z268">
    <cfRule type="expression" dxfId="1537" priority="871">
      <formula>AND(P268=0, P268&lt;&gt;"")</formula>
    </cfRule>
    <cfRule type="expression" dxfId="1536" priority="872">
      <formula>AND(P268&gt;0, P268&lt;10000000000)</formula>
    </cfRule>
    <cfRule type="cellIs" dxfId="1535" priority="873" operator="equal">
      <formula>"yes"</formula>
    </cfRule>
    <cfRule type="cellIs" dxfId="1534" priority="874" operator="equal">
      <formula>"no"</formula>
    </cfRule>
    <cfRule type="cellIs" dxfId="1533" priority="875" operator="equal">
      <formula>"remove"</formula>
    </cfRule>
  </conditionalFormatting>
  <conditionalFormatting sqref="P268:Y268">
    <cfRule type="expression" dxfId="1532" priority="866">
      <formula>AND(P268=0, P268&lt;&gt;"")</formula>
    </cfRule>
    <cfRule type="expression" dxfId="1531" priority="867">
      <formula>AND(P268&gt;0, P268&lt;10000000000)</formula>
    </cfRule>
    <cfRule type="cellIs" dxfId="1530" priority="868" operator="equal">
      <formula>"yes"</formula>
    </cfRule>
    <cfRule type="cellIs" dxfId="1529" priority="869" operator="equal">
      <formula>"no"</formula>
    </cfRule>
    <cfRule type="cellIs" dxfId="1528" priority="870" operator="equal">
      <formula>"remove"</formula>
    </cfRule>
  </conditionalFormatting>
  <conditionalFormatting sqref="P268:Z268">
    <cfRule type="expression" dxfId="1527" priority="861">
      <formula>AND(P268=0, P268&lt;&gt;"")</formula>
    </cfRule>
    <cfRule type="expression" dxfId="1526" priority="862">
      <formula>AND(P268&gt;0, P268&lt;10000000000)</formula>
    </cfRule>
    <cfRule type="cellIs" dxfId="1525" priority="863" operator="equal">
      <formula>"yes"</formula>
    </cfRule>
    <cfRule type="cellIs" dxfId="1524" priority="864" operator="equal">
      <formula>"no"</formula>
    </cfRule>
    <cfRule type="cellIs" dxfId="1523" priority="865" operator="equal">
      <formula>"remove"</formula>
    </cfRule>
  </conditionalFormatting>
  <conditionalFormatting sqref="P268:Z268">
    <cfRule type="expression" dxfId="1522" priority="856">
      <formula>AND(P268=0, P268&lt;&gt;"")</formula>
    </cfRule>
    <cfRule type="expression" dxfId="1521" priority="857">
      <formula>AND(P268&gt;0, P268&lt;10000000000)</formula>
    </cfRule>
    <cfRule type="cellIs" dxfId="1520" priority="858" operator="equal">
      <formula>"yes"</formula>
    </cfRule>
    <cfRule type="cellIs" dxfId="1519" priority="859" operator="equal">
      <formula>"no"</formula>
    </cfRule>
    <cfRule type="cellIs" dxfId="1518" priority="860" operator="equal">
      <formula>"remove"</formula>
    </cfRule>
  </conditionalFormatting>
  <conditionalFormatting sqref="P269:Z269">
    <cfRule type="expression" dxfId="1517" priority="850">
      <formula>$J269="SoftStrap"</formula>
    </cfRule>
    <cfRule type="expression" dxfId="1516" priority="851">
      <formula>$J269="GP2_CATEGORY"</formula>
    </cfRule>
    <cfRule type="expression" dxfId="1515" priority="852">
      <formula>$J269="GP3_CATEGORY"</formula>
    </cfRule>
    <cfRule type="expression" dxfId="1514" priority="853">
      <formula>$J269="GP3_IFP_CATEGORY"</formula>
    </cfRule>
    <cfRule type="expression" dxfId="1513" priority="854">
      <formula>$J269="GP1_CATEGORY"</formula>
    </cfRule>
    <cfRule type="expression" dxfId="1512" priority="855">
      <formula>$J269="GP1_IFP_CATEGORY"</formula>
    </cfRule>
  </conditionalFormatting>
  <conditionalFormatting sqref="P269:Y269">
    <cfRule type="expression" dxfId="1511" priority="845">
      <formula>AND(P269=0, P269&lt;&gt;"")</formula>
    </cfRule>
    <cfRule type="expression" dxfId="1510" priority="846">
      <formula>AND(P269&gt;0, P269&lt;10000000000)</formula>
    </cfRule>
    <cfRule type="cellIs" dxfId="1509" priority="847" operator="equal">
      <formula>"yes"</formula>
    </cfRule>
    <cfRule type="cellIs" dxfId="1508" priority="848" operator="equal">
      <formula>"no"</formula>
    </cfRule>
    <cfRule type="cellIs" dxfId="1507" priority="849" operator="equal">
      <formula>"remove"</formula>
    </cfRule>
  </conditionalFormatting>
  <conditionalFormatting sqref="Z269">
    <cfRule type="expression" dxfId="1506" priority="840">
      <formula>AND(Z269=0, Z269&lt;&gt;"")</formula>
    </cfRule>
    <cfRule type="expression" dxfId="1505" priority="841">
      <formula>AND(Z269&gt;0, Z269&lt;10000000000)</formula>
    </cfRule>
    <cfRule type="cellIs" dxfId="1504" priority="842" operator="equal">
      <formula>"yes"</formula>
    </cfRule>
    <cfRule type="cellIs" dxfId="1503" priority="843" operator="equal">
      <formula>"no"</formula>
    </cfRule>
    <cfRule type="cellIs" dxfId="1502" priority="844" operator="equal">
      <formula>"remove"</formula>
    </cfRule>
  </conditionalFormatting>
  <conditionalFormatting sqref="P269:Y269">
    <cfRule type="expression" dxfId="1501" priority="835">
      <formula>AND(P269=0, P269&lt;&gt;"")</formula>
    </cfRule>
    <cfRule type="expression" dxfId="1500" priority="836">
      <formula>AND(P269&gt;0, P269&lt;10000000000)</formula>
    </cfRule>
    <cfRule type="cellIs" dxfId="1499" priority="837" operator="equal">
      <formula>"yes"</formula>
    </cfRule>
    <cfRule type="cellIs" dxfId="1498" priority="838" operator="equal">
      <formula>"no"</formula>
    </cfRule>
    <cfRule type="cellIs" dxfId="1497" priority="839" operator="equal">
      <formula>"remove"</formula>
    </cfRule>
  </conditionalFormatting>
  <conditionalFormatting sqref="P269:Z269">
    <cfRule type="expression" dxfId="1496" priority="830">
      <formula>AND(P269=0, P269&lt;&gt;"")</formula>
    </cfRule>
    <cfRule type="expression" dxfId="1495" priority="831">
      <formula>AND(P269&gt;0, P269&lt;10000000000)</formula>
    </cfRule>
    <cfRule type="cellIs" dxfId="1494" priority="832" operator="equal">
      <formula>"yes"</formula>
    </cfRule>
    <cfRule type="cellIs" dxfId="1493" priority="833" operator="equal">
      <formula>"no"</formula>
    </cfRule>
    <cfRule type="cellIs" dxfId="1492" priority="834" operator="equal">
      <formula>"remove"</formula>
    </cfRule>
  </conditionalFormatting>
  <conditionalFormatting sqref="P269:Y269">
    <cfRule type="expression" dxfId="1491" priority="825">
      <formula>AND(P269=0, P269&lt;&gt;"")</formula>
    </cfRule>
    <cfRule type="expression" dxfId="1490" priority="826">
      <formula>AND(P269&gt;0, P269&lt;10000000000)</formula>
    </cfRule>
    <cfRule type="cellIs" dxfId="1489" priority="827" operator="equal">
      <formula>"yes"</formula>
    </cfRule>
    <cfRule type="cellIs" dxfId="1488" priority="828" operator="equal">
      <formula>"no"</formula>
    </cfRule>
    <cfRule type="cellIs" dxfId="1487" priority="829" operator="equal">
      <formula>"remove"</formula>
    </cfRule>
  </conditionalFormatting>
  <conditionalFormatting sqref="P269:Z269">
    <cfRule type="expression" dxfId="1486" priority="820">
      <formula>AND(P269=0, P269&lt;&gt;"")</formula>
    </cfRule>
    <cfRule type="expression" dxfId="1485" priority="821">
      <formula>AND(P269&gt;0, P269&lt;10000000000)</formula>
    </cfRule>
    <cfRule type="cellIs" dxfId="1484" priority="822" operator="equal">
      <formula>"yes"</formula>
    </cfRule>
    <cfRule type="cellIs" dxfId="1483" priority="823" operator="equal">
      <formula>"no"</formula>
    </cfRule>
    <cfRule type="cellIs" dxfId="1482" priority="824" operator="equal">
      <formula>"remove"</formula>
    </cfRule>
  </conditionalFormatting>
  <conditionalFormatting sqref="P269:Z269">
    <cfRule type="expression" dxfId="1481" priority="815">
      <formula>AND(P269=0, P269&lt;&gt;"")</formula>
    </cfRule>
    <cfRule type="expression" dxfId="1480" priority="816">
      <formula>AND(P269&gt;0, P269&lt;10000000000)</formula>
    </cfRule>
    <cfRule type="cellIs" dxfId="1479" priority="817" operator="equal">
      <formula>"yes"</formula>
    </cfRule>
    <cfRule type="cellIs" dxfId="1478" priority="818" operator="equal">
      <formula>"no"</formula>
    </cfRule>
    <cfRule type="cellIs" dxfId="1477" priority="819" operator="equal">
      <formula>"remove"</formula>
    </cfRule>
  </conditionalFormatting>
  <conditionalFormatting sqref="P236:Y236">
    <cfRule type="expression" dxfId="1476" priority="809">
      <formula>$J236="SoftStrap"</formula>
    </cfRule>
    <cfRule type="expression" dxfId="1475" priority="810">
      <formula>$J236="GP2_CATEGORY"</formula>
    </cfRule>
    <cfRule type="expression" dxfId="1474" priority="811">
      <formula>$J236="GP3_CATEGORY"</formula>
    </cfRule>
    <cfRule type="expression" dxfId="1473" priority="812">
      <formula>$J236="GP3_IFP_CATEGORY"</formula>
    </cfRule>
    <cfRule type="expression" dxfId="1472" priority="813">
      <formula>$J236="GP1_CATEGORY"</formula>
    </cfRule>
    <cfRule type="expression" dxfId="1471" priority="814">
      <formula>$J236="GP1_IFP_CATEGORY"</formula>
    </cfRule>
  </conditionalFormatting>
  <conditionalFormatting sqref="P236:Y236">
    <cfRule type="expression" dxfId="1470" priority="804">
      <formula>AND(P236=0, P236&lt;&gt;"")</formula>
    </cfRule>
    <cfRule type="expression" dxfId="1469" priority="805">
      <formula>AND(P236&gt;0, P236&lt;10000000000)</formula>
    </cfRule>
    <cfRule type="cellIs" dxfId="1468" priority="806" operator="equal">
      <formula>"yes"</formula>
    </cfRule>
    <cfRule type="cellIs" dxfId="1467" priority="807" operator="equal">
      <formula>"no"</formula>
    </cfRule>
    <cfRule type="cellIs" dxfId="1466" priority="808" operator="equal">
      <formula>"remove"</formula>
    </cfRule>
  </conditionalFormatting>
  <conditionalFormatting sqref="P236:Y236">
    <cfRule type="expression" dxfId="1465" priority="799">
      <formula>AND(P236=0, P236&lt;&gt;"")</formula>
    </cfRule>
    <cfRule type="expression" dxfId="1464" priority="800">
      <formula>AND(P236&gt;0, P236&lt;10000000000)</formula>
    </cfRule>
    <cfRule type="cellIs" dxfId="1463" priority="801" operator="equal">
      <formula>"yes"</formula>
    </cfRule>
    <cfRule type="cellIs" dxfId="1462" priority="802" operator="equal">
      <formula>"no"</formula>
    </cfRule>
    <cfRule type="cellIs" dxfId="1461" priority="803" operator="equal">
      <formula>"remove"</formula>
    </cfRule>
  </conditionalFormatting>
  <conditionalFormatting sqref="P236:Y236">
    <cfRule type="expression" dxfId="1460" priority="794">
      <formula>AND(P236=0, P236&lt;&gt;"")</formula>
    </cfRule>
    <cfRule type="expression" dxfId="1459" priority="795">
      <formula>AND(P236&gt;0, P236&lt;10000000000)</formula>
    </cfRule>
    <cfRule type="cellIs" dxfId="1458" priority="796" operator="equal">
      <formula>"yes"</formula>
    </cfRule>
    <cfRule type="cellIs" dxfId="1457" priority="797" operator="equal">
      <formula>"no"</formula>
    </cfRule>
    <cfRule type="cellIs" dxfId="1456" priority="798" operator="equal">
      <formula>"remove"</formula>
    </cfRule>
  </conditionalFormatting>
  <conditionalFormatting sqref="P236:Y236">
    <cfRule type="expression" dxfId="1455" priority="789">
      <formula>AND(P236=0, P236&lt;&gt;"")</formula>
    </cfRule>
    <cfRule type="expression" dxfId="1454" priority="790">
      <formula>AND(P236&gt;0, P236&lt;10000000000)</formula>
    </cfRule>
    <cfRule type="cellIs" dxfId="1453" priority="791" operator="equal">
      <formula>"yes"</formula>
    </cfRule>
    <cfRule type="cellIs" dxfId="1452" priority="792" operator="equal">
      <formula>"no"</formula>
    </cfRule>
    <cfRule type="cellIs" dxfId="1451" priority="793" operator="equal">
      <formula>"remove"</formula>
    </cfRule>
  </conditionalFormatting>
  <conditionalFormatting sqref="P236:Y236">
    <cfRule type="expression" dxfId="1450" priority="784">
      <formula>AND(P236=0, P236&lt;&gt;"")</formula>
    </cfRule>
    <cfRule type="expression" dxfId="1449" priority="785">
      <formula>AND(P236&gt;0, P236&lt;10000000000)</formula>
    </cfRule>
    <cfRule type="cellIs" dxfId="1448" priority="786" operator="equal">
      <formula>"yes"</formula>
    </cfRule>
    <cfRule type="cellIs" dxfId="1447" priority="787" operator="equal">
      <formula>"no"</formula>
    </cfRule>
    <cfRule type="cellIs" dxfId="1446" priority="788" operator="equal">
      <formula>"remove"</formula>
    </cfRule>
  </conditionalFormatting>
  <conditionalFormatting sqref="P236:Y236">
    <cfRule type="expression" dxfId="1445" priority="779">
      <formula>AND(P236=0, P236&lt;&gt;"")</formula>
    </cfRule>
    <cfRule type="expression" dxfId="1444" priority="780">
      <formula>AND(P236&gt;0, P236&lt;10000000000)</formula>
    </cfRule>
    <cfRule type="cellIs" dxfId="1443" priority="781" operator="equal">
      <formula>"yes"</formula>
    </cfRule>
    <cfRule type="cellIs" dxfId="1442" priority="782" operator="equal">
      <formula>"no"</formula>
    </cfRule>
    <cfRule type="cellIs" dxfId="1441" priority="783" operator="equal">
      <formula>"remove"</formula>
    </cfRule>
  </conditionalFormatting>
  <conditionalFormatting sqref="P235:Y235">
    <cfRule type="expression" dxfId="1440" priority="773">
      <formula>$J235="SoftStrap"</formula>
    </cfRule>
    <cfRule type="expression" dxfId="1439" priority="774">
      <formula>$J235="GP2_CATEGORY"</formula>
    </cfRule>
    <cfRule type="expression" dxfId="1438" priority="775">
      <formula>$J235="GP3_CATEGORY"</formula>
    </cfRule>
    <cfRule type="expression" dxfId="1437" priority="776">
      <formula>$J235="GP3_IFP_CATEGORY"</formula>
    </cfRule>
    <cfRule type="expression" dxfId="1436" priority="777">
      <formula>$J235="GP1_CATEGORY"</formula>
    </cfRule>
    <cfRule type="expression" dxfId="1435" priority="778">
      <formula>$J235="GP1_IFP_CATEGORY"</formula>
    </cfRule>
  </conditionalFormatting>
  <conditionalFormatting sqref="P235:Y235">
    <cfRule type="expression" dxfId="1434" priority="768">
      <formula>AND(P235=0, P235&lt;&gt;"")</formula>
    </cfRule>
    <cfRule type="expression" dxfId="1433" priority="769">
      <formula>AND(P235&gt;0, P235&lt;10000000000)</formula>
    </cfRule>
    <cfRule type="cellIs" dxfId="1432" priority="770" operator="equal">
      <formula>"yes"</formula>
    </cfRule>
    <cfRule type="cellIs" dxfId="1431" priority="771" operator="equal">
      <formula>"no"</formula>
    </cfRule>
    <cfRule type="cellIs" dxfId="1430" priority="772" operator="equal">
      <formula>"remove"</formula>
    </cfRule>
  </conditionalFormatting>
  <conditionalFormatting sqref="P235:Y235">
    <cfRule type="expression" dxfId="1429" priority="763">
      <formula>AND(P235=0, P235&lt;&gt;"")</formula>
    </cfRule>
    <cfRule type="expression" dxfId="1428" priority="764">
      <formula>AND(P235&gt;0, P235&lt;10000000000)</formula>
    </cfRule>
    <cfRule type="cellIs" dxfId="1427" priority="765" operator="equal">
      <formula>"yes"</formula>
    </cfRule>
    <cfRule type="cellIs" dxfId="1426" priority="766" operator="equal">
      <formula>"no"</formula>
    </cfRule>
    <cfRule type="cellIs" dxfId="1425" priority="767" operator="equal">
      <formula>"remove"</formula>
    </cfRule>
  </conditionalFormatting>
  <conditionalFormatting sqref="P235:Y235">
    <cfRule type="expression" dxfId="1424" priority="758">
      <formula>AND(P235=0, P235&lt;&gt;"")</formula>
    </cfRule>
    <cfRule type="expression" dxfId="1423" priority="759">
      <formula>AND(P235&gt;0, P235&lt;10000000000)</formula>
    </cfRule>
    <cfRule type="cellIs" dxfId="1422" priority="760" operator="equal">
      <formula>"yes"</formula>
    </cfRule>
    <cfRule type="cellIs" dxfId="1421" priority="761" operator="equal">
      <formula>"no"</formula>
    </cfRule>
    <cfRule type="cellIs" dxfId="1420" priority="762" operator="equal">
      <formula>"remove"</formula>
    </cfRule>
  </conditionalFormatting>
  <conditionalFormatting sqref="P235:Y235">
    <cfRule type="expression" dxfId="1419" priority="753">
      <formula>AND(P235=0, P235&lt;&gt;"")</formula>
    </cfRule>
    <cfRule type="expression" dxfId="1418" priority="754">
      <formula>AND(P235&gt;0, P235&lt;10000000000)</formula>
    </cfRule>
    <cfRule type="cellIs" dxfId="1417" priority="755" operator="equal">
      <formula>"yes"</formula>
    </cfRule>
    <cfRule type="cellIs" dxfId="1416" priority="756" operator="equal">
      <formula>"no"</formula>
    </cfRule>
    <cfRule type="cellIs" dxfId="1415" priority="757" operator="equal">
      <formula>"remove"</formula>
    </cfRule>
  </conditionalFormatting>
  <conditionalFormatting sqref="P235:Y235">
    <cfRule type="expression" dxfId="1414" priority="748">
      <formula>AND(P235=0, P235&lt;&gt;"")</formula>
    </cfRule>
    <cfRule type="expression" dxfId="1413" priority="749">
      <formula>AND(P235&gt;0, P235&lt;10000000000)</formula>
    </cfRule>
    <cfRule type="cellIs" dxfId="1412" priority="750" operator="equal">
      <formula>"yes"</formula>
    </cfRule>
    <cfRule type="cellIs" dxfId="1411" priority="751" operator="equal">
      <formula>"no"</formula>
    </cfRule>
    <cfRule type="cellIs" dxfId="1410" priority="752" operator="equal">
      <formula>"remove"</formula>
    </cfRule>
  </conditionalFormatting>
  <conditionalFormatting sqref="P235:Y235">
    <cfRule type="expression" dxfId="1409" priority="743">
      <formula>AND(P235=0, P235&lt;&gt;"")</formula>
    </cfRule>
    <cfRule type="expression" dxfId="1408" priority="744">
      <formula>AND(P235&gt;0, P235&lt;10000000000)</formula>
    </cfRule>
    <cfRule type="cellIs" dxfId="1407" priority="745" operator="equal">
      <formula>"yes"</formula>
    </cfRule>
    <cfRule type="cellIs" dxfId="1406" priority="746" operator="equal">
      <formula>"no"</formula>
    </cfRule>
    <cfRule type="cellIs" dxfId="1405" priority="747" operator="equal">
      <formula>"remove"</formula>
    </cfRule>
  </conditionalFormatting>
  <conditionalFormatting sqref="P212:Y212">
    <cfRule type="expression" dxfId="1404" priority="737">
      <formula>$J212="SoftStrap"</formula>
    </cfRule>
    <cfRule type="expression" dxfId="1403" priority="738">
      <formula>$J212="GP2_CATEGORY"</formula>
    </cfRule>
    <cfRule type="expression" dxfId="1402" priority="739">
      <formula>$J212="GP3_CATEGORY"</formula>
    </cfRule>
    <cfRule type="expression" dxfId="1401" priority="740">
      <formula>$J212="GP3_IFP_CATEGORY"</formula>
    </cfRule>
    <cfRule type="expression" dxfId="1400" priority="741">
      <formula>$J212="GP1_CATEGORY"</formula>
    </cfRule>
    <cfRule type="expression" dxfId="1399" priority="742">
      <formula>$J212="GP1_IFP_CATEGORY"</formula>
    </cfRule>
  </conditionalFormatting>
  <conditionalFormatting sqref="P212:Y212">
    <cfRule type="expression" dxfId="1398" priority="732">
      <formula>AND(P212=0, P212&lt;&gt;"")</formula>
    </cfRule>
    <cfRule type="expression" dxfId="1397" priority="733">
      <formula>AND(P212&gt;0, P212&lt;10000000000)</formula>
    </cfRule>
    <cfRule type="cellIs" dxfId="1396" priority="734" operator="equal">
      <formula>"yes"</formula>
    </cfRule>
    <cfRule type="cellIs" dxfId="1395" priority="735" operator="equal">
      <formula>"no"</formula>
    </cfRule>
    <cfRule type="cellIs" dxfId="1394" priority="736" operator="equal">
      <formula>"remove"</formula>
    </cfRule>
  </conditionalFormatting>
  <conditionalFormatting sqref="P212:Y212">
    <cfRule type="expression" dxfId="1393" priority="727">
      <formula>AND(P212=0, P212&lt;&gt;"")</formula>
    </cfRule>
    <cfRule type="expression" dxfId="1392" priority="728">
      <formula>AND(P212&gt;0, P212&lt;10000000000)</formula>
    </cfRule>
    <cfRule type="cellIs" dxfId="1391" priority="729" operator="equal">
      <formula>"yes"</formula>
    </cfRule>
    <cfRule type="cellIs" dxfId="1390" priority="730" operator="equal">
      <formula>"no"</formula>
    </cfRule>
    <cfRule type="cellIs" dxfId="1389" priority="731" operator="equal">
      <formula>"remove"</formula>
    </cfRule>
  </conditionalFormatting>
  <conditionalFormatting sqref="P212:Y212">
    <cfRule type="expression" dxfId="1388" priority="722">
      <formula>AND(P212=0, P212&lt;&gt;"")</formula>
    </cfRule>
    <cfRule type="expression" dxfId="1387" priority="723">
      <formula>AND(P212&gt;0, P212&lt;10000000000)</formula>
    </cfRule>
    <cfRule type="cellIs" dxfId="1386" priority="724" operator="equal">
      <formula>"yes"</formula>
    </cfRule>
    <cfRule type="cellIs" dxfId="1385" priority="725" operator="equal">
      <formula>"no"</formula>
    </cfRule>
    <cfRule type="cellIs" dxfId="1384" priority="726" operator="equal">
      <formula>"remove"</formula>
    </cfRule>
  </conditionalFormatting>
  <conditionalFormatting sqref="P212:Y212">
    <cfRule type="expression" dxfId="1383" priority="717">
      <formula>AND(P212=0, P212&lt;&gt;"")</formula>
    </cfRule>
    <cfRule type="expression" dxfId="1382" priority="718">
      <formula>AND(P212&gt;0, P212&lt;10000000000)</formula>
    </cfRule>
    <cfRule type="cellIs" dxfId="1381" priority="719" operator="equal">
      <formula>"yes"</formula>
    </cfRule>
    <cfRule type="cellIs" dxfId="1380" priority="720" operator="equal">
      <formula>"no"</formula>
    </cfRule>
    <cfRule type="cellIs" dxfId="1379" priority="721" operator="equal">
      <formula>"remove"</formula>
    </cfRule>
  </conditionalFormatting>
  <conditionalFormatting sqref="P212:Y212">
    <cfRule type="expression" dxfId="1378" priority="712">
      <formula>AND(P212=0, P212&lt;&gt;"")</formula>
    </cfRule>
    <cfRule type="expression" dxfId="1377" priority="713">
      <formula>AND(P212&gt;0, P212&lt;10000000000)</formula>
    </cfRule>
    <cfRule type="cellIs" dxfId="1376" priority="714" operator="equal">
      <formula>"yes"</formula>
    </cfRule>
    <cfRule type="cellIs" dxfId="1375" priority="715" operator="equal">
      <formula>"no"</formula>
    </cfRule>
    <cfRule type="cellIs" dxfId="1374" priority="716" operator="equal">
      <formula>"remove"</formula>
    </cfRule>
  </conditionalFormatting>
  <conditionalFormatting sqref="P212:Y212">
    <cfRule type="expression" dxfId="1373" priority="707">
      <formula>AND(P212=0, P212&lt;&gt;"")</formula>
    </cfRule>
    <cfRule type="expression" dxfId="1372" priority="708">
      <formula>AND(P212&gt;0, P212&lt;10000000000)</formula>
    </cfRule>
    <cfRule type="cellIs" dxfId="1371" priority="709" operator="equal">
      <formula>"yes"</formula>
    </cfRule>
    <cfRule type="cellIs" dxfId="1370" priority="710" operator="equal">
      <formula>"no"</formula>
    </cfRule>
    <cfRule type="cellIs" dxfId="1369" priority="711" operator="equal">
      <formula>"remove"</formula>
    </cfRule>
  </conditionalFormatting>
  <conditionalFormatting sqref="P211:Y211">
    <cfRule type="expression" dxfId="1368" priority="701">
      <formula>$J211="SoftStrap"</formula>
    </cfRule>
    <cfRule type="expression" dxfId="1367" priority="702">
      <formula>$J211="GP2_CATEGORY"</formula>
    </cfRule>
    <cfRule type="expression" dxfId="1366" priority="703">
      <formula>$J211="GP3_CATEGORY"</formula>
    </cfRule>
    <cfRule type="expression" dxfId="1365" priority="704">
      <formula>$J211="GP3_IFP_CATEGORY"</formula>
    </cfRule>
    <cfRule type="expression" dxfId="1364" priority="705">
      <formula>$J211="GP1_CATEGORY"</formula>
    </cfRule>
    <cfRule type="expression" dxfId="1363" priority="706">
      <formula>$J211="GP1_IFP_CATEGORY"</formula>
    </cfRule>
  </conditionalFormatting>
  <conditionalFormatting sqref="P211:Y211">
    <cfRule type="expression" dxfId="1362" priority="696">
      <formula>AND(P211=0, P211&lt;&gt;"")</formula>
    </cfRule>
    <cfRule type="expression" dxfId="1361" priority="697">
      <formula>AND(P211&gt;0, P211&lt;10000000000)</formula>
    </cfRule>
    <cfRule type="cellIs" dxfId="1360" priority="698" operator="equal">
      <formula>"yes"</formula>
    </cfRule>
    <cfRule type="cellIs" dxfId="1359" priority="699" operator="equal">
      <formula>"no"</formula>
    </cfRule>
    <cfRule type="cellIs" dxfId="1358" priority="700" operator="equal">
      <formula>"remove"</formula>
    </cfRule>
  </conditionalFormatting>
  <conditionalFormatting sqref="P211:Y211">
    <cfRule type="expression" dxfId="1357" priority="691">
      <formula>AND(P211=0, P211&lt;&gt;"")</formula>
    </cfRule>
    <cfRule type="expression" dxfId="1356" priority="692">
      <formula>AND(P211&gt;0, P211&lt;10000000000)</formula>
    </cfRule>
    <cfRule type="cellIs" dxfId="1355" priority="693" operator="equal">
      <formula>"yes"</formula>
    </cfRule>
    <cfRule type="cellIs" dxfId="1354" priority="694" operator="equal">
      <formula>"no"</formula>
    </cfRule>
    <cfRule type="cellIs" dxfId="1353" priority="695" operator="equal">
      <formula>"remove"</formula>
    </cfRule>
  </conditionalFormatting>
  <conditionalFormatting sqref="P211:Y211">
    <cfRule type="expression" dxfId="1352" priority="686">
      <formula>AND(P211=0, P211&lt;&gt;"")</formula>
    </cfRule>
    <cfRule type="expression" dxfId="1351" priority="687">
      <formula>AND(P211&gt;0, P211&lt;10000000000)</formula>
    </cfRule>
    <cfRule type="cellIs" dxfId="1350" priority="688" operator="equal">
      <formula>"yes"</formula>
    </cfRule>
    <cfRule type="cellIs" dxfId="1349" priority="689" operator="equal">
      <formula>"no"</formula>
    </cfRule>
    <cfRule type="cellIs" dxfId="1348" priority="690" operator="equal">
      <formula>"remove"</formula>
    </cfRule>
  </conditionalFormatting>
  <conditionalFormatting sqref="P211:Y211">
    <cfRule type="expression" dxfId="1347" priority="681">
      <formula>AND(P211=0, P211&lt;&gt;"")</formula>
    </cfRule>
    <cfRule type="expression" dxfId="1346" priority="682">
      <formula>AND(P211&gt;0, P211&lt;10000000000)</formula>
    </cfRule>
    <cfRule type="cellIs" dxfId="1345" priority="683" operator="equal">
      <formula>"yes"</formula>
    </cfRule>
    <cfRule type="cellIs" dxfId="1344" priority="684" operator="equal">
      <formula>"no"</formula>
    </cfRule>
    <cfRule type="cellIs" dxfId="1343" priority="685" operator="equal">
      <formula>"remove"</formula>
    </cfRule>
  </conditionalFormatting>
  <conditionalFormatting sqref="P211:Y211">
    <cfRule type="expression" dxfId="1342" priority="676">
      <formula>AND(P211=0, P211&lt;&gt;"")</formula>
    </cfRule>
    <cfRule type="expression" dxfId="1341" priority="677">
      <formula>AND(P211&gt;0, P211&lt;10000000000)</formula>
    </cfRule>
    <cfRule type="cellIs" dxfId="1340" priority="678" operator="equal">
      <formula>"yes"</formula>
    </cfRule>
    <cfRule type="cellIs" dxfId="1339" priority="679" operator="equal">
      <formula>"no"</formula>
    </cfRule>
    <cfRule type="cellIs" dxfId="1338" priority="680" operator="equal">
      <formula>"remove"</formula>
    </cfRule>
  </conditionalFormatting>
  <conditionalFormatting sqref="P211:Y211">
    <cfRule type="expression" dxfId="1337" priority="671">
      <formula>AND(P211=0, P211&lt;&gt;"")</formula>
    </cfRule>
    <cfRule type="expression" dxfId="1336" priority="672">
      <formula>AND(P211&gt;0, P211&lt;10000000000)</formula>
    </cfRule>
    <cfRule type="cellIs" dxfId="1335" priority="673" operator="equal">
      <formula>"yes"</formula>
    </cfRule>
    <cfRule type="cellIs" dxfId="1334" priority="674" operator="equal">
      <formula>"no"</formula>
    </cfRule>
    <cfRule type="cellIs" dxfId="1333" priority="675" operator="equal">
      <formula>"remove"</formula>
    </cfRule>
  </conditionalFormatting>
  <conditionalFormatting sqref="P210:Y210">
    <cfRule type="expression" dxfId="1332" priority="665">
      <formula>$J210="SoftStrap"</formula>
    </cfRule>
    <cfRule type="expression" dxfId="1331" priority="666">
      <formula>$J210="GP2_CATEGORY"</formula>
    </cfRule>
    <cfRule type="expression" dxfId="1330" priority="667">
      <formula>$J210="GP3_CATEGORY"</formula>
    </cfRule>
    <cfRule type="expression" dxfId="1329" priority="668">
      <formula>$J210="GP3_IFP_CATEGORY"</formula>
    </cfRule>
    <cfRule type="expression" dxfId="1328" priority="669">
      <formula>$J210="GP1_CATEGORY"</formula>
    </cfRule>
    <cfRule type="expression" dxfId="1327" priority="670">
      <formula>$J210="GP1_IFP_CATEGORY"</formula>
    </cfRule>
  </conditionalFormatting>
  <conditionalFormatting sqref="P210:Y210">
    <cfRule type="expression" dxfId="1326" priority="660">
      <formula>AND(P210=0, P210&lt;&gt;"")</formula>
    </cfRule>
    <cfRule type="expression" dxfId="1325" priority="661">
      <formula>AND(P210&gt;0, P210&lt;10000000000)</formula>
    </cfRule>
    <cfRule type="cellIs" dxfId="1324" priority="662" operator="equal">
      <formula>"yes"</formula>
    </cfRule>
    <cfRule type="cellIs" dxfId="1323" priority="663" operator="equal">
      <formula>"no"</formula>
    </cfRule>
    <cfRule type="cellIs" dxfId="1322" priority="664" operator="equal">
      <formula>"remove"</formula>
    </cfRule>
  </conditionalFormatting>
  <conditionalFormatting sqref="P210:Y210">
    <cfRule type="expression" dxfId="1321" priority="655">
      <formula>AND(P210=0, P210&lt;&gt;"")</formula>
    </cfRule>
    <cfRule type="expression" dxfId="1320" priority="656">
      <formula>AND(P210&gt;0, P210&lt;10000000000)</formula>
    </cfRule>
    <cfRule type="cellIs" dxfId="1319" priority="657" operator="equal">
      <formula>"yes"</formula>
    </cfRule>
    <cfRule type="cellIs" dxfId="1318" priority="658" operator="equal">
      <formula>"no"</formula>
    </cfRule>
    <cfRule type="cellIs" dxfId="1317" priority="659" operator="equal">
      <formula>"remove"</formula>
    </cfRule>
  </conditionalFormatting>
  <conditionalFormatting sqref="P210:Y210">
    <cfRule type="expression" dxfId="1316" priority="650">
      <formula>AND(P210=0, P210&lt;&gt;"")</formula>
    </cfRule>
    <cfRule type="expression" dxfId="1315" priority="651">
      <formula>AND(P210&gt;0, P210&lt;10000000000)</formula>
    </cfRule>
    <cfRule type="cellIs" dxfId="1314" priority="652" operator="equal">
      <formula>"yes"</formula>
    </cfRule>
    <cfRule type="cellIs" dxfId="1313" priority="653" operator="equal">
      <formula>"no"</formula>
    </cfRule>
    <cfRule type="cellIs" dxfId="1312" priority="654" operator="equal">
      <formula>"remove"</formula>
    </cfRule>
  </conditionalFormatting>
  <conditionalFormatting sqref="P210:Y210">
    <cfRule type="expression" dxfId="1311" priority="645">
      <formula>AND(P210=0, P210&lt;&gt;"")</formula>
    </cfRule>
    <cfRule type="expression" dxfId="1310" priority="646">
      <formula>AND(P210&gt;0, P210&lt;10000000000)</formula>
    </cfRule>
    <cfRule type="cellIs" dxfId="1309" priority="647" operator="equal">
      <formula>"yes"</formula>
    </cfRule>
    <cfRule type="cellIs" dxfId="1308" priority="648" operator="equal">
      <formula>"no"</formula>
    </cfRule>
    <cfRule type="cellIs" dxfId="1307" priority="649" operator="equal">
      <formula>"remove"</formula>
    </cfRule>
  </conditionalFormatting>
  <conditionalFormatting sqref="P210:Y210">
    <cfRule type="expression" dxfId="1306" priority="640">
      <formula>AND(P210=0, P210&lt;&gt;"")</formula>
    </cfRule>
    <cfRule type="expression" dxfId="1305" priority="641">
      <formula>AND(P210&gt;0, P210&lt;10000000000)</formula>
    </cfRule>
    <cfRule type="cellIs" dxfId="1304" priority="642" operator="equal">
      <formula>"yes"</formula>
    </cfRule>
    <cfRule type="cellIs" dxfId="1303" priority="643" operator="equal">
      <formula>"no"</formula>
    </cfRule>
    <cfRule type="cellIs" dxfId="1302" priority="644" operator="equal">
      <formula>"remove"</formula>
    </cfRule>
  </conditionalFormatting>
  <conditionalFormatting sqref="P210:Y210">
    <cfRule type="expression" dxfId="1301" priority="635">
      <formula>AND(P210=0, P210&lt;&gt;"")</formula>
    </cfRule>
    <cfRule type="expression" dxfId="1300" priority="636">
      <formula>AND(P210&gt;0, P210&lt;10000000000)</formula>
    </cfRule>
    <cfRule type="cellIs" dxfId="1299" priority="637" operator="equal">
      <formula>"yes"</formula>
    </cfRule>
    <cfRule type="cellIs" dxfId="1298" priority="638" operator="equal">
      <formula>"no"</formula>
    </cfRule>
    <cfRule type="cellIs" dxfId="1297" priority="639" operator="equal">
      <formula>"remove"</formula>
    </cfRule>
  </conditionalFormatting>
  <conditionalFormatting sqref="P209:Y209">
    <cfRule type="expression" dxfId="1296" priority="629">
      <formula>$J209="SoftStrap"</formula>
    </cfRule>
    <cfRule type="expression" dxfId="1295" priority="630">
      <formula>$J209="GP2_CATEGORY"</formula>
    </cfRule>
    <cfRule type="expression" dxfId="1294" priority="631">
      <formula>$J209="GP3_CATEGORY"</formula>
    </cfRule>
    <cfRule type="expression" dxfId="1293" priority="632">
      <formula>$J209="GP3_IFP_CATEGORY"</formula>
    </cfRule>
    <cfRule type="expression" dxfId="1292" priority="633">
      <formula>$J209="GP1_CATEGORY"</formula>
    </cfRule>
    <cfRule type="expression" dxfId="1291" priority="634">
      <formula>$J209="GP1_IFP_CATEGORY"</formula>
    </cfRule>
  </conditionalFormatting>
  <conditionalFormatting sqref="P209:Y209">
    <cfRule type="expression" dxfId="1290" priority="624">
      <formula>AND(P209=0, P209&lt;&gt;"")</formula>
    </cfRule>
    <cfRule type="expression" dxfId="1289" priority="625">
      <formula>AND(P209&gt;0, P209&lt;10000000000)</formula>
    </cfRule>
    <cfRule type="cellIs" dxfId="1288" priority="626" operator="equal">
      <formula>"yes"</formula>
    </cfRule>
    <cfRule type="cellIs" dxfId="1287" priority="627" operator="equal">
      <formula>"no"</formula>
    </cfRule>
    <cfRule type="cellIs" dxfId="1286" priority="628" operator="equal">
      <formula>"remove"</formula>
    </cfRule>
  </conditionalFormatting>
  <conditionalFormatting sqref="P209:Y209">
    <cfRule type="expression" dxfId="1285" priority="619">
      <formula>AND(P209=0, P209&lt;&gt;"")</formula>
    </cfRule>
    <cfRule type="expression" dxfId="1284" priority="620">
      <formula>AND(P209&gt;0, P209&lt;10000000000)</formula>
    </cfRule>
    <cfRule type="cellIs" dxfId="1283" priority="621" operator="equal">
      <formula>"yes"</formula>
    </cfRule>
    <cfRule type="cellIs" dxfId="1282" priority="622" operator="equal">
      <formula>"no"</formula>
    </cfRule>
    <cfRule type="cellIs" dxfId="1281" priority="623" operator="equal">
      <formula>"remove"</formula>
    </cfRule>
  </conditionalFormatting>
  <conditionalFormatting sqref="P209:Y209">
    <cfRule type="expression" dxfId="1280" priority="614">
      <formula>AND(P209=0, P209&lt;&gt;"")</formula>
    </cfRule>
    <cfRule type="expression" dxfId="1279" priority="615">
      <formula>AND(P209&gt;0, P209&lt;10000000000)</formula>
    </cfRule>
    <cfRule type="cellIs" dxfId="1278" priority="616" operator="equal">
      <formula>"yes"</formula>
    </cfRule>
    <cfRule type="cellIs" dxfId="1277" priority="617" operator="equal">
      <formula>"no"</formula>
    </cfRule>
    <cfRule type="cellIs" dxfId="1276" priority="618" operator="equal">
      <formula>"remove"</formula>
    </cfRule>
  </conditionalFormatting>
  <conditionalFormatting sqref="P209:Y209">
    <cfRule type="expression" dxfId="1275" priority="609">
      <formula>AND(P209=0, P209&lt;&gt;"")</formula>
    </cfRule>
    <cfRule type="expression" dxfId="1274" priority="610">
      <formula>AND(P209&gt;0, P209&lt;10000000000)</formula>
    </cfRule>
    <cfRule type="cellIs" dxfId="1273" priority="611" operator="equal">
      <formula>"yes"</formula>
    </cfRule>
    <cfRule type="cellIs" dxfId="1272" priority="612" operator="equal">
      <formula>"no"</formula>
    </cfRule>
    <cfRule type="cellIs" dxfId="1271" priority="613" operator="equal">
      <formula>"remove"</formula>
    </cfRule>
  </conditionalFormatting>
  <conditionalFormatting sqref="P209:Y209">
    <cfRule type="expression" dxfId="1270" priority="604">
      <formula>AND(P209=0, P209&lt;&gt;"")</formula>
    </cfRule>
    <cfRule type="expression" dxfId="1269" priority="605">
      <formula>AND(P209&gt;0, P209&lt;10000000000)</formula>
    </cfRule>
    <cfRule type="cellIs" dxfId="1268" priority="606" operator="equal">
      <formula>"yes"</formula>
    </cfRule>
    <cfRule type="cellIs" dxfId="1267" priority="607" operator="equal">
      <formula>"no"</formula>
    </cfRule>
    <cfRule type="cellIs" dxfId="1266" priority="608" operator="equal">
      <formula>"remove"</formula>
    </cfRule>
  </conditionalFormatting>
  <conditionalFormatting sqref="P209:Y209">
    <cfRule type="expression" dxfId="1265" priority="599">
      <formula>AND(P209=0, P209&lt;&gt;"")</formula>
    </cfRule>
    <cfRule type="expression" dxfId="1264" priority="600">
      <formula>AND(P209&gt;0, P209&lt;10000000000)</formula>
    </cfRule>
    <cfRule type="cellIs" dxfId="1263" priority="601" operator="equal">
      <formula>"yes"</formula>
    </cfRule>
    <cfRule type="cellIs" dxfId="1262" priority="602" operator="equal">
      <formula>"no"</formula>
    </cfRule>
    <cfRule type="cellIs" dxfId="1261" priority="603" operator="equal">
      <formula>"remove"</formula>
    </cfRule>
  </conditionalFormatting>
  <conditionalFormatting sqref="P208:Y208">
    <cfRule type="expression" dxfId="1260" priority="593">
      <formula>$J208="SoftStrap"</formula>
    </cfRule>
    <cfRule type="expression" dxfId="1259" priority="594">
      <formula>$J208="GP2_CATEGORY"</formula>
    </cfRule>
    <cfRule type="expression" dxfId="1258" priority="595">
      <formula>$J208="GP3_CATEGORY"</formula>
    </cfRule>
    <cfRule type="expression" dxfId="1257" priority="596">
      <formula>$J208="GP3_IFP_CATEGORY"</formula>
    </cfRule>
    <cfRule type="expression" dxfId="1256" priority="597">
      <formula>$J208="GP1_CATEGORY"</formula>
    </cfRule>
    <cfRule type="expression" dxfId="1255" priority="598">
      <formula>$J208="GP1_IFP_CATEGORY"</formula>
    </cfRule>
  </conditionalFormatting>
  <conditionalFormatting sqref="P208:Y208">
    <cfRule type="expression" dxfId="1254" priority="588">
      <formula>AND(P208=0, P208&lt;&gt;"")</formula>
    </cfRule>
    <cfRule type="expression" dxfId="1253" priority="589">
      <formula>AND(P208&gt;0, P208&lt;10000000000)</formula>
    </cfRule>
    <cfRule type="cellIs" dxfId="1252" priority="590" operator="equal">
      <formula>"yes"</formula>
    </cfRule>
    <cfRule type="cellIs" dxfId="1251" priority="591" operator="equal">
      <formula>"no"</formula>
    </cfRule>
    <cfRule type="cellIs" dxfId="1250" priority="592" operator="equal">
      <formula>"remove"</formula>
    </cfRule>
  </conditionalFormatting>
  <conditionalFormatting sqref="P208:Y208">
    <cfRule type="expression" dxfId="1249" priority="583">
      <formula>AND(P208=0, P208&lt;&gt;"")</formula>
    </cfRule>
    <cfRule type="expression" dxfId="1248" priority="584">
      <formula>AND(P208&gt;0, P208&lt;10000000000)</formula>
    </cfRule>
    <cfRule type="cellIs" dxfId="1247" priority="585" operator="equal">
      <formula>"yes"</formula>
    </cfRule>
    <cfRule type="cellIs" dxfId="1246" priority="586" operator="equal">
      <formula>"no"</formula>
    </cfRule>
    <cfRule type="cellIs" dxfId="1245" priority="587" operator="equal">
      <formula>"remove"</formula>
    </cfRule>
  </conditionalFormatting>
  <conditionalFormatting sqref="P208:Y208">
    <cfRule type="expression" dxfId="1244" priority="578">
      <formula>AND(P208=0, P208&lt;&gt;"")</formula>
    </cfRule>
    <cfRule type="expression" dxfId="1243" priority="579">
      <formula>AND(P208&gt;0, P208&lt;10000000000)</formula>
    </cfRule>
    <cfRule type="cellIs" dxfId="1242" priority="580" operator="equal">
      <formula>"yes"</formula>
    </cfRule>
    <cfRule type="cellIs" dxfId="1241" priority="581" operator="equal">
      <formula>"no"</formula>
    </cfRule>
    <cfRule type="cellIs" dxfId="1240" priority="582" operator="equal">
      <formula>"remove"</formula>
    </cfRule>
  </conditionalFormatting>
  <conditionalFormatting sqref="P208:Y208">
    <cfRule type="expression" dxfId="1239" priority="573">
      <formula>AND(P208=0, P208&lt;&gt;"")</formula>
    </cfRule>
    <cfRule type="expression" dxfId="1238" priority="574">
      <formula>AND(P208&gt;0, P208&lt;10000000000)</formula>
    </cfRule>
    <cfRule type="cellIs" dxfId="1237" priority="575" operator="equal">
      <formula>"yes"</formula>
    </cfRule>
    <cfRule type="cellIs" dxfId="1236" priority="576" operator="equal">
      <formula>"no"</formula>
    </cfRule>
    <cfRule type="cellIs" dxfId="1235" priority="577" operator="equal">
      <formula>"remove"</formula>
    </cfRule>
  </conditionalFormatting>
  <conditionalFormatting sqref="P208:Y208">
    <cfRule type="expression" dxfId="1234" priority="568">
      <formula>AND(P208=0, P208&lt;&gt;"")</formula>
    </cfRule>
    <cfRule type="expression" dxfId="1233" priority="569">
      <formula>AND(P208&gt;0, P208&lt;10000000000)</formula>
    </cfRule>
    <cfRule type="cellIs" dxfId="1232" priority="570" operator="equal">
      <formula>"yes"</formula>
    </cfRule>
    <cfRule type="cellIs" dxfId="1231" priority="571" operator="equal">
      <formula>"no"</formula>
    </cfRule>
    <cfRule type="cellIs" dxfId="1230" priority="572" operator="equal">
      <formula>"remove"</formula>
    </cfRule>
  </conditionalFormatting>
  <conditionalFormatting sqref="P208:Y208">
    <cfRule type="expression" dxfId="1229" priority="563">
      <formula>AND(P208=0, P208&lt;&gt;"")</formula>
    </cfRule>
    <cfRule type="expression" dxfId="1228" priority="564">
      <formula>AND(P208&gt;0, P208&lt;10000000000)</formula>
    </cfRule>
    <cfRule type="cellIs" dxfId="1227" priority="565" operator="equal">
      <formula>"yes"</formula>
    </cfRule>
    <cfRule type="cellIs" dxfId="1226" priority="566" operator="equal">
      <formula>"no"</formula>
    </cfRule>
    <cfRule type="cellIs" dxfId="1225" priority="567" operator="equal">
      <formula>"remove"</formula>
    </cfRule>
  </conditionalFormatting>
  <conditionalFormatting sqref="P207:Y207">
    <cfRule type="expression" dxfId="1224" priority="557">
      <formula>$J207="SoftStrap"</formula>
    </cfRule>
    <cfRule type="expression" dxfId="1223" priority="558">
      <formula>$J207="GP2_CATEGORY"</formula>
    </cfRule>
    <cfRule type="expression" dxfId="1222" priority="559">
      <formula>$J207="GP3_CATEGORY"</formula>
    </cfRule>
    <cfRule type="expression" dxfId="1221" priority="560">
      <formula>$J207="GP3_IFP_CATEGORY"</formula>
    </cfRule>
    <cfRule type="expression" dxfId="1220" priority="561">
      <formula>$J207="GP1_CATEGORY"</formula>
    </cfRule>
    <cfRule type="expression" dxfId="1219" priority="562">
      <formula>$J207="GP1_IFP_CATEGORY"</formula>
    </cfRule>
  </conditionalFormatting>
  <conditionalFormatting sqref="P207:Y207">
    <cfRule type="expression" dxfId="1218" priority="552">
      <formula>AND(P207=0, P207&lt;&gt;"")</formula>
    </cfRule>
    <cfRule type="expression" dxfId="1217" priority="553">
      <formula>AND(P207&gt;0, P207&lt;10000000000)</formula>
    </cfRule>
    <cfRule type="cellIs" dxfId="1216" priority="554" operator="equal">
      <formula>"yes"</formula>
    </cfRule>
    <cfRule type="cellIs" dxfId="1215" priority="555" operator="equal">
      <formula>"no"</formula>
    </cfRule>
    <cfRule type="cellIs" dxfId="1214" priority="556" operator="equal">
      <formula>"remove"</formula>
    </cfRule>
  </conditionalFormatting>
  <conditionalFormatting sqref="P207:Y207">
    <cfRule type="expression" dxfId="1213" priority="547">
      <formula>AND(P207=0, P207&lt;&gt;"")</formula>
    </cfRule>
    <cfRule type="expression" dxfId="1212" priority="548">
      <formula>AND(P207&gt;0, P207&lt;10000000000)</formula>
    </cfRule>
    <cfRule type="cellIs" dxfId="1211" priority="549" operator="equal">
      <formula>"yes"</formula>
    </cfRule>
    <cfRule type="cellIs" dxfId="1210" priority="550" operator="equal">
      <formula>"no"</formula>
    </cfRule>
    <cfRule type="cellIs" dxfId="1209" priority="551" operator="equal">
      <formula>"remove"</formula>
    </cfRule>
  </conditionalFormatting>
  <conditionalFormatting sqref="P207:Y207">
    <cfRule type="expression" dxfId="1208" priority="542">
      <formula>AND(P207=0, P207&lt;&gt;"")</formula>
    </cfRule>
    <cfRule type="expression" dxfId="1207" priority="543">
      <formula>AND(P207&gt;0, P207&lt;10000000000)</formula>
    </cfRule>
    <cfRule type="cellIs" dxfId="1206" priority="544" operator="equal">
      <formula>"yes"</formula>
    </cfRule>
    <cfRule type="cellIs" dxfId="1205" priority="545" operator="equal">
      <formula>"no"</formula>
    </cfRule>
    <cfRule type="cellIs" dxfId="1204" priority="546" operator="equal">
      <formula>"remove"</formula>
    </cfRule>
  </conditionalFormatting>
  <conditionalFormatting sqref="P207:Y207">
    <cfRule type="expression" dxfId="1203" priority="537">
      <formula>AND(P207=0, P207&lt;&gt;"")</formula>
    </cfRule>
    <cfRule type="expression" dxfId="1202" priority="538">
      <formula>AND(P207&gt;0, P207&lt;10000000000)</formula>
    </cfRule>
    <cfRule type="cellIs" dxfId="1201" priority="539" operator="equal">
      <formula>"yes"</formula>
    </cfRule>
    <cfRule type="cellIs" dxfId="1200" priority="540" operator="equal">
      <formula>"no"</formula>
    </cfRule>
    <cfRule type="cellIs" dxfId="1199" priority="541" operator="equal">
      <formula>"remove"</formula>
    </cfRule>
  </conditionalFormatting>
  <conditionalFormatting sqref="P207:Y207">
    <cfRule type="expression" dxfId="1198" priority="532">
      <formula>AND(P207=0, P207&lt;&gt;"")</formula>
    </cfRule>
    <cfRule type="expression" dxfId="1197" priority="533">
      <formula>AND(P207&gt;0, P207&lt;10000000000)</formula>
    </cfRule>
    <cfRule type="cellIs" dxfId="1196" priority="534" operator="equal">
      <formula>"yes"</formula>
    </cfRule>
    <cfRule type="cellIs" dxfId="1195" priority="535" operator="equal">
      <formula>"no"</formula>
    </cfRule>
    <cfRule type="cellIs" dxfId="1194" priority="536" operator="equal">
      <formula>"remove"</formula>
    </cfRule>
  </conditionalFormatting>
  <conditionalFormatting sqref="P207:Y207">
    <cfRule type="expression" dxfId="1193" priority="527">
      <formula>AND(P207=0, P207&lt;&gt;"")</formula>
    </cfRule>
    <cfRule type="expression" dxfId="1192" priority="528">
      <formula>AND(P207&gt;0, P207&lt;10000000000)</formula>
    </cfRule>
    <cfRule type="cellIs" dxfId="1191" priority="529" operator="equal">
      <formula>"yes"</formula>
    </cfRule>
    <cfRule type="cellIs" dxfId="1190" priority="530" operator="equal">
      <formula>"no"</formula>
    </cfRule>
    <cfRule type="cellIs" dxfId="1189" priority="531" operator="equal">
      <formula>"remove"</formula>
    </cfRule>
  </conditionalFormatting>
  <conditionalFormatting sqref="P206:Y206">
    <cfRule type="expression" dxfId="1188" priority="521">
      <formula>$J206="SoftStrap"</formula>
    </cfRule>
    <cfRule type="expression" dxfId="1187" priority="522">
      <formula>$J206="GP2_CATEGORY"</formula>
    </cfRule>
    <cfRule type="expression" dxfId="1186" priority="523">
      <formula>$J206="GP3_CATEGORY"</formula>
    </cfRule>
    <cfRule type="expression" dxfId="1185" priority="524">
      <formula>$J206="GP3_IFP_CATEGORY"</formula>
    </cfRule>
    <cfRule type="expression" dxfId="1184" priority="525">
      <formula>$J206="GP1_CATEGORY"</formula>
    </cfRule>
    <cfRule type="expression" dxfId="1183" priority="526">
      <formula>$J206="GP1_IFP_CATEGORY"</formula>
    </cfRule>
  </conditionalFormatting>
  <conditionalFormatting sqref="P206:Y206">
    <cfRule type="expression" dxfId="1182" priority="516">
      <formula>AND(P206=0, P206&lt;&gt;"")</formula>
    </cfRule>
    <cfRule type="expression" dxfId="1181" priority="517">
      <formula>AND(P206&gt;0, P206&lt;10000000000)</formula>
    </cfRule>
    <cfRule type="cellIs" dxfId="1180" priority="518" operator="equal">
      <formula>"yes"</formula>
    </cfRule>
    <cfRule type="cellIs" dxfId="1179" priority="519" operator="equal">
      <formula>"no"</formula>
    </cfRule>
    <cfRule type="cellIs" dxfId="1178" priority="520" operator="equal">
      <formula>"remove"</formula>
    </cfRule>
  </conditionalFormatting>
  <conditionalFormatting sqref="P206:Y206">
    <cfRule type="expression" dxfId="1177" priority="511">
      <formula>AND(P206=0, P206&lt;&gt;"")</formula>
    </cfRule>
    <cfRule type="expression" dxfId="1176" priority="512">
      <formula>AND(P206&gt;0, P206&lt;10000000000)</formula>
    </cfRule>
    <cfRule type="cellIs" dxfId="1175" priority="513" operator="equal">
      <formula>"yes"</formula>
    </cfRule>
    <cfRule type="cellIs" dxfId="1174" priority="514" operator="equal">
      <formula>"no"</formula>
    </cfRule>
    <cfRule type="cellIs" dxfId="1173" priority="515" operator="equal">
      <formula>"remove"</formula>
    </cfRule>
  </conditionalFormatting>
  <conditionalFormatting sqref="P206:Y206">
    <cfRule type="expression" dxfId="1172" priority="506">
      <formula>AND(P206=0, P206&lt;&gt;"")</formula>
    </cfRule>
    <cfRule type="expression" dxfId="1171" priority="507">
      <formula>AND(P206&gt;0, P206&lt;10000000000)</formula>
    </cfRule>
    <cfRule type="cellIs" dxfId="1170" priority="508" operator="equal">
      <formula>"yes"</formula>
    </cfRule>
    <cfRule type="cellIs" dxfId="1169" priority="509" operator="equal">
      <formula>"no"</formula>
    </cfRule>
    <cfRule type="cellIs" dxfId="1168" priority="510" operator="equal">
      <formula>"remove"</formula>
    </cfRule>
  </conditionalFormatting>
  <conditionalFormatting sqref="P206:Y206">
    <cfRule type="expression" dxfId="1167" priority="501">
      <formula>AND(P206=0, P206&lt;&gt;"")</formula>
    </cfRule>
    <cfRule type="expression" dxfId="1166" priority="502">
      <formula>AND(P206&gt;0, P206&lt;10000000000)</formula>
    </cfRule>
    <cfRule type="cellIs" dxfId="1165" priority="503" operator="equal">
      <formula>"yes"</formula>
    </cfRule>
    <cfRule type="cellIs" dxfId="1164" priority="504" operator="equal">
      <formula>"no"</formula>
    </cfRule>
    <cfRule type="cellIs" dxfId="1163" priority="505" operator="equal">
      <formula>"remove"</formula>
    </cfRule>
  </conditionalFormatting>
  <conditionalFormatting sqref="P206:Y206">
    <cfRule type="expression" dxfId="1162" priority="496">
      <formula>AND(P206=0, P206&lt;&gt;"")</formula>
    </cfRule>
    <cfRule type="expression" dxfId="1161" priority="497">
      <formula>AND(P206&gt;0, P206&lt;10000000000)</formula>
    </cfRule>
    <cfRule type="cellIs" dxfId="1160" priority="498" operator="equal">
      <formula>"yes"</formula>
    </cfRule>
    <cfRule type="cellIs" dxfId="1159" priority="499" operator="equal">
      <formula>"no"</formula>
    </cfRule>
    <cfRule type="cellIs" dxfId="1158" priority="500" operator="equal">
      <formula>"remove"</formula>
    </cfRule>
  </conditionalFormatting>
  <conditionalFormatting sqref="P206:Y206">
    <cfRule type="expression" dxfId="1157" priority="491">
      <formula>AND(P206=0, P206&lt;&gt;"")</formula>
    </cfRule>
    <cfRule type="expression" dxfId="1156" priority="492">
      <formula>AND(P206&gt;0, P206&lt;10000000000)</formula>
    </cfRule>
    <cfRule type="cellIs" dxfId="1155" priority="493" operator="equal">
      <formula>"yes"</formula>
    </cfRule>
    <cfRule type="cellIs" dxfId="1154" priority="494" operator="equal">
      <formula>"no"</formula>
    </cfRule>
    <cfRule type="cellIs" dxfId="1153" priority="495" operator="equal">
      <formula>"remove"</formula>
    </cfRule>
  </conditionalFormatting>
  <conditionalFormatting sqref="P205:Y205">
    <cfRule type="expression" dxfId="1152" priority="485">
      <formula>$J205="SoftStrap"</formula>
    </cfRule>
    <cfRule type="expression" dxfId="1151" priority="486">
      <formula>$J205="GP2_CATEGORY"</formula>
    </cfRule>
    <cfRule type="expression" dxfId="1150" priority="487">
      <formula>$J205="GP3_CATEGORY"</formula>
    </cfRule>
    <cfRule type="expression" dxfId="1149" priority="488">
      <formula>$J205="GP3_IFP_CATEGORY"</formula>
    </cfRule>
    <cfRule type="expression" dxfId="1148" priority="489">
      <formula>$J205="GP1_CATEGORY"</formula>
    </cfRule>
    <cfRule type="expression" dxfId="1147" priority="490">
      <formula>$J205="GP1_IFP_CATEGORY"</formula>
    </cfRule>
  </conditionalFormatting>
  <conditionalFormatting sqref="P205:Y205">
    <cfRule type="expression" dxfId="1146" priority="480">
      <formula>AND(P205=0, P205&lt;&gt;"")</formula>
    </cfRule>
    <cfRule type="expression" dxfId="1145" priority="481">
      <formula>AND(P205&gt;0, P205&lt;10000000000)</formula>
    </cfRule>
    <cfRule type="cellIs" dxfId="1144" priority="482" operator="equal">
      <formula>"yes"</formula>
    </cfRule>
    <cfRule type="cellIs" dxfId="1143" priority="483" operator="equal">
      <formula>"no"</formula>
    </cfRule>
    <cfRule type="cellIs" dxfId="1142" priority="484" operator="equal">
      <formula>"remove"</formula>
    </cfRule>
  </conditionalFormatting>
  <conditionalFormatting sqref="P205:Y205">
    <cfRule type="expression" dxfId="1141" priority="475">
      <formula>AND(P205=0, P205&lt;&gt;"")</formula>
    </cfRule>
    <cfRule type="expression" dxfId="1140" priority="476">
      <formula>AND(P205&gt;0, P205&lt;10000000000)</formula>
    </cfRule>
    <cfRule type="cellIs" dxfId="1139" priority="477" operator="equal">
      <formula>"yes"</formula>
    </cfRule>
    <cfRule type="cellIs" dxfId="1138" priority="478" operator="equal">
      <formula>"no"</formula>
    </cfRule>
    <cfRule type="cellIs" dxfId="1137" priority="479" operator="equal">
      <formula>"remove"</formula>
    </cfRule>
  </conditionalFormatting>
  <conditionalFormatting sqref="P205:Y205">
    <cfRule type="expression" dxfId="1136" priority="470">
      <formula>AND(P205=0, P205&lt;&gt;"")</formula>
    </cfRule>
    <cfRule type="expression" dxfId="1135" priority="471">
      <formula>AND(P205&gt;0, P205&lt;10000000000)</formula>
    </cfRule>
    <cfRule type="cellIs" dxfId="1134" priority="472" operator="equal">
      <formula>"yes"</formula>
    </cfRule>
    <cfRule type="cellIs" dxfId="1133" priority="473" operator="equal">
      <formula>"no"</formula>
    </cfRule>
    <cfRule type="cellIs" dxfId="1132" priority="474" operator="equal">
      <formula>"remove"</formula>
    </cfRule>
  </conditionalFormatting>
  <conditionalFormatting sqref="P205:Y205">
    <cfRule type="expression" dxfId="1131" priority="465">
      <formula>AND(P205=0, P205&lt;&gt;"")</formula>
    </cfRule>
    <cfRule type="expression" dxfId="1130" priority="466">
      <formula>AND(P205&gt;0, P205&lt;10000000000)</formula>
    </cfRule>
    <cfRule type="cellIs" dxfId="1129" priority="467" operator="equal">
      <formula>"yes"</formula>
    </cfRule>
    <cfRule type="cellIs" dxfId="1128" priority="468" operator="equal">
      <formula>"no"</formula>
    </cfRule>
    <cfRule type="cellIs" dxfId="1127" priority="469" operator="equal">
      <formula>"remove"</formula>
    </cfRule>
  </conditionalFormatting>
  <conditionalFormatting sqref="P205:Y205">
    <cfRule type="expression" dxfId="1126" priority="460">
      <formula>AND(P205=0, P205&lt;&gt;"")</formula>
    </cfRule>
    <cfRule type="expression" dxfId="1125" priority="461">
      <formula>AND(P205&gt;0, P205&lt;10000000000)</formula>
    </cfRule>
    <cfRule type="cellIs" dxfId="1124" priority="462" operator="equal">
      <formula>"yes"</formula>
    </cfRule>
    <cfRule type="cellIs" dxfId="1123" priority="463" operator="equal">
      <formula>"no"</formula>
    </cfRule>
    <cfRule type="cellIs" dxfId="1122" priority="464" operator="equal">
      <formula>"remove"</formula>
    </cfRule>
  </conditionalFormatting>
  <conditionalFormatting sqref="P205:Y205">
    <cfRule type="expression" dxfId="1121" priority="455">
      <formula>AND(P205=0, P205&lt;&gt;"")</formula>
    </cfRule>
    <cfRule type="expression" dxfId="1120" priority="456">
      <formula>AND(P205&gt;0, P205&lt;10000000000)</formula>
    </cfRule>
    <cfRule type="cellIs" dxfId="1119" priority="457" operator="equal">
      <formula>"yes"</formula>
    </cfRule>
    <cfRule type="cellIs" dxfId="1118" priority="458" operator="equal">
      <formula>"no"</formula>
    </cfRule>
    <cfRule type="cellIs" dxfId="1117" priority="459" operator="equal">
      <formula>"remove"</formula>
    </cfRule>
  </conditionalFormatting>
  <conditionalFormatting sqref="N1048573:N1048576">
    <cfRule type="expression" dxfId="1116" priority="3124">
      <formula>COUNTIF($N$5:$N1048576,$N1048573)&gt;1</formula>
    </cfRule>
  </conditionalFormatting>
  <conditionalFormatting sqref="M1048573:M1048576">
    <cfRule type="expression" dxfId="1115" priority="3126">
      <formula>COUNTIF($M$5:$M1048576,$M1048573)&gt;1</formula>
    </cfRule>
  </conditionalFormatting>
  <conditionalFormatting sqref="D133">
    <cfRule type="expression" dxfId="1114" priority="29">
      <formula>$J133="SoftStrap"</formula>
    </cfRule>
    <cfRule type="expression" dxfId="1113" priority="30">
      <formula>$J133="GP2_CATEGORY"</formula>
    </cfRule>
    <cfRule type="expression" dxfId="1112" priority="31">
      <formula>$J133="GP3_CATEGORY"</formula>
    </cfRule>
    <cfRule type="expression" dxfId="1111" priority="32">
      <formula>$J133="GP3_IFP_CATEGORY"</formula>
    </cfRule>
    <cfRule type="expression" dxfId="1110" priority="33">
      <formula>$J133="GP1_CATEGORY"</formula>
    </cfRule>
    <cfRule type="expression" dxfId="1109" priority="34">
      <formula>$J133="GP1_IFP_CATEGORY"</formula>
    </cfRule>
  </conditionalFormatting>
  <conditionalFormatting sqref="D134">
    <cfRule type="expression" dxfId="1108" priority="35">
      <formula>$J132="SoftStrap"</formula>
    </cfRule>
    <cfRule type="expression" dxfId="1107" priority="36">
      <formula>$J132="GP2_CATEGORY"</formula>
    </cfRule>
    <cfRule type="expression" dxfId="1106" priority="37">
      <formula>$J132="GP3_CATEGORY"</formula>
    </cfRule>
    <cfRule type="expression" dxfId="1105" priority="38">
      <formula>$J132="GP3_IFP_CATEGORY"</formula>
    </cfRule>
    <cfRule type="expression" dxfId="1104" priority="39">
      <formula>$J132="GP1_CATEGORY"</formula>
    </cfRule>
    <cfRule type="expression" dxfId="1103" priority="40">
      <formula>$J132="GP1_IFP_CATEGORY"</formula>
    </cfRule>
  </conditionalFormatting>
  <conditionalFormatting sqref="D135">
    <cfRule type="expression" dxfId="1102" priority="41">
      <formula>$J131="SoftStrap"</formula>
    </cfRule>
    <cfRule type="expression" dxfId="1101" priority="42">
      <formula>$J131="GP2_CATEGORY"</formula>
    </cfRule>
    <cfRule type="expression" dxfId="1100" priority="43">
      <formula>$J131="GP3_CATEGORY"</formula>
    </cfRule>
    <cfRule type="expression" dxfId="1099" priority="44">
      <formula>$J131="GP3_IFP_CATEGORY"</formula>
    </cfRule>
    <cfRule type="expression" dxfId="1098" priority="45">
      <formula>$J131="GP1_CATEGORY"</formula>
    </cfRule>
    <cfRule type="expression" dxfId="1097" priority="46">
      <formula>$J131="GP1_IFP_CATEGORY"</formula>
    </cfRule>
  </conditionalFormatting>
  <conditionalFormatting sqref="D136">
    <cfRule type="expression" dxfId="1096" priority="47">
      <formula>$J130="SoftStrap"</formula>
    </cfRule>
    <cfRule type="expression" dxfId="1095" priority="48">
      <formula>$J130="GP2_CATEGORY"</formula>
    </cfRule>
    <cfRule type="expression" dxfId="1094" priority="49">
      <formula>$J130="GP3_CATEGORY"</formula>
    </cfRule>
    <cfRule type="expression" dxfId="1093" priority="50">
      <formula>$J130="GP3_IFP_CATEGORY"</formula>
    </cfRule>
    <cfRule type="expression" dxfId="1092" priority="51">
      <formula>$J130="GP1_CATEGORY"</formula>
    </cfRule>
    <cfRule type="expression" dxfId="1091" priority="52">
      <formula>$J130="GP1_IFP_CATEGORY"</formula>
    </cfRule>
  </conditionalFormatting>
  <conditionalFormatting sqref="N133">
    <cfRule type="expression" dxfId="1090" priority="2">
      <formula>$J133="SoftStrap"</formula>
    </cfRule>
    <cfRule type="expression" dxfId="1089" priority="3">
      <formula>$J133="GP2_CATEGORY"</formula>
    </cfRule>
    <cfRule type="expression" dxfId="1088" priority="4">
      <formula>$J133="GP3_CATEGORY"</formula>
    </cfRule>
    <cfRule type="expression" dxfId="1087" priority="5">
      <formula>$J133="GP3_IFP_CATEGORY"</formula>
    </cfRule>
    <cfRule type="expression" dxfId="1086" priority="6">
      <formula>$J133="GP1_CATEGORY"</formula>
    </cfRule>
    <cfRule type="expression" dxfId="1085" priority="7">
      <formula>$J133="GP1_IFP_CATEGORY"</formula>
    </cfRule>
  </conditionalFormatting>
  <conditionalFormatting sqref="N133">
    <cfRule type="expression" dxfId="1084" priority="1">
      <formula>COUNTIF($N$5:$N133,$N133)&gt;1</formula>
    </cfRule>
  </conditionalFormatting>
  <conditionalFormatting sqref="N134">
    <cfRule type="expression" dxfId="1083" priority="8">
      <formula>$J132="SoftStrap"</formula>
    </cfRule>
    <cfRule type="expression" dxfId="1082" priority="9">
      <formula>$J132="GP2_CATEGORY"</formula>
    </cfRule>
    <cfRule type="expression" dxfId="1081" priority="10">
      <formula>$J132="GP3_CATEGORY"</formula>
    </cfRule>
    <cfRule type="expression" dxfId="1080" priority="11">
      <formula>$J132="GP3_IFP_CATEGORY"</formula>
    </cfRule>
    <cfRule type="expression" dxfId="1079" priority="12">
      <formula>$J132="GP1_CATEGORY"</formula>
    </cfRule>
    <cfRule type="expression" dxfId="1078" priority="13">
      <formula>$J132="GP1_IFP_CATEGORY"</formula>
    </cfRule>
  </conditionalFormatting>
  <conditionalFormatting sqref="N134">
    <cfRule type="expression" dxfId="1077" priority="14">
      <formula>COUNTIF($N$5:$N132,$N132)&gt;1</formula>
    </cfRule>
  </conditionalFormatting>
  <conditionalFormatting sqref="N135">
    <cfRule type="expression" dxfId="1076" priority="15">
      <formula>$J131="SoftStrap"</formula>
    </cfRule>
    <cfRule type="expression" dxfId="1075" priority="16">
      <formula>$J131="GP2_CATEGORY"</formula>
    </cfRule>
    <cfRule type="expression" dxfId="1074" priority="17">
      <formula>$J131="GP3_CATEGORY"</formula>
    </cfRule>
    <cfRule type="expression" dxfId="1073" priority="18">
      <formula>$J131="GP3_IFP_CATEGORY"</formula>
    </cfRule>
    <cfRule type="expression" dxfId="1072" priority="19">
      <formula>$J131="GP1_CATEGORY"</formula>
    </cfRule>
    <cfRule type="expression" dxfId="1071" priority="20">
      <formula>$J131="GP1_IFP_CATEGORY"</formula>
    </cfRule>
  </conditionalFormatting>
  <conditionalFormatting sqref="N135">
    <cfRule type="expression" dxfId="1070" priority="21">
      <formula>COUNTIF($N$5:$N131,$N131)&gt;1</formula>
    </cfRule>
  </conditionalFormatting>
  <conditionalFormatting sqref="N136">
    <cfRule type="expression" dxfId="1069" priority="22">
      <formula>$J130="SoftStrap"</formula>
    </cfRule>
    <cfRule type="expression" dxfId="1068" priority="23">
      <formula>$J130="GP2_CATEGORY"</formula>
    </cfRule>
    <cfRule type="expression" dxfId="1067" priority="24">
      <formula>$J130="GP3_CATEGORY"</formula>
    </cfRule>
    <cfRule type="expression" dxfId="1066" priority="25">
      <formula>$J130="GP3_IFP_CATEGORY"</formula>
    </cfRule>
    <cfRule type="expression" dxfId="1065" priority="26">
      <formula>$J130="GP1_CATEGORY"</formula>
    </cfRule>
    <cfRule type="expression" dxfId="1064" priority="27">
      <formula>$J130="GP1_IFP_CATEGORY"</formula>
    </cfRule>
  </conditionalFormatting>
  <conditionalFormatting sqref="N136">
    <cfRule type="expression" dxfId="1063" priority="28">
      <formula>COUNTIF($N$5:$N130,$N130)&gt;1</formula>
    </cfRule>
  </conditionalFormatting>
  <pageMargins left="0.7" right="0.7" top="0.75" bottom="0.75" header="0.3" footer="0.3"/>
  <pageSetup orientation="portrait" r:id="rId1"/>
  <ignoredErrors>
    <ignoredError sqref="I238:I269 I65:I80 I82:I93 I140:I153 I213:I225 I29:I30 I232:I234 I182:I204 I228:I230 I158:I179 I156 I95:I116 I24:I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00" t="s">
        <v>634</v>
      </c>
      <c r="D2" s="501"/>
      <c r="E2" s="502" t="s">
        <v>392</v>
      </c>
      <c r="F2" s="503"/>
      <c r="G2" s="504"/>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7" t="s">
        <v>367</v>
      </c>
      <c r="N3" s="510" t="s">
        <v>14</v>
      </c>
      <c r="O3" s="511">
        <f ca="1">($G3+$G4+$G5+$G6+$G7)</f>
        <v>1056</v>
      </c>
    </row>
    <row r="4" spans="1:15" ht="15" customHeight="1" x14ac:dyDescent="0.3">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8"/>
      <c r="N4" s="508"/>
      <c r="O4" s="512"/>
    </row>
    <row r="5" spans="1:15" ht="15" customHeight="1" x14ac:dyDescent="0.3">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8"/>
      <c r="N5" s="508"/>
      <c r="O5" s="512"/>
    </row>
    <row r="6" spans="1:15" ht="15" customHeight="1" x14ac:dyDescent="0.3">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8"/>
      <c r="N6" s="508"/>
      <c r="O6" s="512"/>
    </row>
    <row r="7" spans="1:15" ht="15" customHeight="1" thickBot="1" x14ac:dyDescent="0.35">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9"/>
      <c r="N7" s="509"/>
      <c r="O7" s="513"/>
    </row>
    <row r="8" spans="1:15" ht="14.7" customHeight="1" x14ac:dyDescent="0.3">
      <c r="A8" s="52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4" t="s">
        <v>368</v>
      </c>
      <c r="N8" s="517" t="s">
        <v>20</v>
      </c>
      <c r="O8" s="519">
        <f ca="1">($G8+$G9+$G10+$G13)</f>
        <v>960</v>
      </c>
    </row>
    <row r="9" spans="1:15" ht="14.7" customHeight="1" x14ac:dyDescent="0.3">
      <c r="A9" s="52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5"/>
      <c r="N9" s="508"/>
      <c r="O9" s="512"/>
    </row>
    <row r="10" spans="1:15" ht="15" customHeight="1" x14ac:dyDescent="0.3">
      <c r="A10" s="52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5"/>
      <c r="N10" s="508"/>
      <c r="O10" s="512"/>
    </row>
    <row r="11" spans="1:15" ht="15" customHeight="1" x14ac:dyDescent="0.3">
      <c r="A11" s="52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5"/>
      <c r="N11" s="508"/>
      <c r="O11" s="512"/>
    </row>
    <row r="12" spans="1:15" ht="15" customHeight="1" x14ac:dyDescent="0.3">
      <c r="A12" s="52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6"/>
      <c r="N12" s="518"/>
      <c r="O12" s="520"/>
    </row>
    <row r="13" spans="1:15" ht="15" customHeight="1" thickBot="1" x14ac:dyDescent="0.35">
      <c r="A13" s="52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6"/>
      <c r="N13" s="518"/>
      <c r="O13" s="520"/>
    </row>
    <row r="14" spans="1:15" ht="15" customHeight="1" x14ac:dyDescent="0.3">
      <c r="A14" s="524" t="s">
        <v>23</v>
      </c>
      <c r="B14" s="34" t="s">
        <v>24</v>
      </c>
      <c r="C14" s="36" t="s">
        <v>613</v>
      </c>
      <c r="D14" s="52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07" t="s">
        <v>369</v>
      </c>
      <c r="N14" s="510" t="s">
        <v>29</v>
      </c>
      <c r="O14" s="511">
        <f ca="1">(4*32+G18+G19+G20+G21+G22+G23)</f>
        <v>160</v>
      </c>
    </row>
    <row r="15" spans="1:15" ht="15" customHeight="1" x14ac:dyDescent="0.3">
      <c r="A15" s="525"/>
      <c r="B15" s="35" t="s">
        <v>30</v>
      </c>
      <c r="C15" s="37" t="s">
        <v>613</v>
      </c>
      <c r="D15" s="52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28"/>
      <c r="N15" s="508"/>
      <c r="O15" s="512"/>
    </row>
    <row r="16" spans="1:15" ht="15" customHeight="1" x14ac:dyDescent="0.3">
      <c r="A16" s="525"/>
      <c r="B16" s="35" t="s">
        <v>31</v>
      </c>
      <c r="C16" s="37" t="s">
        <v>613</v>
      </c>
      <c r="D16" s="52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28"/>
      <c r="N16" s="508"/>
      <c r="O16" s="512"/>
    </row>
    <row r="17" spans="1:15" x14ac:dyDescent="0.3">
      <c r="A17" s="525"/>
      <c r="B17" s="35" t="s">
        <v>32</v>
      </c>
      <c r="C17" s="37" t="s">
        <v>613</v>
      </c>
      <c r="D17" s="52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28"/>
      <c r="N17" s="508"/>
      <c r="O17" s="512"/>
    </row>
    <row r="18" spans="1:15" x14ac:dyDescent="0.3">
      <c r="A18" s="525"/>
      <c r="B18" s="35" t="s">
        <v>34</v>
      </c>
      <c r="C18" s="35" t="s">
        <v>253</v>
      </c>
      <c r="D18" s="52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8"/>
      <c r="N18" s="508"/>
      <c r="O18" s="512"/>
    </row>
    <row r="19" spans="1:15" x14ac:dyDescent="0.3">
      <c r="A19" s="525"/>
      <c r="B19" s="35" t="s">
        <v>36</v>
      </c>
      <c r="C19" s="73" t="s">
        <v>214</v>
      </c>
      <c r="D19" s="52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8"/>
      <c r="N19" s="508"/>
      <c r="O19" s="512"/>
    </row>
    <row r="20" spans="1:15" x14ac:dyDescent="0.3">
      <c r="A20" s="525"/>
      <c r="B20" s="73" t="s">
        <v>246</v>
      </c>
      <c r="C20" s="73" t="s">
        <v>205</v>
      </c>
      <c r="D20" s="52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8"/>
      <c r="N20" s="508"/>
      <c r="O20" s="512"/>
    </row>
    <row r="21" spans="1:15" x14ac:dyDescent="0.3">
      <c r="A21" s="525"/>
      <c r="B21" s="73" t="s">
        <v>250</v>
      </c>
      <c r="C21" s="73" t="s">
        <v>390</v>
      </c>
      <c r="D21" s="52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28"/>
      <c r="N21" s="508"/>
      <c r="O21" s="512"/>
    </row>
    <row r="22" spans="1:15" x14ac:dyDescent="0.3">
      <c r="A22" s="525"/>
      <c r="B22" s="73" t="s">
        <v>251</v>
      </c>
      <c r="C22" s="73" t="s">
        <v>390</v>
      </c>
      <c r="D22" s="52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28"/>
      <c r="N22" s="508"/>
      <c r="O22" s="512"/>
    </row>
    <row r="23" spans="1:15" x14ac:dyDescent="0.3">
      <c r="A23" s="525"/>
      <c r="B23" s="73" t="s">
        <v>252</v>
      </c>
      <c r="C23" s="73" t="s">
        <v>390</v>
      </c>
      <c r="D23" s="52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28"/>
      <c r="N23" s="508"/>
      <c r="O23" s="512"/>
    </row>
    <row r="24" spans="1:15" x14ac:dyDescent="0.3">
      <c r="A24" s="525"/>
      <c r="B24" s="35" t="s">
        <v>38</v>
      </c>
      <c r="C24" s="37" t="s">
        <v>613</v>
      </c>
      <c r="D24" s="52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28"/>
      <c r="N24" s="508"/>
      <c r="O24" s="512"/>
    </row>
    <row r="25" spans="1:15" x14ac:dyDescent="0.3">
      <c r="A25" s="524" t="s">
        <v>41</v>
      </c>
      <c r="B25" s="35" t="s">
        <v>42</v>
      </c>
      <c r="C25" s="35" t="s">
        <v>614</v>
      </c>
      <c r="D25" s="52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28" t="s">
        <v>370</v>
      </c>
      <c r="N25" s="508"/>
      <c r="O25" s="512">
        <f ca="1">(G25+G26)</f>
        <v>64</v>
      </c>
    </row>
    <row r="26" spans="1:15" ht="15" thickBot="1" x14ac:dyDescent="0.35">
      <c r="A26" s="529"/>
      <c r="B26" s="74" t="s">
        <v>46</v>
      </c>
      <c r="C26" s="74" t="s">
        <v>615</v>
      </c>
      <c r="D26" s="530"/>
      <c r="E26" s="123"/>
      <c r="F26" s="76" t="s">
        <v>44</v>
      </c>
      <c r="G26" s="75">
        <f ca="1">IF($C26="No Param",32,VLOOKUP($C26,INDIRECT(Config!$B$1),HLOOKUP(D$1,INDIRECT(Config!$E$1),2,FALSE),FALSE)*32)</f>
        <v>32</v>
      </c>
      <c r="H26" s="26" t="str">
        <f ca="1">IF(G26=0,"N/A","0x8004")</f>
        <v>0x8004</v>
      </c>
      <c r="I26" s="26" t="s">
        <v>47</v>
      </c>
      <c r="J26" s="200" t="s">
        <v>48</v>
      </c>
      <c r="K26" s="200" t="s">
        <v>387</v>
      </c>
      <c r="L26" s="234"/>
      <c r="M26" s="509"/>
      <c r="N26" s="509"/>
      <c r="O26" s="513"/>
    </row>
    <row r="27" spans="1:15" ht="15" thickBot="1" x14ac:dyDescent="0.35">
      <c r="A27" s="104"/>
    </row>
    <row r="28" spans="1:15" x14ac:dyDescent="0.3">
      <c r="A28" s="52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0" t="s">
        <v>48</v>
      </c>
      <c r="O28" s="511">
        <f ca="1">SUM(G28:G42)</f>
        <v>576</v>
      </c>
    </row>
    <row r="29" spans="1:15" ht="15" customHeight="1" x14ac:dyDescent="0.3">
      <c r="A29" s="52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8" t="s">
        <v>369</v>
      </c>
      <c r="N29" s="508"/>
      <c r="O29" s="512"/>
    </row>
    <row r="30" spans="1:15" x14ac:dyDescent="0.3">
      <c r="A30" s="52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8"/>
      <c r="N30" s="508"/>
      <c r="O30" s="512"/>
    </row>
    <row r="31" spans="1:15" x14ac:dyDescent="0.3">
      <c r="A31" s="52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8"/>
      <c r="N31" s="508"/>
      <c r="O31" s="512"/>
    </row>
    <row r="32" spans="1:15" x14ac:dyDescent="0.3">
      <c r="A32" s="52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8"/>
      <c r="O32" s="512"/>
    </row>
    <row r="33" spans="1:15" x14ac:dyDescent="0.3">
      <c r="A33" s="52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8"/>
      <c r="O33" s="512"/>
    </row>
    <row r="34" spans="1:15" ht="15" customHeight="1" x14ac:dyDescent="0.3">
      <c r="A34" s="52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8" t="s">
        <v>369</v>
      </c>
      <c r="N34" s="508"/>
      <c r="O34" s="512"/>
    </row>
    <row r="35" spans="1:15" x14ac:dyDescent="0.3">
      <c r="A35" s="52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8"/>
      <c r="N35" s="508"/>
      <c r="O35" s="512"/>
    </row>
    <row r="36" spans="1:15" x14ac:dyDescent="0.3">
      <c r="A36" s="52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8"/>
      <c r="N36" s="508"/>
      <c r="O36" s="512"/>
    </row>
    <row r="37" spans="1:15" x14ac:dyDescent="0.3">
      <c r="A37" s="52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8"/>
      <c r="O37" s="512"/>
    </row>
    <row r="38" spans="1:15" x14ac:dyDescent="0.3">
      <c r="A38" s="52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8"/>
      <c r="O38" s="512"/>
    </row>
    <row r="39" spans="1:15" ht="15" customHeight="1" x14ac:dyDescent="0.3">
      <c r="A39" s="52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8" t="s">
        <v>369</v>
      </c>
      <c r="N39" s="508"/>
      <c r="O39" s="512"/>
    </row>
    <row r="40" spans="1:15" x14ac:dyDescent="0.3">
      <c r="A40" s="52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8"/>
      <c r="N40" s="508"/>
      <c r="O40" s="512"/>
    </row>
    <row r="41" spans="1:15" x14ac:dyDescent="0.3">
      <c r="A41" s="52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8"/>
      <c r="N41" s="508"/>
      <c r="O41" s="512"/>
    </row>
    <row r="42" spans="1:15" ht="15" thickBot="1" x14ac:dyDescent="0.35">
      <c r="A42" s="5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9"/>
      <c r="O42" s="51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7" t="s">
        <v>367</v>
      </c>
      <c r="N3" s="510" t="s">
        <v>14</v>
      </c>
      <c r="O3" s="511">
        <f ca="1">($G3+$G4+$G5+$G6+$G7)</f>
        <v>1056</v>
      </c>
    </row>
    <row r="4" spans="1:15" ht="15" customHeight="1" x14ac:dyDescent="0.3">
      <c r="A4" s="53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8"/>
      <c r="N4" s="508"/>
      <c r="O4" s="512"/>
    </row>
    <row r="5" spans="1:15" ht="15" customHeight="1" x14ac:dyDescent="0.3">
      <c r="A5" s="53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8"/>
      <c r="N5" s="508"/>
      <c r="O5" s="512"/>
    </row>
    <row r="6" spans="1:15" ht="15" customHeight="1" x14ac:dyDescent="0.3">
      <c r="A6" s="53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8"/>
      <c r="N6" s="508"/>
      <c r="O6" s="512"/>
    </row>
    <row r="7" spans="1:15" ht="15" customHeight="1" thickBot="1" x14ac:dyDescent="0.35">
      <c r="A7" s="53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9"/>
      <c r="N7" s="509"/>
      <c r="O7" s="513"/>
    </row>
    <row r="8" spans="1:15" ht="15" customHeight="1" x14ac:dyDescent="0.3">
      <c r="A8" s="53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4" t="s">
        <v>368</v>
      </c>
      <c r="N8" s="517" t="s">
        <v>20</v>
      </c>
      <c r="O8" s="519">
        <f ca="1">($G8+$G9+$G10+$G13)</f>
        <v>960</v>
      </c>
    </row>
    <row r="9" spans="1:15" ht="15" customHeight="1" x14ac:dyDescent="0.3">
      <c r="A9" s="53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5"/>
      <c r="N9" s="508"/>
      <c r="O9" s="512"/>
    </row>
    <row r="10" spans="1:15" ht="15" customHeight="1" x14ac:dyDescent="0.3">
      <c r="A10" s="53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5"/>
      <c r="N10" s="508"/>
      <c r="O10" s="512"/>
    </row>
    <row r="11" spans="1:15" ht="15" customHeight="1" x14ac:dyDescent="0.3">
      <c r="A11" s="53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5"/>
      <c r="N11" s="508"/>
      <c r="O11" s="512"/>
    </row>
    <row r="12" spans="1:15" ht="15" customHeight="1" x14ac:dyDescent="0.3">
      <c r="A12" s="53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6"/>
      <c r="N12" s="518"/>
      <c r="O12" s="520"/>
    </row>
    <row r="13" spans="1:15" ht="15" customHeight="1" thickBot="1" x14ac:dyDescent="0.35">
      <c r="A13" s="53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6"/>
      <c r="N13" s="518"/>
      <c r="O13" s="520"/>
    </row>
    <row r="14" spans="1:15" ht="15" customHeight="1" x14ac:dyDescent="0.3">
      <c r="A14" s="531" t="s">
        <v>23</v>
      </c>
      <c r="B14" s="34" t="s">
        <v>24</v>
      </c>
      <c r="C14" s="36" t="s">
        <v>613</v>
      </c>
      <c r="D14" s="52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07" t="s">
        <v>369</v>
      </c>
      <c r="N14" s="510" t="s">
        <v>29</v>
      </c>
      <c r="O14" s="511">
        <f ca="1">(4*32+G18+G19+G20+G21+G22+G23)</f>
        <v>160</v>
      </c>
    </row>
    <row r="15" spans="1:15" x14ac:dyDescent="0.3">
      <c r="A15" s="532"/>
      <c r="B15" s="35" t="s">
        <v>30</v>
      </c>
      <c r="C15" s="37" t="s">
        <v>613</v>
      </c>
      <c r="D15" s="52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28"/>
      <c r="N15" s="508"/>
      <c r="O15" s="512"/>
    </row>
    <row r="16" spans="1:15" x14ac:dyDescent="0.3">
      <c r="A16" s="532"/>
      <c r="B16" s="35" t="s">
        <v>31</v>
      </c>
      <c r="C16" s="37" t="s">
        <v>613</v>
      </c>
      <c r="D16" s="52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28"/>
      <c r="N16" s="508"/>
      <c r="O16" s="512"/>
    </row>
    <row r="17" spans="1:15" x14ac:dyDescent="0.3">
      <c r="A17" s="532"/>
      <c r="B17" s="35" t="s">
        <v>32</v>
      </c>
      <c r="C17" s="37" t="s">
        <v>613</v>
      </c>
      <c r="D17" s="52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28"/>
      <c r="N17" s="508"/>
      <c r="O17" s="512"/>
    </row>
    <row r="18" spans="1:15" x14ac:dyDescent="0.3">
      <c r="A18" s="532"/>
      <c r="B18" s="35" t="s">
        <v>34</v>
      </c>
      <c r="C18" s="35" t="s">
        <v>253</v>
      </c>
      <c r="D18" s="52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8"/>
      <c r="N18" s="508"/>
      <c r="O18" s="512"/>
    </row>
    <row r="19" spans="1:15" x14ac:dyDescent="0.3">
      <c r="A19" s="532"/>
      <c r="B19" s="35" t="s">
        <v>36</v>
      </c>
      <c r="C19" s="73" t="s">
        <v>214</v>
      </c>
      <c r="D19" s="52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8"/>
      <c r="N19" s="508"/>
      <c r="O19" s="512"/>
    </row>
    <row r="20" spans="1:15" x14ac:dyDescent="0.3">
      <c r="A20" s="532"/>
      <c r="B20" s="73" t="s">
        <v>246</v>
      </c>
      <c r="C20" s="73" t="s">
        <v>205</v>
      </c>
      <c r="D20" s="52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8"/>
      <c r="N20" s="508"/>
      <c r="O20" s="512"/>
    </row>
    <row r="21" spans="1:15" x14ac:dyDescent="0.3">
      <c r="A21" s="532"/>
      <c r="B21" s="73" t="s">
        <v>250</v>
      </c>
      <c r="C21" s="73" t="s">
        <v>390</v>
      </c>
      <c r="D21" s="52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8"/>
      <c r="N21" s="508"/>
      <c r="O21" s="512"/>
    </row>
    <row r="22" spans="1:15" x14ac:dyDescent="0.3">
      <c r="A22" s="532"/>
      <c r="B22" s="73" t="s">
        <v>251</v>
      </c>
      <c r="C22" s="73" t="s">
        <v>390</v>
      </c>
      <c r="D22" s="52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8"/>
      <c r="N22" s="508"/>
      <c r="O22" s="512"/>
    </row>
    <row r="23" spans="1:15" x14ac:dyDescent="0.3">
      <c r="A23" s="532"/>
      <c r="B23" s="73" t="s">
        <v>252</v>
      </c>
      <c r="C23" s="73" t="s">
        <v>390</v>
      </c>
      <c r="D23" s="52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8"/>
      <c r="N23" s="508"/>
      <c r="O23" s="512"/>
    </row>
    <row r="24" spans="1:15" x14ac:dyDescent="0.3">
      <c r="A24" s="532"/>
      <c r="B24" s="35" t="s">
        <v>38</v>
      </c>
      <c r="C24" s="37" t="s">
        <v>613</v>
      </c>
      <c r="D24" s="52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8"/>
      <c r="N24" s="508"/>
      <c r="O24" s="512"/>
    </row>
    <row r="25" spans="1:15" x14ac:dyDescent="0.3">
      <c r="A25" s="531" t="s">
        <v>41</v>
      </c>
      <c r="B25" s="35" t="s">
        <v>42</v>
      </c>
      <c r="C25" s="35" t="s">
        <v>614</v>
      </c>
      <c r="D25" s="52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8" t="s">
        <v>370</v>
      </c>
      <c r="N25" s="508"/>
      <c r="O25" s="512">
        <f ca="1">(G25+G26)</f>
        <v>64</v>
      </c>
    </row>
    <row r="26" spans="1:15" ht="15" thickBot="1" x14ac:dyDescent="0.35">
      <c r="A26" s="533"/>
      <c r="B26" s="74" t="s">
        <v>46</v>
      </c>
      <c r="C26" s="74" t="s">
        <v>615</v>
      </c>
      <c r="D26" s="530"/>
      <c r="E26" s="123"/>
      <c r="F26" s="76" t="s">
        <v>44</v>
      </c>
      <c r="G26" s="75">
        <f ca="1">IF($C26="No Param",32,VLOOKUP($C26,INDIRECT(Config!$B$1),HLOOKUP(D$1,INDIRECT(Config!$E$1),2,FALSE),FALSE)*32)</f>
        <v>32</v>
      </c>
      <c r="H26" s="26" t="str">
        <f ca="1">IF(G26=0,"N/A","0x8004")</f>
        <v>0x8004</v>
      </c>
      <c r="I26" s="26" t="s">
        <v>47</v>
      </c>
      <c r="J26" s="26" t="s">
        <v>48</v>
      </c>
      <c r="K26" s="26" t="s">
        <v>387</v>
      </c>
      <c r="L26" s="234"/>
      <c r="M26" s="509"/>
      <c r="N26" s="509"/>
      <c r="O26" s="513"/>
    </row>
    <row r="27" spans="1:15" ht="15" thickBot="1" x14ac:dyDescent="0.35">
      <c r="A27" s="124"/>
    </row>
    <row r="28" spans="1:15" x14ac:dyDescent="0.3">
      <c r="A28" s="52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0" t="s">
        <v>48</v>
      </c>
      <c r="O28" s="511">
        <f ca="1">SUM(G28:G42)</f>
        <v>576</v>
      </c>
    </row>
    <row r="29" spans="1:15" ht="15" customHeight="1" x14ac:dyDescent="0.3">
      <c r="A29" s="52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8" t="s">
        <v>369</v>
      </c>
      <c r="N29" s="508"/>
      <c r="O29" s="512"/>
    </row>
    <row r="30" spans="1:15" x14ac:dyDescent="0.3">
      <c r="A30" s="52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8"/>
      <c r="N30" s="508"/>
      <c r="O30" s="512"/>
    </row>
    <row r="31" spans="1:15" x14ac:dyDescent="0.3">
      <c r="A31" s="52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8"/>
      <c r="N31" s="508"/>
      <c r="O31" s="512"/>
    </row>
    <row r="32" spans="1:15" x14ac:dyDescent="0.3">
      <c r="A32" s="52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8"/>
      <c r="O32" s="512"/>
    </row>
    <row r="33" spans="1:15" x14ac:dyDescent="0.3">
      <c r="A33" s="52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8"/>
      <c r="O33" s="512"/>
    </row>
    <row r="34" spans="1:15" ht="15" customHeight="1" x14ac:dyDescent="0.3">
      <c r="A34" s="52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8" t="s">
        <v>369</v>
      </c>
      <c r="N34" s="508"/>
      <c r="O34" s="512"/>
    </row>
    <row r="35" spans="1:15" x14ac:dyDescent="0.3">
      <c r="A35" s="52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8"/>
      <c r="N35" s="508"/>
      <c r="O35" s="512"/>
    </row>
    <row r="36" spans="1:15" x14ac:dyDescent="0.3">
      <c r="A36" s="52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8"/>
      <c r="N36" s="508"/>
      <c r="O36" s="512"/>
    </row>
    <row r="37" spans="1:15" x14ac:dyDescent="0.3">
      <c r="A37" s="52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8"/>
      <c r="O37" s="512"/>
    </row>
    <row r="38" spans="1:15" x14ac:dyDescent="0.3">
      <c r="A38" s="52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8"/>
      <c r="O38" s="512"/>
    </row>
    <row r="39" spans="1:15" ht="15" customHeight="1" x14ac:dyDescent="0.3">
      <c r="A39" s="52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8" t="s">
        <v>369</v>
      </c>
      <c r="N39" s="508"/>
      <c r="O39" s="512"/>
    </row>
    <row r="40" spans="1:15" x14ac:dyDescent="0.3">
      <c r="A40" s="52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8"/>
      <c r="N40" s="508"/>
      <c r="O40" s="512"/>
    </row>
    <row r="41" spans="1:15" x14ac:dyDescent="0.3">
      <c r="A41" s="52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8"/>
      <c r="N41" s="508"/>
      <c r="O41" s="512"/>
    </row>
    <row r="42" spans="1:15" ht="15" thickBot="1" x14ac:dyDescent="0.35">
      <c r="A42" s="5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9"/>
      <c r="O42" s="51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7" t="s">
        <v>367</v>
      </c>
      <c r="N3" s="510" t="s">
        <v>14</v>
      </c>
      <c r="O3" s="511">
        <f ca="1">($G3+$G4+$G5+$G6+$G7)</f>
        <v>1056</v>
      </c>
    </row>
    <row r="4" spans="1:15" ht="15" customHeight="1" x14ac:dyDescent="0.3">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8"/>
      <c r="N4" s="508"/>
      <c r="O4" s="512"/>
    </row>
    <row r="5" spans="1:15" ht="15" customHeight="1" x14ac:dyDescent="0.3">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8"/>
      <c r="N5" s="508"/>
      <c r="O5" s="512"/>
    </row>
    <row r="6" spans="1:15" ht="15" customHeight="1" x14ac:dyDescent="0.3">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8"/>
      <c r="N6" s="508"/>
      <c r="O6" s="512"/>
    </row>
    <row r="7" spans="1:15" ht="15" customHeight="1" thickBot="1" x14ac:dyDescent="0.35">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9"/>
      <c r="N7" s="509"/>
      <c r="O7" s="513"/>
    </row>
    <row r="8" spans="1:15" ht="14.7" customHeight="1" x14ac:dyDescent="0.3">
      <c r="A8" s="52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4" t="s">
        <v>368</v>
      </c>
      <c r="N8" s="517" t="s">
        <v>20</v>
      </c>
      <c r="O8" s="519">
        <f ca="1">($G8+$G9+$G10+$G13)</f>
        <v>960</v>
      </c>
    </row>
    <row r="9" spans="1:15" ht="14.7" customHeight="1" x14ac:dyDescent="0.3">
      <c r="A9" s="52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5"/>
      <c r="N9" s="508"/>
      <c r="O9" s="512"/>
    </row>
    <row r="10" spans="1:15" ht="14.7" customHeight="1" x14ac:dyDescent="0.3">
      <c r="A10" s="52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5"/>
      <c r="N10" s="508"/>
      <c r="O10" s="512"/>
    </row>
    <row r="11" spans="1:15" ht="14.7" customHeight="1" x14ac:dyDescent="0.3">
      <c r="A11" s="52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5"/>
      <c r="N11" s="508"/>
      <c r="O11" s="512"/>
    </row>
    <row r="12" spans="1:15" ht="14.7" customHeight="1" x14ac:dyDescent="0.3">
      <c r="A12" s="52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6"/>
      <c r="N12" s="518"/>
      <c r="O12" s="520"/>
    </row>
    <row r="13" spans="1:15" ht="14.7" customHeight="1" thickBot="1" x14ac:dyDescent="0.35">
      <c r="A13" s="52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6"/>
      <c r="N13" s="518"/>
      <c r="O13" s="520"/>
    </row>
    <row r="14" spans="1:15" ht="14.7" customHeight="1" x14ac:dyDescent="0.3">
      <c r="A14" s="524" t="s">
        <v>23</v>
      </c>
      <c r="B14" s="34" t="s">
        <v>24</v>
      </c>
      <c r="C14" s="36" t="s">
        <v>613</v>
      </c>
      <c r="D14" s="52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07" t="s">
        <v>369</v>
      </c>
      <c r="N14" s="510" t="s">
        <v>29</v>
      </c>
      <c r="O14" s="511">
        <f ca="1">(4*32+G18+G19+G20+G21+G22+G23)</f>
        <v>160</v>
      </c>
    </row>
    <row r="15" spans="1:15" ht="14.7" customHeight="1" x14ac:dyDescent="0.3">
      <c r="A15" s="525"/>
      <c r="B15" s="35" t="s">
        <v>30</v>
      </c>
      <c r="C15" s="37" t="s">
        <v>613</v>
      </c>
      <c r="D15" s="52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28"/>
      <c r="N15" s="508"/>
      <c r="O15" s="512"/>
    </row>
    <row r="16" spans="1:15" ht="14.7" customHeight="1" x14ac:dyDescent="0.3">
      <c r="A16" s="525"/>
      <c r="B16" s="35" t="s">
        <v>31</v>
      </c>
      <c r="C16" s="37" t="s">
        <v>613</v>
      </c>
      <c r="D16" s="52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28"/>
      <c r="N16" s="508"/>
      <c r="O16" s="512"/>
    </row>
    <row r="17" spans="1:15" x14ac:dyDescent="0.3">
      <c r="A17" s="525"/>
      <c r="B17" s="35" t="s">
        <v>32</v>
      </c>
      <c r="C17" s="37" t="s">
        <v>613</v>
      </c>
      <c r="D17" s="52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28"/>
      <c r="N17" s="508"/>
      <c r="O17" s="512"/>
    </row>
    <row r="18" spans="1:15" x14ac:dyDescent="0.3">
      <c r="A18" s="525"/>
      <c r="B18" s="35" t="s">
        <v>34</v>
      </c>
      <c r="C18" s="35" t="s">
        <v>253</v>
      </c>
      <c r="D18" s="52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8"/>
      <c r="N18" s="508"/>
      <c r="O18" s="512"/>
    </row>
    <row r="19" spans="1:15" x14ac:dyDescent="0.3">
      <c r="A19" s="525"/>
      <c r="B19" s="35" t="s">
        <v>36</v>
      </c>
      <c r="C19" s="73" t="s">
        <v>214</v>
      </c>
      <c r="D19" s="52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8"/>
      <c r="N19" s="508"/>
      <c r="O19" s="512"/>
    </row>
    <row r="20" spans="1:15" x14ac:dyDescent="0.3">
      <c r="A20" s="525"/>
      <c r="B20" s="73" t="s">
        <v>246</v>
      </c>
      <c r="C20" s="73" t="s">
        <v>205</v>
      </c>
      <c r="D20" s="52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8"/>
      <c r="N20" s="508"/>
      <c r="O20" s="512"/>
    </row>
    <row r="21" spans="1:15" x14ac:dyDescent="0.3">
      <c r="A21" s="525"/>
      <c r="B21" s="73" t="s">
        <v>250</v>
      </c>
      <c r="C21" s="73" t="s">
        <v>390</v>
      </c>
      <c r="D21" s="52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8"/>
      <c r="N21" s="508"/>
      <c r="O21" s="512"/>
    </row>
    <row r="22" spans="1:15" x14ac:dyDescent="0.3">
      <c r="A22" s="525"/>
      <c r="B22" s="73" t="s">
        <v>251</v>
      </c>
      <c r="C22" s="73" t="s">
        <v>390</v>
      </c>
      <c r="D22" s="52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8"/>
      <c r="N22" s="508"/>
      <c r="O22" s="512"/>
    </row>
    <row r="23" spans="1:15" x14ac:dyDescent="0.3">
      <c r="A23" s="525"/>
      <c r="B23" s="73" t="s">
        <v>252</v>
      </c>
      <c r="C23" s="73" t="s">
        <v>390</v>
      </c>
      <c r="D23" s="52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8"/>
      <c r="N23" s="508"/>
      <c r="O23" s="512"/>
    </row>
    <row r="24" spans="1:15" x14ac:dyDescent="0.3">
      <c r="A24" s="525"/>
      <c r="B24" s="35" t="s">
        <v>38</v>
      </c>
      <c r="C24" s="37" t="s">
        <v>613</v>
      </c>
      <c r="D24" s="52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8"/>
      <c r="N24" s="508"/>
      <c r="O24" s="512"/>
    </row>
    <row r="25" spans="1:15" x14ac:dyDescent="0.3">
      <c r="A25" s="524" t="s">
        <v>41</v>
      </c>
      <c r="B25" s="35" t="s">
        <v>42</v>
      </c>
      <c r="C25" s="35" t="s">
        <v>614</v>
      </c>
      <c r="D25" s="52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8" t="s">
        <v>370</v>
      </c>
      <c r="N25" s="508"/>
      <c r="O25" s="512">
        <f ca="1">(G25+G26)</f>
        <v>64</v>
      </c>
    </row>
    <row r="26" spans="1:15" ht="15" thickBot="1" x14ac:dyDescent="0.35">
      <c r="A26" s="529"/>
      <c r="B26" s="74" t="s">
        <v>46</v>
      </c>
      <c r="C26" s="74" t="s">
        <v>615</v>
      </c>
      <c r="D26" s="530"/>
      <c r="E26" s="123"/>
      <c r="F26" s="76" t="s">
        <v>44</v>
      </c>
      <c r="G26" s="75">
        <f ca="1">IF($C26="No Param",32,VLOOKUP($C26,INDIRECT(Config!$B$1),HLOOKUP(D$1,INDIRECT(Config!$E$1),2,FALSE),FALSE)*32)</f>
        <v>32</v>
      </c>
      <c r="H26" s="26" t="str">
        <f ca="1">IF(G26=0,"N/A","0x8004")</f>
        <v>0x8004</v>
      </c>
      <c r="I26" s="26" t="s">
        <v>47</v>
      </c>
      <c r="J26" s="26" t="s">
        <v>48</v>
      </c>
      <c r="K26" s="26" t="s">
        <v>387</v>
      </c>
      <c r="L26" s="234"/>
      <c r="M26" s="509"/>
      <c r="N26" s="509"/>
      <c r="O26" s="513"/>
    </row>
    <row r="27" spans="1:15" ht="15" thickBot="1" x14ac:dyDescent="0.35">
      <c r="A27" s="124"/>
    </row>
    <row r="28" spans="1:15" x14ac:dyDescent="0.3">
      <c r="A28" s="52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0" t="s">
        <v>48</v>
      </c>
      <c r="O28" s="511">
        <f ca="1">SUM(G28:G42)</f>
        <v>576</v>
      </c>
    </row>
    <row r="29" spans="1:15" ht="15" customHeight="1" x14ac:dyDescent="0.3">
      <c r="A29" s="52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8" t="s">
        <v>369</v>
      </c>
      <c r="N29" s="508"/>
      <c r="O29" s="512"/>
    </row>
    <row r="30" spans="1:15" x14ac:dyDescent="0.3">
      <c r="A30" s="52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8"/>
      <c r="N30" s="508"/>
      <c r="O30" s="512"/>
    </row>
    <row r="31" spans="1:15" x14ac:dyDescent="0.3">
      <c r="A31" s="52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8"/>
      <c r="N31" s="508"/>
      <c r="O31" s="512"/>
    </row>
    <row r="32" spans="1:15" x14ac:dyDescent="0.3">
      <c r="A32" s="52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8"/>
      <c r="O32" s="512"/>
    </row>
    <row r="33" spans="1:15" x14ac:dyDescent="0.3">
      <c r="A33" s="52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8"/>
      <c r="O33" s="512"/>
    </row>
    <row r="34" spans="1:15" ht="15" customHeight="1" x14ac:dyDescent="0.3">
      <c r="A34" s="52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8" t="s">
        <v>369</v>
      </c>
      <c r="N34" s="508"/>
      <c r="O34" s="512"/>
    </row>
    <row r="35" spans="1:15" x14ac:dyDescent="0.3">
      <c r="A35" s="52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8"/>
      <c r="N35" s="508"/>
      <c r="O35" s="512"/>
    </row>
    <row r="36" spans="1:15" x14ac:dyDescent="0.3">
      <c r="A36" s="52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8"/>
      <c r="N36" s="508"/>
      <c r="O36" s="512"/>
    </row>
    <row r="37" spans="1:15" x14ac:dyDescent="0.3">
      <c r="A37" s="52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8"/>
      <c r="O37" s="512"/>
    </row>
    <row r="38" spans="1:15" x14ac:dyDescent="0.3">
      <c r="A38" s="52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8"/>
      <c r="O38" s="512"/>
    </row>
    <row r="39" spans="1:15" ht="15" customHeight="1" x14ac:dyDescent="0.3">
      <c r="A39" s="52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8" t="s">
        <v>369</v>
      </c>
      <c r="N39" s="508"/>
      <c r="O39" s="512"/>
    </row>
    <row r="40" spans="1:15" x14ac:dyDescent="0.3">
      <c r="A40" s="52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8"/>
      <c r="N40" s="508"/>
      <c r="O40" s="512"/>
    </row>
    <row r="41" spans="1:15" x14ac:dyDescent="0.3">
      <c r="A41" s="52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8"/>
      <c r="N41" s="508"/>
      <c r="O41" s="512"/>
    </row>
    <row r="42" spans="1:15" ht="15" thickBot="1" x14ac:dyDescent="0.35">
      <c r="A42" s="5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9"/>
      <c r="O42" s="51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07" t="s">
        <v>367</v>
      </c>
      <c r="N3" s="510" t="s">
        <v>14</v>
      </c>
      <c r="O3" s="511">
        <f ca="1">($G3+$G4+$G5+$G6+$G7)</f>
        <v>801</v>
      </c>
    </row>
    <row r="4" spans="1:15" ht="15" customHeight="1" x14ac:dyDescent="0.3">
      <c r="A4" s="50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08"/>
      <c r="N4" s="508"/>
      <c r="O4" s="512"/>
    </row>
    <row r="5" spans="1:15" ht="15" customHeight="1" x14ac:dyDescent="0.3">
      <c r="A5" s="50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08"/>
      <c r="N5" s="508"/>
      <c r="O5" s="512"/>
    </row>
    <row r="6" spans="1:15" ht="15" customHeight="1" thickBot="1" x14ac:dyDescent="0.35">
      <c r="A6" s="50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08"/>
      <c r="N6" s="508"/>
      <c r="O6" s="512"/>
    </row>
    <row r="7" spans="1:15" ht="15" customHeight="1" thickBot="1" x14ac:dyDescent="0.35">
      <c r="A7" s="50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18"/>
      <c r="N7" s="518"/>
      <c r="O7" s="520"/>
    </row>
    <row r="8" spans="1:15" ht="14.7" customHeight="1" x14ac:dyDescent="0.3">
      <c r="A8" s="54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43" t="s">
        <v>368</v>
      </c>
      <c r="N8" s="510" t="s">
        <v>20</v>
      </c>
      <c r="O8" s="511">
        <f ca="1">($G8+$G9+$G10+$G13)</f>
        <v>992</v>
      </c>
    </row>
    <row r="9" spans="1:15" s="131" customFormat="1" ht="14.7" customHeight="1" x14ac:dyDescent="0.3">
      <c r="A9" s="54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15"/>
      <c r="N9" s="508"/>
      <c r="O9" s="512"/>
    </row>
    <row r="10" spans="1:15" ht="14.7" customHeight="1" thickBot="1" x14ac:dyDescent="0.35">
      <c r="A10" s="54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15"/>
      <c r="N10" s="508"/>
      <c r="O10" s="512"/>
    </row>
    <row r="11" spans="1:15" ht="15" customHeight="1" x14ac:dyDescent="0.3">
      <c r="A11" s="54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5"/>
      <c r="N11" s="508"/>
      <c r="O11" s="512"/>
    </row>
    <row r="12" spans="1:15" ht="39.6" customHeight="1" x14ac:dyDescent="0.3">
      <c r="A12" s="54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15"/>
      <c r="N12" s="508"/>
      <c r="O12" s="512"/>
    </row>
    <row r="13" spans="1:15" ht="15" customHeight="1" thickBot="1" x14ac:dyDescent="0.35">
      <c r="A13" s="54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44"/>
      <c r="N13" s="509"/>
      <c r="O13" s="513"/>
    </row>
    <row r="14" spans="1:15" ht="15" customHeight="1" thickBot="1" x14ac:dyDescent="0.35">
      <c r="A14" s="524" t="s">
        <v>23</v>
      </c>
      <c r="B14" s="43" t="s">
        <v>24</v>
      </c>
      <c r="C14" s="171" t="s">
        <v>613</v>
      </c>
      <c r="D14" s="53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1" t="s">
        <v>369</v>
      </c>
      <c r="N14" s="517" t="s">
        <v>29</v>
      </c>
      <c r="O14" s="519">
        <f ca="1">(4*32+G18+G19+G20+G21+G22+G23)</f>
        <v>128</v>
      </c>
    </row>
    <row r="15" spans="1:15" x14ac:dyDescent="0.3">
      <c r="A15" s="525"/>
      <c r="B15" s="35" t="s">
        <v>30</v>
      </c>
      <c r="C15" s="37" t="s">
        <v>613</v>
      </c>
      <c r="D15" s="54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28"/>
      <c r="N15" s="508"/>
      <c r="O15" s="512"/>
    </row>
    <row r="16" spans="1:15" x14ac:dyDescent="0.3">
      <c r="A16" s="525"/>
      <c r="B16" s="35" t="s">
        <v>31</v>
      </c>
      <c r="C16" s="37" t="s">
        <v>613</v>
      </c>
      <c r="D16" s="54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28"/>
      <c r="N16" s="508"/>
      <c r="O16" s="512"/>
    </row>
    <row r="17" spans="1:15" x14ac:dyDescent="0.3">
      <c r="A17" s="525"/>
      <c r="B17" s="35" t="s">
        <v>32</v>
      </c>
      <c r="C17" s="37" t="s">
        <v>613</v>
      </c>
      <c r="D17" s="54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28"/>
      <c r="N17" s="508"/>
      <c r="O17" s="512"/>
    </row>
    <row r="18" spans="1:15" ht="15" thickBot="1" x14ac:dyDescent="0.35">
      <c r="A18" s="525"/>
      <c r="B18" s="35" t="s">
        <v>34</v>
      </c>
      <c r="C18" s="35" t="s">
        <v>253</v>
      </c>
      <c r="D18" s="54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28"/>
      <c r="N18" s="508"/>
      <c r="O18" s="512"/>
    </row>
    <row r="19" spans="1:15" x14ac:dyDescent="0.3">
      <c r="A19" s="525"/>
      <c r="B19" s="35" t="s">
        <v>36</v>
      </c>
      <c r="C19" s="73" t="s">
        <v>214</v>
      </c>
      <c r="D19" s="54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28"/>
      <c r="N19" s="508"/>
      <c r="O19" s="512"/>
    </row>
    <row r="20" spans="1:15" x14ac:dyDescent="0.3">
      <c r="A20" s="525"/>
      <c r="B20" s="73" t="s">
        <v>246</v>
      </c>
      <c r="C20" s="73" t="s">
        <v>205</v>
      </c>
      <c r="D20" s="54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28"/>
      <c r="N20" s="508"/>
      <c r="O20" s="512"/>
    </row>
    <row r="21" spans="1:15" x14ac:dyDescent="0.3">
      <c r="A21" s="525"/>
      <c r="B21" s="73" t="s">
        <v>250</v>
      </c>
      <c r="C21" s="73" t="s">
        <v>390</v>
      </c>
      <c r="D21" s="54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28"/>
      <c r="N21" s="508"/>
      <c r="O21" s="512"/>
    </row>
    <row r="22" spans="1:15" ht="15" thickBot="1" x14ac:dyDescent="0.35">
      <c r="A22" s="525"/>
      <c r="B22" s="73" t="s">
        <v>251</v>
      </c>
      <c r="C22" s="73" t="s">
        <v>390</v>
      </c>
      <c r="D22" s="54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28"/>
      <c r="N22" s="508"/>
      <c r="O22" s="512"/>
    </row>
    <row r="23" spans="1:15" x14ac:dyDescent="0.3">
      <c r="A23" s="525"/>
      <c r="B23" s="73" t="s">
        <v>252</v>
      </c>
      <c r="C23" s="73" t="s">
        <v>390</v>
      </c>
      <c r="D23" s="54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28"/>
      <c r="N23" s="508"/>
      <c r="O23" s="512"/>
    </row>
    <row r="24" spans="1:15" x14ac:dyDescent="0.3">
      <c r="A24" s="538"/>
      <c r="B24" s="35" t="s">
        <v>38</v>
      </c>
      <c r="C24" s="37" t="s">
        <v>613</v>
      </c>
      <c r="D24" s="54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28"/>
      <c r="N24" s="508"/>
      <c r="O24" s="512"/>
    </row>
    <row r="25" spans="1:15" x14ac:dyDescent="0.3">
      <c r="A25" s="524" t="s">
        <v>41</v>
      </c>
      <c r="B25" s="35" t="s">
        <v>42</v>
      </c>
      <c r="C25" s="35" t="s">
        <v>614</v>
      </c>
      <c r="D25" s="540" t="s">
        <v>43</v>
      </c>
      <c r="E25" s="122"/>
      <c r="F25" s="25" t="s">
        <v>44</v>
      </c>
      <c r="G25" s="39">
        <f ca="1">IF($C25="No Param",32,VLOOKUP($C25,INDIRECT(Config!$B$1),HLOOKUP(D$1,INDIRECT(Config!$E$1),2,FALSE),FALSE)*32)</f>
        <v>0</v>
      </c>
      <c r="H25" s="16" t="str">
        <f ca="1">IF(G25=0,"N/A","0x8000")</f>
        <v>N/A</v>
      </c>
      <c r="I25" s="16" t="s">
        <v>45</v>
      </c>
      <c r="J25" s="16" t="s">
        <v>48</v>
      </c>
      <c r="K25" s="16" t="s">
        <v>387</v>
      </c>
      <c r="L25" s="16"/>
      <c r="M25" s="528" t="s">
        <v>370</v>
      </c>
      <c r="N25" s="508"/>
      <c r="O25" s="512">
        <f ca="1">(G25+G26)</f>
        <v>0</v>
      </c>
    </row>
    <row r="26" spans="1:15" ht="15" thickBot="1" x14ac:dyDescent="0.35">
      <c r="A26" s="529"/>
      <c r="B26" s="74" t="s">
        <v>46</v>
      </c>
      <c r="C26" s="74" t="s">
        <v>615</v>
      </c>
      <c r="D26" s="542"/>
      <c r="E26" s="123"/>
      <c r="F26" s="177" t="s">
        <v>44</v>
      </c>
      <c r="G26" s="75">
        <f ca="1">IF($C26="No Param",32,VLOOKUP($C26,INDIRECT(Config!$B$1),HLOOKUP(D$1,INDIRECT(Config!$E$1),2,FALSE),FALSE)*32)</f>
        <v>0</v>
      </c>
      <c r="H26" s="26" t="str">
        <f ca="1">IF(G26=0,"N/A","0x8004")</f>
        <v>N/A</v>
      </c>
      <c r="I26" s="26" t="s">
        <v>47</v>
      </c>
      <c r="J26" s="26" t="s">
        <v>48</v>
      </c>
      <c r="K26" s="26" t="s">
        <v>387</v>
      </c>
      <c r="L26" s="26"/>
      <c r="M26" s="509"/>
      <c r="N26" s="509"/>
      <c r="O26" s="513"/>
    </row>
    <row r="27" spans="1:15" ht="15" thickBot="1" x14ac:dyDescent="0.35">
      <c r="A27" s="124"/>
    </row>
    <row r="28" spans="1:15" x14ac:dyDescent="0.3">
      <c r="A28" s="52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10" t="s">
        <v>48</v>
      </c>
      <c r="O28" s="511">
        <f ca="1">SUM(G28:G42)</f>
        <v>0</v>
      </c>
    </row>
    <row r="29" spans="1:15" ht="15" customHeight="1" x14ac:dyDescent="0.3">
      <c r="A29" s="52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8" t="s">
        <v>369</v>
      </c>
      <c r="N29" s="508"/>
      <c r="O29" s="512"/>
    </row>
    <row r="30" spans="1:15" x14ac:dyDescent="0.3">
      <c r="A30" s="52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8"/>
      <c r="N30" s="508"/>
      <c r="O30" s="512"/>
    </row>
    <row r="31" spans="1:15" x14ac:dyDescent="0.3">
      <c r="A31" s="52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8"/>
      <c r="N31" s="508"/>
      <c r="O31" s="512"/>
    </row>
    <row r="32" spans="1:15" x14ac:dyDescent="0.3">
      <c r="A32" s="52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8"/>
      <c r="O32" s="512"/>
    </row>
    <row r="33" spans="1:15" x14ac:dyDescent="0.3">
      <c r="A33" s="52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8"/>
      <c r="O33" s="512"/>
    </row>
    <row r="34" spans="1:15" ht="15" customHeight="1" x14ac:dyDescent="0.3">
      <c r="A34" s="52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8" t="s">
        <v>369</v>
      </c>
      <c r="N34" s="508"/>
      <c r="O34" s="512"/>
    </row>
    <row r="35" spans="1:15" x14ac:dyDescent="0.3">
      <c r="A35" s="52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8"/>
      <c r="N35" s="508"/>
      <c r="O35" s="512"/>
    </row>
    <row r="36" spans="1:15" x14ac:dyDescent="0.3">
      <c r="A36" s="52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8"/>
      <c r="N36" s="508"/>
      <c r="O36" s="512"/>
    </row>
    <row r="37" spans="1:15" x14ac:dyDescent="0.3">
      <c r="A37" s="52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8"/>
      <c r="O37" s="512"/>
    </row>
    <row r="38" spans="1:15" x14ac:dyDescent="0.3">
      <c r="A38" s="52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8"/>
      <c r="O38" s="512"/>
    </row>
    <row r="39" spans="1:15" ht="15" customHeight="1" x14ac:dyDescent="0.3">
      <c r="A39" s="52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8" t="s">
        <v>369</v>
      </c>
      <c r="N39" s="508"/>
      <c r="O39" s="512"/>
    </row>
    <row r="40" spans="1:15" x14ac:dyDescent="0.3">
      <c r="A40" s="52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8"/>
      <c r="N40" s="508"/>
      <c r="O40" s="512"/>
    </row>
    <row r="41" spans="1:15" x14ac:dyDescent="0.3">
      <c r="A41" s="52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8"/>
      <c r="N41" s="508"/>
      <c r="O41" s="512"/>
    </row>
    <row r="42" spans="1:15" ht="15" thickBot="1" x14ac:dyDescent="0.35">
      <c r="A42" s="5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9"/>
      <c r="O42" s="51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2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10" t="s">
        <v>48</v>
      </c>
      <c r="O3" s="511">
        <f ca="1">SUM(F3:F17)</f>
        <v>576</v>
      </c>
    </row>
    <row r="4" spans="1:15" ht="15.45" customHeight="1" x14ac:dyDescent="0.3">
      <c r="A4" s="52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28" t="s">
        <v>369</v>
      </c>
      <c r="N4" s="508"/>
      <c r="O4" s="512"/>
    </row>
    <row r="5" spans="1:15" ht="15.45" customHeight="1" x14ac:dyDescent="0.3">
      <c r="A5" s="52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28"/>
      <c r="N5" s="508"/>
      <c r="O5" s="512"/>
    </row>
    <row r="6" spans="1:15" ht="15.45" customHeight="1" x14ac:dyDescent="0.3">
      <c r="A6" s="52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28"/>
      <c r="N6" s="508"/>
      <c r="O6" s="512"/>
    </row>
    <row r="7" spans="1:15" ht="15.45" customHeight="1" x14ac:dyDescent="0.3">
      <c r="A7" s="52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08"/>
      <c r="O7" s="512"/>
    </row>
    <row r="8" spans="1:15" ht="15.45" customHeight="1" x14ac:dyDescent="0.3">
      <c r="A8" s="52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08"/>
      <c r="O8" s="512"/>
    </row>
    <row r="9" spans="1:15" ht="15.45" customHeight="1" x14ac:dyDescent="0.3">
      <c r="A9" s="52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28" t="s">
        <v>369</v>
      </c>
      <c r="N9" s="508"/>
      <c r="O9" s="512"/>
    </row>
    <row r="10" spans="1:15" ht="15.45" customHeight="1" x14ac:dyDescent="0.3">
      <c r="A10" s="52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28"/>
      <c r="N10" s="508"/>
      <c r="O10" s="512"/>
    </row>
    <row r="11" spans="1:15" ht="15.45" customHeight="1" x14ac:dyDescent="0.3">
      <c r="A11" s="52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28"/>
      <c r="N11" s="508"/>
      <c r="O11" s="512"/>
    </row>
    <row r="12" spans="1:15" ht="15.45" customHeight="1" x14ac:dyDescent="0.3">
      <c r="A12" s="52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08"/>
      <c r="O12" s="512"/>
    </row>
    <row r="13" spans="1:15" ht="15.45" customHeight="1" x14ac:dyDescent="0.3">
      <c r="A13" s="52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08"/>
      <c r="O13" s="512"/>
    </row>
    <row r="14" spans="1:15" ht="15.45" customHeight="1" x14ac:dyDescent="0.3">
      <c r="A14" s="52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28" t="s">
        <v>369</v>
      </c>
      <c r="N14" s="508"/>
      <c r="O14" s="512"/>
    </row>
    <row r="15" spans="1:15" ht="15.45" customHeight="1" x14ac:dyDescent="0.3">
      <c r="A15" s="52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28"/>
      <c r="N15" s="508"/>
      <c r="O15" s="512"/>
    </row>
    <row r="16" spans="1:15" ht="15.45" customHeight="1" x14ac:dyDescent="0.3">
      <c r="A16" s="52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28"/>
      <c r="N16" s="508"/>
      <c r="O16" s="512"/>
    </row>
    <row r="17" spans="1:15" ht="15.45" customHeight="1" thickBot="1" x14ac:dyDescent="0.35">
      <c r="A17" s="53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09"/>
      <c r="O17" s="513"/>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0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0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0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0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0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0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0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0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0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0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0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0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0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0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0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0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0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0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0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0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0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0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0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0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0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0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0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0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0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0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0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0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0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0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0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0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0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0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0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0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0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0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0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0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0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0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0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0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0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0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0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0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0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0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1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48"/>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1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1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48"/>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48"/>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1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0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0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48"/>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1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18" t="s">
        <v>38</v>
      </c>
      <c r="B104" s="4" t="s">
        <v>613</v>
      </c>
      <c r="C104" s="203">
        <v>0</v>
      </c>
      <c r="D104" s="203">
        <v>16</v>
      </c>
      <c r="E104" s="242" t="s">
        <v>262</v>
      </c>
      <c r="F104" s="203" t="s">
        <v>262</v>
      </c>
      <c r="G104" s="549"/>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48"/>
      <c r="B105" s="4" t="s">
        <v>613</v>
      </c>
      <c r="C105" s="203">
        <v>16</v>
      </c>
      <c r="D105" s="203">
        <v>8</v>
      </c>
      <c r="E105" s="242" t="s">
        <v>263</v>
      </c>
      <c r="F105" s="203" t="s">
        <v>263</v>
      </c>
      <c r="G105" s="550"/>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48"/>
      <c r="B106" s="4" t="s">
        <v>613</v>
      </c>
      <c r="C106" s="203">
        <v>24</v>
      </c>
      <c r="D106" s="203">
        <v>4</v>
      </c>
      <c r="E106" s="242" t="s">
        <v>264</v>
      </c>
      <c r="F106" s="203" t="s">
        <v>264</v>
      </c>
      <c r="G106" s="550"/>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17"/>
      <c r="B107" s="4" t="s">
        <v>613</v>
      </c>
      <c r="C107" s="203">
        <v>28</v>
      </c>
      <c r="D107" s="203">
        <v>4</v>
      </c>
      <c r="E107" s="242" t="s">
        <v>265</v>
      </c>
      <c r="F107" s="203" t="s">
        <v>265</v>
      </c>
      <c r="G107" s="551"/>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1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48"/>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1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1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1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1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48"/>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1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1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1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1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48"/>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1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1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1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0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0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0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0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0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0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0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0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0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0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0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0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0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0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0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0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0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0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0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0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0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0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0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0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0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0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0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0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0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0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0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0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0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0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0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0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0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0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0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0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0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0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0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0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0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0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0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0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0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0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0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0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0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0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1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48"/>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1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1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48"/>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48"/>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1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0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0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48"/>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1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18" t="s">
        <v>38</v>
      </c>
      <c r="B104" s="4" t="s">
        <v>613</v>
      </c>
      <c r="C104" s="203">
        <v>0</v>
      </c>
      <c r="D104" s="203">
        <v>16</v>
      </c>
      <c r="E104" s="203" t="s">
        <v>262</v>
      </c>
      <c r="F104" s="549"/>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48"/>
      <c r="B105" s="4" t="s">
        <v>613</v>
      </c>
      <c r="C105" s="203">
        <v>16</v>
      </c>
      <c r="D105" s="203">
        <v>8</v>
      </c>
      <c r="E105" s="203" t="s">
        <v>263</v>
      </c>
      <c r="F105" s="550"/>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48"/>
      <c r="B106" s="4" t="s">
        <v>613</v>
      </c>
      <c r="C106" s="203">
        <v>24</v>
      </c>
      <c r="D106" s="203">
        <v>4</v>
      </c>
      <c r="E106" s="203" t="s">
        <v>264</v>
      </c>
      <c r="F106" s="550"/>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17"/>
      <c r="B107" s="4" t="s">
        <v>613</v>
      </c>
      <c r="C107" s="203">
        <v>28</v>
      </c>
      <c r="D107" s="203">
        <v>4</v>
      </c>
      <c r="E107" s="203" t="s">
        <v>265</v>
      </c>
      <c r="F107" s="551"/>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1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48"/>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1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1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1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1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48"/>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1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1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1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1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48"/>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1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1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1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5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3" t="s">
        <v>367</v>
      </c>
      <c r="M3" s="555" t="s">
        <v>14</v>
      </c>
    </row>
    <row r="4" spans="1:13" x14ac:dyDescent="0.3">
      <c r="A4" s="53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4"/>
      <c r="M4" s="556"/>
    </row>
    <row r="5" spans="1:13" x14ac:dyDescent="0.3">
      <c r="A5" s="53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4"/>
      <c r="M5" s="556"/>
    </row>
    <row r="6" spans="1:13" s="15" customFormat="1" x14ac:dyDescent="0.3">
      <c r="A6" s="53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1"/>
      <c r="M6" s="557"/>
    </row>
    <row r="7" spans="1:13" ht="15" thickBot="1" x14ac:dyDescent="0.35">
      <c r="A7" s="55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4"/>
      <c r="M7" s="558"/>
    </row>
    <row r="8" spans="1:13" ht="14.7" customHeight="1" x14ac:dyDescent="0.3">
      <c r="A8" s="53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1" t="s">
        <v>368</v>
      </c>
      <c r="M8" s="564" t="s">
        <v>20</v>
      </c>
    </row>
    <row r="9" spans="1:13" x14ac:dyDescent="0.3">
      <c r="A9" s="53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2"/>
      <c r="M9" s="565"/>
    </row>
    <row r="10" spans="1:13" x14ac:dyDescent="0.3">
      <c r="A10" s="53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2"/>
      <c r="M10" s="565"/>
    </row>
    <row r="11" spans="1:13" s="15" customFormat="1" x14ac:dyDescent="0.3">
      <c r="A11" s="53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2"/>
      <c r="M11" s="565"/>
    </row>
    <row r="12" spans="1:13" ht="15.45" customHeight="1" x14ac:dyDescent="0.3">
      <c r="A12" s="53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2"/>
      <c r="M12" s="565"/>
    </row>
    <row r="13" spans="1:13" s="15" customFormat="1" ht="14.7" customHeight="1" thickBot="1" x14ac:dyDescent="0.35">
      <c r="A13" s="56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3"/>
      <c r="M13" s="56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1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6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6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6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6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6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6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6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6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6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6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6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6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6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6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6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6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6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6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6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6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6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6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6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6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6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6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6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6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6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6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6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1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4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4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4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4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4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4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4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4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4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4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4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4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4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4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4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4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4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4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4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4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4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4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48"/>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4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4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4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4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4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4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4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1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69">
        <v>0</v>
      </c>
      <c r="B2" s="57" t="s">
        <v>577</v>
      </c>
      <c r="C2" s="16">
        <v>0</v>
      </c>
      <c r="D2" s="16"/>
      <c r="E2" s="58"/>
    </row>
    <row r="3" spans="1:5" x14ac:dyDescent="0.3">
      <c r="A3" s="569"/>
      <c r="B3" s="16" t="s">
        <v>578</v>
      </c>
      <c r="C3" s="16">
        <v>8</v>
      </c>
      <c r="D3" s="16"/>
      <c r="E3" s="58"/>
    </row>
    <row r="4" spans="1:5" x14ac:dyDescent="0.3">
      <c r="A4" s="569"/>
      <c r="B4" s="99" t="s">
        <v>584</v>
      </c>
      <c r="C4" s="99" t="s">
        <v>585</v>
      </c>
      <c r="D4" s="16"/>
      <c r="E4" s="58"/>
    </row>
    <row r="5" spans="1:5" x14ac:dyDescent="0.3">
      <c r="A5" s="569"/>
      <c r="B5" s="16" t="s">
        <v>586</v>
      </c>
      <c r="C5" s="16" t="s">
        <v>587</v>
      </c>
      <c r="D5" s="16"/>
      <c r="E5" s="58"/>
    </row>
    <row r="6" spans="1:5" x14ac:dyDescent="0.3">
      <c r="A6" s="569"/>
      <c r="B6" s="16" t="s">
        <v>588</v>
      </c>
      <c r="C6" s="16" t="s">
        <v>589</v>
      </c>
      <c r="D6" s="16"/>
      <c r="E6" s="58"/>
    </row>
    <row r="7" spans="1:5" x14ac:dyDescent="0.3">
      <c r="A7" s="569"/>
      <c r="B7" s="16" t="s">
        <v>590</v>
      </c>
      <c r="C7" s="16" t="s">
        <v>591</v>
      </c>
      <c r="D7" s="16"/>
      <c r="E7" s="58"/>
    </row>
    <row r="8" spans="1:5" ht="57.6" x14ac:dyDescent="0.3">
      <c r="A8" s="569">
        <v>1</v>
      </c>
      <c r="B8" s="98" t="s">
        <v>420</v>
      </c>
      <c r="C8" s="16">
        <v>11</v>
      </c>
      <c r="D8" s="16"/>
      <c r="E8" s="58" t="s">
        <v>595</v>
      </c>
    </row>
    <row r="9" spans="1:5" x14ac:dyDescent="0.3">
      <c r="A9" s="569"/>
      <c r="B9" s="98" t="s">
        <v>581</v>
      </c>
      <c r="C9" s="16">
        <v>0</v>
      </c>
      <c r="D9" s="16"/>
      <c r="E9" s="58" t="s">
        <v>599</v>
      </c>
    </row>
    <row r="10" spans="1:5" x14ac:dyDescent="0.3">
      <c r="A10" s="569"/>
      <c r="B10" s="98" t="s">
        <v>582</v>
      </c>
      <c r="C10" s="16">
        <v>0</v>
      </c>
      <c r="D10" s="16"/>
      <c r="E10" s="58" t="s">
        <v>386</v>
      </c>
    </row>
    <row r="11" spans="1:5" x14ac:dyDescent="0.3">
      <c r="A11" s="569"/>
      <c r="B11" s="98" t="s">
        <v>592</v>
      </c>
      <c r="C11" s="16">
        <v>7</v>
      </c>
      <c r="D11" s="16"/>
      <c r="E11" s="58"/>
    </row>
    <row r="12" spans="1:5" x14ac:dyDescent="0.3">
      <c r="A12" s="569"/>
      <c r="B12" s="98" t="s">
        <v>593</v>
      </c>
      <c r="C12" s="16" t="s">
        <v>594</v>
      </c>
      <c r="D12" s="16"/>
      <c r="E12" s="58"/>
    </row>
    <row r="13" spans="1:5" x14ac:dyDescent="0.3">
      <c r="A13" s="569"/>
      <c r="B13" s="16" t="s">
        <v>390</v>
      </c>
      <c r="C13" s="16"/>
      <c r="D13" s="16"/>
      <c r="E13" s="58"/>
    </row>
    <row r="14" spans="1:5" x14ac:dyDescent="0.3">
      <c r="A14" s="569"/>
      <c r="B14" s="16" t="s">
        <v>205</v>
      </c>
      <c r="C14" s="16"/>
      <c r="D14" s="16"/>
      <c r="E14" s="58"/>
    </row>
    <row r="15" spans="1:5" x14ac:dyDescent="0.3">
      <c r="A15" s="569"/>
      <c r="B15" s="16" t="s">
        <v>579</v>
      </c>
      <c r="C15" s="16" t="s">
        <v>580</v>
      </c>
      <c r="D15" s="16"/>
      <c r="E15" s="58"/>
    </row>
    <row r="16" spans="1:5" x14ac:dyDescent="0.3">
      <c r="A16" s="569"/>
      <c r="B16" s="16" t="s">
        <v>598</v>
      </c>
      <c r="C16" s="16"/>
      <c r="D16" s="16"/>
      <c r="E16" s="58"/>
    </row>
    <row r="17" spans="1:5" x14ac:dyDescent="0.3">
      <c r="A17" s="569">
        <v>2</v>
      </c>
      <c r="B17" s="99" t="s">
        <v>566</v>
      </c>
      <c r="C17" s="99">
        <v>128</v>
      </c>
      <c r="D17" s="16" t="s">
        <v>597</v>
      </c>
      <c r="E17" s="58"/>
    </row>
    <row r="18" spans="1:5" x14ac:dyDescent="0.3">
      <c r="A18" s="569"/>
      <c r="B18" s="99" t="s">
        <v>560</v>
      </c>
      <c r="C18" s="99" t="s">
        <v>563</v>
      </c>
      <c r="D18" s="16"/>
      <c r="E18" s="58"/>
    </row>
    <row r="19" spans="1:5" x14ac:dyDescent="0.3">
      <c r="A19" s="569"/>
      <c r="B19" s="16" t="s">
        <v>561</v>
      </c>
      <c r="C19" s="16" t="s">
        <v>562</v>
      </c>
      <c r="D19" s="16"/>
      <c r="E19" s="58"/>
    </row>
    <row r="20" spans="1:5" x14ac:dyDescent="0.3">
      <c r="A20" s="569"/>
      <c r="B20" s="16" t="s">
        <v>564</v>
      </c>
      <c r="C20" s="16" t="s">
        <v>565</v>
      </c>
      <c r="D20" s="16"/>
      <c r="E20" s="58"/>
    </row>
    <row r="21" spans="1:5" x14ac:dyDescent="0.3">
      <c r="A21" s="569">
        <v>3</v>
      </c>
      <c r="B21" s="99" t="s">
        <v>567</v>
      </c>
      <c r="C21" s="99" t="s">
        <v>568</v>
      </c>
      <c r="D21" s="16"/>
      <c r="E21" s="58"/>
    </row>
    <row r="22" spans="1:5" x14ac:dyDescent="0.3">
      <c r="A22" s="569"/>
      <c r="B22" s="99" t="s">
        <v>569</v>
      </c>
      <c r="C22" s="99" t="s">
        <v>570</v>
      </c>
      <c r="D22" s="16"/>
      <c r="E22" s="58"/>
    </row>
    <row r="23" spans="1:5" x14ac:dyDescent="0.3">
      <c r="A23" s="569"/>
      <c r="B23" s="16" t="s">
        <v>571</v>
      </c>
      <c r="C23" s="16" t="s">
        <v>572</v>
      </c>
      <c r="D23" s="16"/>
      <c r="E23" s="58"/>
    </row>
    <row r="24" spans="1:5" x14ac:dyDescent="0.3">
      <c r="A24" s="569"/>
      <c r="B24" s="16" t="s">
        <v>573</v>
      </c>
      <c r="C24" s="16" t="s">
        <v>574</v>
      </c>
      <c r="D24" s="16"/>
      <c r="E24" s="58"/>
    </row>
    <row r="25" spans="1:5" x14ac:dyDescent="0.3">
      <c r="A25" s="569">
        <v>4</v>
      </c>
      <c r="B25" s="98" t="s">
        <v>575</v>
      </c>
      <c r="C25" s="98" t="s">
        <v>576</v>
      </c>
      <c r="D25" s="16"/>
      <c r="E25" s="58"/>
    </row>
    <row r="26" spans="1:5" x14ac:dyDescent="0.3">
      <c r="A26" s="569"/>
      <c r="B26" s="98" t="s">
        <v>421</v>
      </c>
      <c r="C26" s="16">
        <v>2</v>
      </c>
      <c r="D26" s="16"/>
      <c r="E26" s="58" t="s">
        <v>596</v>
      </c>
    </row>
    <row r="27" spans="1:5" x14ac:dyDescent="0.3">
      <c r="A27" s="569"/>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2022-01-04T18:15:10Z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