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67" documentId="13_ncr:1_{E34D474D-8853-4FC9-AAF7-2026B07898EB}" xr6:coauthVersionLast="46" xr6:coauthVersionMax="47" xr10:uidLastSave="{B019816C-7306-440C-8EB5-CFEA3A823F65}"/>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3" i="39" l="1" a="1"/>
  <c r="AF3" i="39" s="1"/>
  <c r="AD3" i="39" a="1"/>
  <c r="AD3" i="39" s="1"/>
  <c r="AB80" i="39"/>
  <c r="V99" i="31" l="1"/>
  <c r="V73" i="31"/>
  <c r="V72" i="31"/>
  <c r="U73" i="31"/>
  <c r="T73" i="31"/>
  <c r="U72" i="31"/>
  <c r="T72" i="31"/>
  <c r="R73" i="31"/>
  <c r="Q73" i="31"/>
  <c r="P73" i="31"/>
  <c r="O73" i="31"/>
  <c r="N73" i="31"/>
  <c r="M73" i="31"/>
  <c r="L73" i="31"/>
  <c r="L105" i="31" s="1"/>
  <c r="K73" i="31"/>
  <c r="J73" i="31"/>
  <c r="I73" i="31"/>
  <c r="H73" i="31"/>
  <c r="G73" i="31"/>
  <c r="G105" i="31" s="1"/>
  <c r="F73" i="31"/>
  <c r="E73" i="31"/>
  <c r="R72" i="31"/>
  <c r="Q72" i="31"/>
  <c r="P72" i="31"/>
  <c r="O72" i="31"/>
  <c r="N72" i="31"/>
  <c r="M72" i="31"/>
  <c r="L72" i="31"/>
  <c r="K72" i="31"/>
  <c r="J72" i="31"/>
  <c r="I72" i="31"/>
  <c r="H72" i="31"/>
  <c r="G72" i="31"/>
  <c r="F72" i="31"/>
  <c r="E72" i="31"/>
  <c r="S73" i="31"/>
  <c r="S72" i="31"/>
  <c r="AF168" i="39"/>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99" i="31"/>
  <c r="G301" i="39"/>
  <c r="G300" i="39"/>
  <c r="G297" i="39"/>
  <c r="G296" i="39"/>
  <c r="G295" i="39"/>
  <c r="G294" i="39"/>
  <c r="G293" i="39"/>
  <c r="U99" i="31"/>
  <c r="U105" i="31"/>
  <c r="T99" i="31"/>
  <c r="T105" i="31" s="1"/>
  <c r="H99" i="31"/>
  <c r="H105" i="31"/>
  <c r="F99" i="31"/>
  <c r="F105" i="31" s="1"/>
  <c r="G99" i="31"/>
  <c r="I99" i="31"/>
  <c r="J99" i="31"/>
  <c r="J105" i="31" s="1"/>
  <c r="K99" i="31"/>
  <c r="L99" i="31"/>
  <c r="M99" i="31"/>
  <c r="N99" i="31"/>
  <c r="O99" i="31"/>
  <c r="P99" i="31"/>
  <c r="P105" i="31" s="1"/>
  <c r="Q99" i="31"/>
  <c r="Q105" i="31" s="1"/>
  <c r="R99" i="31"/>
  <c r="E99" i="31"/>
  <c r="E105" i="31" s="1"/>
  <c r="N105" i="3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AB3" i="39" l="1" a="1"/>
  <c r="AB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M11" i="8"/>
  <c r="L21" i="27"/>
  <c r="G29" i="24"/>
  <c r="N53" i="8"/>
  <c r="G37" i="29"/>
  <c r="L39" i="28"/>
  <c r="G3" i="28"/>
  <c r="G11" i="29"/>
  <c r="G12" i="15"/>
  <c r="Q103" i="30"/>
  <c r="G36" i="28"/>
  <c r="Q59" i="30"/>
  <c r="Q24" i="7"/>
  <c r="P90" i="30"/>
  <c r="L61" i="8"/>
  <c r="L14" i="28"/>
  <c r="P20" i="7"/>
  <c r="R49" i="30"/>
  <c r="P56" i="30"/>
  <c r="L30" i="27"/>
  <c r="O117" i="7"/>
  <c r="P44" i="7"/>
  <c r="G19" i="24"/>
  <c r="O54" i="7"/>
  <c r="R82" i="30"/>
  <c r="G4" i="15"/>
  <c r="Q101" i="30"/>
  <c r="R30" i="30"/>
  <c r="L14" i="27"/>
  <c r="P15" i="7"/>
  <c r="Q17" i="30"/>
  <c r="L30" i="24"/>
  <c r="O113" i="7"/>
  <c r="L21" i="28"/>
  <c r="Q97" i="7"/>
  <c r="O13" i="7"/>
  <c r="O99" i="7"/>
  <c r="P91" i="7"/>
  <c r="L11" i="28"/>
  <c r="P112" i="30"/>
  <c r="G8" i="29"/>
  <c r="R17" i="30"/>
  <c r="R96" i="30"/>
  <c r="O6" i="7"/>
  <c r="P13" i="30"/>
  <c r="R22" i="30"/>
  <c r="L13" i="28"/>
  <c r="P56" i="7"/>
  <c r="L11" i="8"/>
  <c r="P58" i="30"/>
  <c r="G39" i="28"/>
  <c r="M37" i="8"/>
  <c r="G18" i="29"/>
  <c r="L37" i="8"/>
  <c r="L9" i="28"/>
  <c r="Q121" i="30"/>
  <c r="R90" i="30"/>
  <c r="R15" i="30"/>
  <c r="N36" i="8"/>
  <c r="Q114" i="30"/>
  <c r="G26" i="24"/>
  <c r="O52" i="7"/>
  <c r="P54" i="7"/>
  <c r="P21" i="30"/>
  <c r="P101" i="7"/>
  <c r="Q111" i="7"/>
  <c r="F8" i="21"/>
  <c r="P44" i="30"/>
  <c r="L6" i="8"/>
  <c r="O80" i="7"/>
  <c r="G36" i="24"/>
  <c r="R55" i="30"/>
  <c r="L30" i="28"/>
  <c r="G23" i="29"/>
  <c r="K14" i="21"/>
  <c r="P115" i="7"/>
  <c r="O21" i="7"/>
  <c r="Q38" i="30"/>
  <c r="Q116" i="7"/>
  <c r="G34" i="24"/>
  <c r="Q34" i="30"/>
  <c r="M36" i="8"/>
  <c r="L20" i="28"/>
  <c r="L38" i="8"/>
  <c r="P95" i="7"/>
  <c r="P108" i="7"/>
  <c r="G28" i="27"/>
  <c r="R124" i="30"/>
  <c r="G9" i="15"/>
  <c r="P74" i="7"/>
  <c r="Q81" i="30"/>
  <c r="M50" i="8"/>
  <c r="G30" i="24"/>
  <c r="G31" i="24"/>
  <c r="N8" i="8"/>
  <c r="R4" i="30"/>
  <c r="Q11" i="30"/>
  <c r="Q15" i="7"/>
  <c r="O12" i="7"/>
  <c r="G21" i="29"/>
  <c r="L42" i="27"/>
  <c r="Q80" i="7"/>
  <c r="P52" i="7"/>
  <c r="G38" i="27"/>
  <c r="R51" i="30"/>
  <c r="L23" i="24"/>
  <c r="N58" i="8"/>
  <c r="Q49" i="30"/>
  <c r="M7" i="8"/>
  <c r="P114" i="7"/>
  <c r="P38" i="30"/>
  <c r="P94" i="7"/>
  <c r="M19" i="8"/>
  <c r="L23" i="27"/>
  <c r="G28" i="28"/>
  <c r="O53" i="7"/>
  <c r="G34" i="28"/>
  <c r="L37" i="27"/>
  <c r="L5" i="28"/>
  <c r="P29" i="7"/>
  <c r="O124" i="7"/>
  <c r="G40" i="24"/>
  <c r="L12" i="8"/>
  <c r="Q28" i="30"/>
  <c r="R37" i="30"/>
  <c r="L8" i="24"/>
  <c r="P115" i="30"/>
  <c r="N23" i="8"/>
  <c r="O4" i="7"/>
  <c r="G37" i="28"/>
  <c r="P26" i="30"/>
  <c r="L60" i="8"/>
  <c r="P53" i="30"/>
  <c r="G8" i="15"/>
  <c r="G10" i="27"/>
  <c r="L41" i="28"/>
  <c r="P91" i="30"/>
  <c r="R41" i="30"/>
  <c r="O102" i="7"/>
  <c r="Q118" i="30"/>
  <c r="Q108" i="30"/>
  <c r="R61" i="30"/>
  <c r="R101" i="30"/>
  <c r="P55" i="7"/>
  <c r="P77" i="7"/>
  <c r="L32" i="28"/>
  <c r="R92" i="30"/>
  <c r="Q120" i="30"/>
  <c r="G8" i="24"/>
  <c r="G5" i="29"/>
  <c r="R88" i="30"/>
  <c r="G5" i="27"/>
  <c r="R122" i="30"/>
  <c r="L50" i="8"/>
  <c r="P99" i="30"/>
  <c r="R48" i="30"/>
  <c r="G20" i="27"/>
  <c r="P97" i="30"/>
  <c r="M39" i="8"/>
  <c r="L34" i="24"/>
  <c r="G42" i="28"/>
  <c r="Q117" i="7"/>
  <c r="Q96" i="7"/>
  <c r="L17" i="24"/>
  <c r="P49" i="30"/>
  <c r="Q109" i="7"/>
  <c r="L5" i="27"/>
  <c r="N2" i="8"/>
  <c r="Q56" i="30"/>
  <c r="P111" i="30"/>
  <c r="L16" i="29"/>
  <c r="L53" i="8"/>
  <c r="G4" i="27"/>
  <c r="P125" i="30"/>
  <c r="Q37" i="30"/>
  <c r="Q60" i="30"/>
  <c r="Q54" i="30"/>
  <c r="G30" i="28"/>
  <c r="Q95" i="30"/>
  <c r="Q61" i="7"/>
  <c r="L57" i="8"/>
  <c r="G28" i="29"/>
  <c r="P113" i="30"/>
  <c r="P34" i="7"/>
  <c r="L42" i="28"/>
  <c r="R7" i="30"/>
  <c r="P75" i="30"/>
  <c r="M4" i="8"/>
  <c r="L31" i="24"/>
  <c r="P103" i="30"/>
  <c r="L63" i="8"/>
  <c r="L62" i="8"/>
  <c r="Q44" i="30"/>
  <c r="G10" i="28"/>
  <c r="G21" i="24"/>
  <c r="O34" i="7"/>
  <c r="O56" i="7"/>
  <c r="P116" i="7"/>
  <c r="P123" i="30"/>
  <c r="G11" i="15"/>
  <c r="G40" i="29"/>
  <c r="L32" i="27"/>
  <c r="Q113" i="7"/>
  <c r="P55" i="30"/>
  <c r="P82" i="7"/>
  <c r="F4" i="21"/>
  <c r="G32" i="28"/>
  <c r="P22" i="7"/>
  <c r="O46" i="7"/>
  <c r="L64" i="8"/>
  <c r="R102" i="30"/>
  <c r="P4" i="30"/>
  <c r="K11" i="21"/>
  <c r="L15" i="29"/>
  <c r="L19" i="28"/>
  <c r="P60" i="30"/>
  <c r="Q119" i="30"/>
  <c r="O114" i="7"/>
  <c r="Q77" i="7"/>
  <c r="M62" i="8"/>
  <c r="Q82" i="7"/>
  <c r="L2" i="8"/>
  <c r="L41" i="24"/>
  <c r="Q115" i="30"/>
  <c r="Q29" i="30"/>
  <c r="L20" i="24"/>
  <c r="G19" i="28"/>
  <c r="R47" i="30"/>
  <c r="P78" i="30"/>
  <c r="G42" i="27"/>
  <c r="G5" i="15"/>
  <c r="L29" i="24"/>
  <c r="L31" i="28"/>
  <c r="R95" i="30"/>
  <c r="N18" i="8"/>
  <c r="O120" i="7"/>
  <c r="N12" i="8"/>
  <c r="G34" i="27"/>
  <c r="Q111" i="30"/>
  <c r="L21" i="24"/>
  <c r="F15" i="21"/>
  <c r="L22" i="27"/>
  <c r="Q13" i="7"/>
  <c r="Q43" i="7"/>
  <c r="Q32" i="7"/>
  <c r="Q101" i="7"/>
  <c r="K17" i="21"/>
  <c r="M12" i="8"/>
  <c r="R83" i="30"/>
  <c r="M41" i="8"/>
  <c r="Q27" i="7"/>
  <c r="L9" i="27"/>
  <c r="Q75" i="30"/>
  <c r="P99" i="7"/>
  <c r="R53" i="30"/>
  <c r="G25" i="24"/>
  <c r="G38" i="28"/>
  <c r="G10" i="24"/>
  <c r="Q28" i="7"/>
  <c r="O40" i="7"/>
  <c r="L16" i="27"/>
  <c r="G7" i="24"/>
  <c r="O100" i="7"/>
  <c r="L20" i="27"/>
  <c r="G4" i="24"/>
  <c r="Q61" i="30"/>
  <c r="Q94" i="7"/>
  <c r="F7" i="21"/>
  <c r="G7" i="29"/>
  <c r="M6" i="8"/>
  <c r="L4" i="8"/>
  <c r="P113" i="7"/>
  <c r="O61" i="7"/>
  <c r="N13" i="8"/>
  <c r="F3" i="21"/>
  <c r="Q59" i="7"/>
  <c r="G40" i="27"/>
  <c r="P123" i="7"/>
  <c r="Q125" i="7"/>
  <c r="P43" i="7"/>
  <c r="Q43" i="30"/>
  <c r="O81" i="7"/>
  <c r="Q58" i="30"/>
  <c r="R109" i="30"/>
  <c r="O55" i="7"/>
  <c r="L42" i="24"/>
  <c r="P94" i="30"/>
  <c r="Q60" i="7"/>
  <c r="K10" i="21"/>
  <c r="L4" i="28"/>
  <c r="Q122" i="30"/>
  <c r="P11" i="30"/>
  <c r="R110" i="30"/>
  <c r="Q123" i="30"/>
  <c r="R27" i="30"/>
  <c r="P96" i="30"/>
  <c r="G23" i="27"/>
  <c r="N3" i="8"/>
  <c r="G41" i="27"/>
  <c r="Q99" i="30"/>
  <c r="Q119" i="7"/>
  <c r="P98" i="30"/>
  <c r="L14" i="24"/>
  <c r="Q26" i="7"/>
  <c r="N7" i="8"/>
  <c r="G29" i="29"/>
  <c r="P29" i="30"/>
  <c r="O26" i="7"/>
  <c r="N19" i="8"/>
  <c r="Q125" i="30"/>
  <c r="Q49" i="7"/>
  <c r="F17" i="21"/>
  <c r="P36" i="30"/>
  <c r="N11" i="8"/>
  <c r="R60" i="30"/>
  <c r="M43" i="8"/>
  <c r="Q40" i="30"/>
  <c r="R97" i="30"/>
  <c r="L29" i="28"/>
  <c r="Q124" i="7"/>
  <c r="R120" i="30"/>
  <c r="M13" i="8"/>
  <c r="N4" i="8"/>
  <c r="G13" i="28"/>
  <c r="Q102" i="30"/>
  <c r="G22" i="27"/>
  <c r="L23" i="28"/>
  <c r="L40" i="27"/>
  <c r="L34" i="28"/>
  <c r="R52" i="30"/>
  <c r="G23" i="28"/>
  <c r="R46" i="30"/>
  <c r="P102" i="7"/>
  <c r="Q122" i="7"/>
  <c r="L22" i="8"/>
  <c r="Q92" i="30"/>
  <c r="M64" i="8"/>
  <c r="L7" i="27"/>
  <c r="M22" i="8"/>
  <c r="N37" i="8"/>
  <c r="Q21" i="30"/>
  <c r="O98" i="7"/>
  <c r="G3" i="27"/>
  <c r="L36" i="8"/>
  <c r="L22" i="28"/>
  <c r="Q110" i="7"/>
  <c r="P121" i="30"/>
  <c r="L13" i="8"/>
  <c r="Q90" i="7"/>
  <c r="Q108" i="7"/>
  <c r="K4" i="21"/>
  <c r="G10" i="15"/>
  <c r="O24" i="7"/>
  <c r="G35" i="24"/>
  <c r="Q53" i="30"/>
  <c r="P54" i="30"/>
  <c r="Q40" i="7"/>
  <c r="L36" i="28"/>
  <c r="O30" i="7"/>
  <c r="G8" i="28"/>
  <c r="P36" i="7"/>
  <c r="N39" i="8"/>
  <c r="N63" i="8"/>
  <c r="G33" i="29"/>
  <c r="Q30" i="7"/>
  <c r="O36" i="7"/>
  <c r="Q52" i="30"/>
  <c r="Q23" i="7"/>
  <c r="Q123" i="7"/>
  <c r="L24" i="29"/>
  <c r="P122" i="30"/>
  <c r="R118" i="30"/>
  <c r="L8" i="8"/>
  <c r="G42" i="24"/>
  <c r="R21" i="30"/>
  <c r="K5" i="21"/>
  <c r="Q30" i="30"/>
  <c r="N9" i="8"/>
  <c r="P50" i="30"/>
  <c r="G38" i="29"/>
  <c r="P77" i="30"/>
  <c r="P118" i="7"/>
  <c r="P6" i="7"/>
  <c r="P47" i="30"/>
  <c r="Q14" i="30"/>
  <c r="L40" i="8"/>
  <c r="G5" i="28"/>
  <c r="P93" i="30"/>
  <c r="N6" i="8"/>
  <c r="G23" i="24"/>
  <c r="L18" i="24"/>
  <c r="P59" i="7"/>
  <c r="G39" i="24"/>
  <c r="P97" i="7"/>
  <c r="G10" i="29"/>
  <c r="P37" i="30"/>
  <c r="O122" i="7"/>
  <c r="P26" i="7"/>
  <c r="L7" i="29"/>
  <c r="Q97" i="30"/>
  <c r="P92" i="30"/>
  <c r="R98" i="30"/>
  <c r="M8" i="8"/>
  <c r="Q55" i="7"/>
  <c r="L11" i="24"/>
  <c r="P96" i="7"/>
  <c r="Q53" i="7"/>
  <c r="L5" i="24"/>
  <c r="Q83" i="7"/>
  <c r="P124" i="30"/>
  <c r="P11" i="7"/>
  <c r="F9" i="21"/>
  <c r="G30" i="29"/>
  <c r="Q50" i="7"/>
  <c r="L10" i="28"/>
  <c r="L37" i="28"/>
  <c r="Q15" i="30"/>
  <c r="R28" i="30"/>
  <c r="P47" i="7"/>
  <c r="P95" i="30"/>
  <c r="M60" i="8"/>
  <c r="P7" i="30"/>
  <c r="G31" i="27"/>
  <c r="O37" i="7"/>
  <c r="R75" i="30"/>
  <c r="L36" i="27"/>
  <c r="O41" i="7"/>
  <c r="F13" i="21"/>
  <c r="G12" i="27"/>
  <c r="P117" i="7"/>
  <c r="R116" i="30"/>
  <c r="K9" i="21"/>
  <c r="P119" i="30"/>
  <c r="L17" i="29"/>
  <c r="L40" i="28"/>
  <c r="L7" i="28"/>
  <c r="Q94" i="30"/>
  <c r="Q22" i="30"/>
  <c r="L4" i="24"/>
  <c r="Q47" i="7"/>
  <c r="L35" i="24"/>
  <c r="Q120" i="7"/>
  <c r="P81" i="30"/>
  <c r="O28" i="7"/>
  <c r="O50" i="7"/>
  <c r="Q6" i="30"/>
  <c r="O91" i="7"/>
  <c r="P22" i="30"/>
  <c r="R114" i="30"/>
  <c r="Q47" i="30"/>
  <c r="P124" i="7"/>
  <c r="P33" i="7"/>
  <c r="P28" i="30"/>
  <c r="O121" i="7"/>
  <c r="G21" i="28"/>
  <c r="G3" i="24"/>
  <c r="P101" i="30"/>
  <c r="G13" i="24"/>
  <c r="Q52" i="7"/>
  <c r="R91" i="30"/>
  <c r="P110" i="30"/>
  <c r="P7" i="7"/>
  <c r="G9" i="27"/>
  <c r="O94" i="7"/>
  <c r="O82" i="7"/>
  <c r="Q24" i="30"/>
  <c r="O27" i="7"/>
  <c r="N34" i="8"/>
  <c r="L31" i="8"/>
  <c r="R111" i="30"/>
  <c r="R13" i="30"/>
  <c r="R29" i="30"/>
  <c r="Q90" i="30"/>
  <c r="L19" i="24"/>
  <c r="Q100" i="30"/>
  <c r="Q4" i="30"/>
  <c r="Q36" i="30"/>
  <c r="Q11" i="7"/>
  <c r="N22" i="8"/>
  <c r="O60" i="7"/>
  <c r="Q93" i="30"/>
  <c r="P109" i="30"/>
  <c r="M33" i="8"/>
  <c r="R112" i="30"/>
  <c r="Q21" i="7"/>
  <c r="P111" i="7"/>
  <c r="P48" i="7"/>
  <c r="Q80" i="30"/>
  <c r="R43" i="30"/>
  <c r="G18" i="27"/>
  <c r="P27" i="7"/>
  <c r="L59" i="8"/>
  <c r="R108" i="30"/>
  <c r="R6" i="30"/>
  <c r="L8" i="29"/>
  <c r="R54" i="30"/>
  <c r="Q110" i="30"/>
  <c r="K7" i="21"/>
  <c r="P117" i="30"/>
  <c r="P74" i="30"/>
  <c r="G22" i="28"/>
  <c r="N50" i="8"/>
  <c r="Q44" i="7"/>
  <c r="O96" i="7"/>
  <c r="O33" i="7"/>
  <c r="N32" i="8"/>
  <c r="O11" i="7"/>
  <c r="P108" i="30"/>
  <c r="P88" i="30"/>
  <c r="Q50" i="30"/>
  <c r="Q32" i="30"/>
  <c r="Q58" i="7"/>
  <c r="G29" i="28"/>
  <c r="L35" i="8"/>
  <c r="L40" i="24"/>
  <c r="L3" i="28"/>
  <c r="Q116" i="30"/>
  <c r="G31" i="29"/>
  <c r="F16" i="21"/>
  <c r="Q92" i="7"/>
  <c r="Q12" i="7"/>
  <c r="N62" i="8"/>
  <c r="G42" i="29"/>
  <c r="R113" i="30"/>
  <c r="G20" i="29"/>
  <c r="L24" i="27"/>
  <c r="P25" i="7"/>
  <c r="G39" i="27"/>
  <c r="P121" i="7"/>
  <c r="Q112" i="30"/>
  <c r="Q12" i="30"/>
  <c r="G12" i="24"/>
  <c r="L7" i="8"/>
  <c r="L35" i="27"/>
  <c r="P30" i="7"/>
  <c r="P17" i="7"/>
  <c r="L16" i="28"/>
  <c r="G33" i="27"/>
  <c r="G35" i="29"/>
  <c r="G13" i="15"/>
  <c r="Q37" i="7"/>
  <c r="G36" i="29"/>
  <c r="R77" i="30"/>
  <c r="R38" i="30"/>
  <c r="P32" i="30"/>
  <c r="G5" i="24"/>
  <c r="O92" i="7"/>
  <c r="G41" i="24"/>
  <c r="O88" i="7"/>
  <c r="P81" i="7"/>
  <c r="G26" i="27"/>
  <c r="L10" i="27"/>
  <c r="L12" i="28"/>
  <c r="G11" i="28"/>
  <c r="P20" i="30"/>
  <c r="P48" i="30"/>
  <c r="L35" i="28"/>
  <c r="R100" i="30"/>
  <c r="O115" i="7"/>
  <c r="N38" i="8"/>
  <c r="L14" i="29"/>
  <c r="G41" i="28"/>
  <c r="R36" i="30"/>
  <c r="Q55" i="30"/>
  <c r="M42" i="8"/>
  <c r="Q91" i="30"/>
  <c r="L9" i="24"/>
  <c r="P41" i="30"/>
  <c r="L8" i="27"/>
  <c r="R33" i="30"/>
  <c r="N64" i="8"/>
  <c r="N42" i="8"/>
  <c r="G33" i="24"/>
  <c r="O29" i="7"/>
  <c r="O109" i="7"/>
  <c r="R20" i="30"/>
  <c r="P23" i="30"/>
  <c r="P82" i="30"/>
  <c r="P119" i="7"/>
  <c r="G26" i="28"/>
  <c r="Q51" i="7"/>
  <c r="O118" i="7"/>
  <c r="Q17" i="7"/>
  <c r="F14" i="21"/>
  <c r="L43" i="8"/>
  <c r="R117" i="30"/>
  <c r="N43" i="8"/>
  <c r="N35" i="8"/>
  <c r="L24" i="28"/>
  <c r="Q48" i="7"/>
  <c r="P109" i="7"/>
  <c r="L41" i="8"/>
  <c r="P43" i="30"/>
  <c r="M40" i="8"/>
  <c r="N61" i="8"/>
  <c r="Q56" i="7"/>
  <c r="P30" i="30"/>
  <c r="Q51" i="30"/>
  <c r="P98" i="7"/>
  <c r="Q74" i="30"/>
  <c r="P50" i="7"/>
  <c r="P6" i="30"/>
  <c r="K16" i="21"/>
  <c r="Q41" i="30"/>
  <c r="P46" i="30"/>
  <c r="P51" i="7"/>
  <c r="G7" i="28"/>
  <c r="R93" i="30"/>
  <c r="O49" i="7"/>
  <c r="Q98" i="30"/>
  <c r="G28" i="24"/>
  <c r="P41" i="7"/>
  <c r="R78" i="30"/>
  <c r="P83" i="7"/>
  <c r="P92" i="7"/>
  <c r="L17" i="27"/>
  <c r="P28" i="7"/>
  <c r="P103" i="7"/>
  <c r="R103" i="30"/>
  <c r="P100" i="30"/>
  <c r="R50" i="30"/>
  <c r="O7" i="7"/>
  <c r="L33" i="8"/>
  <c r="O44" i="7"/>
  <c r="Q124" i="30"/>
  <c r="P15" i="30"/>
  <c r="R23" i="30"/>
  <c r="G6" i="29"/>
  <c r="P24" i="7"/>
  <c r="L13" i="27"/>
  <c r="Q78" i="30"/>
  <c r="G13" i="29"/>
  <c r="P112" i="7"/>
  <c r="G30" i="27"/>
  <c r="G20" i="24"/>
  <c r="P32" i="7"/>
  <c r="L23" i="29"/>
  <c r="P51" i="30"/>
  <c r="O93" i="7"/>
  <c r="L5" i="29"/>
  <c r="G35" i="27"/>
  <c r="Q103" i="7"/>
  <c r="L13" i="24"/>
  <c r="Q22" i="7"/>
  <c r="G6" i="15"/>
  <c r="Q7" i="7"/>
  <c r="O38" i="7"/>
  <c r="O48" i="7"/>
  <c r="F6" i="21"/>
  <c r="O51" i="7"/>
  <c r="G36" i="27"/>
  <c r="F10" i="21"/>
  <c r="Q25" i="30"/>
  <c r="L29" i="27"/>
  <c r="G25" i="28"/>
  <c r="P90" i="7"/>
  <c r="Q27" i="30"/>
  <c r="O47" i="7"/>
  <c r="P46" i="7"/>
  <c r="Q117" i="30"/>
  <c r="O17" i="7"/>
  <c r="G32" i="27"/>
  <c r="M63" i="8"/>
  <c r="Q96" i="30"/>
  <c r="G34" i="29"/>
  <c r="Q81" i="7"/>
  <c r="P53" i="7"/>
  <c r="L22" i="24"/>
  <c r="L6" i="29"/>
  <c r="M2" i="8"/>
  <c r="R24" i="30"/>
  <c r="P12" i="7"/>
  <c r="L31" i="27"/>
  <c r="L3" i="8"/>
  <c r="L42" i="8"/>
  <c r="P21" i="7"/>
  <c r="L37" i="24"/>
  <c r="G19" i="29"/>
  <c r="L4" i="27"/>
  <c r="O83" i="7"/>
  <c r="G6" i="28"/>
  <c r="L6" i="28"/>
  <c r="O101" i="7"/>
  <c r="L10" i="29"/>
  <c r="Q29" i="7"/>
  <c r="P59" i="30"/>
  <c r="R58" i="30"/>
  <c r="L31" i="29"/>
  <c r="P80" i="30"/>
  <c r="K15" i="21"/>
  <c r="L15" i="28"/>
  <c r="Q100" i="7"/>
  <c r="P4" i="7"/>
  <c r="O123" i="7"/>
  <c r="G39" i="29"/>
  <c r="G13" i="27"/>
  <c r="O15" i="7"/>
  <c r="O32" i="7"/>
  <c r="M59" i="8"/>
  <c r="L58" i="8"/>
  <c r="G11" i="27"/>
  <c r="Q36" i="7"/>
  <c r="L17" i="28"/>
  <c r="O25" i="7"/>
  <c r="Q91" i="7"/>
  <c r="N40" i="8"/>
  <c r="L39" i="24"/>
  <c r="N60" i="8"/>
  <c r="L19" i="8"/>
  <c r="G22" i="24"/>
  <c r="G3" i="29"/>
  <c r="Q54" i="7"/>
  <c r="M58" i="8"/>
  <c r="L34" i="27"/>
  <c r="O103" i="7"/>
  <c r="O112" i="7"/>
  <c r="R14" i="30"/>
  <c r="F12" i="21"/>
  <c r="Q14" i="7"/>
  <c r="P49" i="7"/>
  <c r="L20" i="29"/>
  <c r="R119" i="30"/>
  <c r="F5" i="21"/>
  <c r="R80" i="30"/>
  <c r="L39" i="8"/>
  <c r="G26" i="29"/>
  <c r="P114" i="30"/>
  <c r="M61" i="8"/>
  <c r="O77" i="7"/>
  <c r="Q46" i="30"/>
  <c r="Q26" i="30"/>
  <c r="G6" i="27"/>
  <c r="R94" i="30"/>
  <c r="L15" i="24"/>
  <c r="P78" i="7"/>
  <c r="O90" i="7"/>
  <c r="L13" i="29"/>
  <c r="L3" i="27"/>
  <c r="G41" i="29"/>
  <c r="G4" i="28"/>
  <c r="G35" i="28"/>
  <c r="N41" i="8"/>
  <c r="G37" i="27"/>
  <c r="G9" i="29"/>
  <c r="Q38" i="7"/>
  <c r="Q95" i="7"/>
  <c r="G11" i="24"/>
  <c r="G32" i="24"/>
  <c r="Q113" i="30"/>
  <c r="R44" i="30"/>
  <c r="Q102" i="7"/>
  <c r="L24" i="24"/>
  <c r="Q23" i="30"/>
  <c r="L21" i="29"/>
  <c r="K12" i="21"/>
  <c r="G3" i="15"/>
  <c r="L3" i="24"/>
  <c r="L39" i="29"/>
  <c r="L34" i="29"/>
  <c r="L41" i="29"/>
  <c r="L65" i="8"/>
  <c r="G37" i="24"/>
  <c r="L42" i="29"/>
  <c r="R12" i="30"/>
  <c r="M35" i="8"/>
  <c r="P14" i="7"/>
  <c r="L39" i="27"/>
  <c r="G20" i="28"/>
  <c r="G25" i="27"/>
  <c r="O110" i="7"/>
  <c r="O125" i="7"/>
  <c r="Q112" i="7"/>
  <c r="L19" i="27"/>
  <c r="M38" i="8"/>
  <c r="L18" i="27"/>
  <c r="P58" i="7"/>
  <c r="P122" i="7"/>
  <c r="L18" i="8"/>
  <c r="P25" i="30"/>
  <c r="G9" i="28"/>
  <c r="O23" i="7"/>
  <c r="L16" i="24"/>
  <c r="G22" i="29"/>
  <c r="P93" i="7"/>
  <c r="N59" i="8"/>
  <c r="M9" i="8"/>
  <c r="L15" i="27"/>
  <c r="P24" i="30"/>
  <c r="O108" i="7"/>
  <c r="G18" i="28"/>
  <c r="Q48" i="30"/>
  <c r="R123" i="30"/>
  <c r="R115" i="30"/>
  <c r="N31" i="8"/>
  <c r="O58" i="7"/>
  <c r="G21" i="27"/>
  <c r="Q77" i="30"/>
  <c r="Q33" i="30"/>
  <c r="P75" i="7"/>
  <c r="R74" i="30"/>
  <c r="P125" i="7"/>
  <c r="O95" i="7"/>
  <c r="P12" i="30"/>
  <c r="Q34" i="7"/>
  <c r="P61" i="7"/>
  <c r="O116" i="7"/>
  <c r="P40" i="30"/>
  <c r="Q20" i="7"/>
  <c r="L11" i="29"/>
  <c r="L37" i="29"/>
  <c r="L36" i="24"/>
  <c r="Q99" i="7"/>
  <c r="P40" i="7"/>
  <c r="P120" i="7"/>
  <c r="P52" i="30"/>
  <c r="O119" i="7"/>
  <c r="Q20" i="30"/>
  <c r="Q118" i="7"/>
  <c r="R56" i="30"/>
  <c r="O20" i="7"/>
  <c r="L18" i="29"/>
  <c r="Q46" i="7"/>
  <c r="O14" i="7"/>
  <c r="L36" i="29"/>
  <c r="G12" i="28"/>
  <c r="G33" i="28"/>
  <c r="P100" i="7"/>
  <c r="N57" i="8"/>
  <c r="Q88" i="30"/>
  <c r="P80" i="7"/>
  <c r="P27" i="30"/>
  <c r="G40" i="28"/>
  <c r="R25" i="30"/>
  <c r="P33" i="30"/>
  <c r="M53" i="8"/>
  <c r="M34" i="8"/>
  <c r="Q88" i="7"/>
  <c r="L30" i="29"/>
  <c r="L6" i="27"/>
  <c r="G19" i="27"/>
  <c r="P17" i="30"/>
  <c r="L19" i="29"/>
  <c r="Q109" i="30"/>
  <c r="Q33" i="7"/>
  <c r="Q82" i="30"/>
  <c r="P14" i="30"/>
  <c r="Q78" i="7"/>
  <c r="R59" i="30"/>
  <c r="O111" i="7"/>
  <c r="O97" i="7"/>
  <c r="P13" i="7"/>
  <c r="M18" i="8"/>
  <c r="O78" i="7"/>
  <c r="R26" i="30"/>
  <c r="L32" i="8"/>
  <c r="O74" i="7"/>
  <c r="L18" i="28"/>
  <c r="P88" i="7"/>
  <c r="L10" i="24"/>
  <c r="L34" i="8"/>
  <c r="G25" i="29"/>
  <c r="L9" i="29"/>
  <c r="R32" i="30"/>
  <c r="G9" i="24"/>
  <c r="L9" i="8"/>
  <c r="Q25" i="7"/>
  <c r="P61" i="30"/>
  <c r="L23" i="8"/>
  <c r="M3" i="8"/>
  <c r="Q115" i="7"/>
  <c r="Q98" i="7"/>
  <c r="M31" i="8"/>
  <c r="O59" i="7"/>
  <c r="R40" i="30"/>
  <c r="Q114" i="7"/>
  <c r="M65" i="8"/>
  <c r="N33" i="8"/>
  <c r="R34" i="30"/>
  <c r="L6" i="24"/>
  <c r="M23" i="8"/>
  <c r="R99" i="30"/>
  <c r="O22" i="7"/>
  <c r="P38" i="7"/>
  <c r="L11" i="27"/>
  <c r="L40" i="29"/>
  <c r="Q4" i="7"/>
  <c r="G12" i="29"/>
  <c r="G7" i="27"/>
  <c r="Q93" i="7"/>
  <c r="P34" i="30"/>
  <c r="R81" i="30"/>
  <c r="P83" i="30"/>
  <c r="P60" i="7"/>
  <c r="L12" i="24"/>
  <c r="G18" i="24"/>
  <c r="G6" i="24"/>
  <c r="R11" i="30"/>
  <c r="Q74" i="7"/>
  <c r="L32" i="24"/>
  <c r="Q75" i="7"/>
  <c r="N65" i="8"/>
  <c r="Q83" i="30"/>
  <c r="L12" i="27"/>
  <c r="L41" i="27"/>
  <c r="R125" i="30"/>
  <c r="L3" i="29"/>
  <c r="K6" i="21"/>
  <c r="G31" i="28"/>
  <c r="R121" i="30"/>
  <c r="P37" i="7"/>
  <c r="P110" i="7"/>
  <c r="Q7" i="30"/>
  <c r="M57" i="8"/>
  <c r="P120" i="30"/>
  <c r="L29" i="29"/>
  <c r="Q13" i="30"/>
  <c r="P102" i="30"/>
  <c r="G4" i="29"/>
  <c r="G8" i="27"/>
  <c r="O75" i="7"/>
  <c r="G7" i="15"/>
  <c r="Q121" i="7"/>
  <c r="O43" i="7"/>
  <c r="P118" i="30"/>
  <c r="Q6" i="7"/>
  <c r="L7" i="24"/>
  <c r="Q41" i="7"/>
  <c r="F11" i="21"/>
  <c r="G29" i="27"/>
  <c r="L8" i="28"/>
  <c r="M32" i="8"/>
  <c r="P116" i="30"/>
  <c r="G38" i="24"/>
  <c r="P23" i="7"/>
  <c r="G32" i="29"/>
  <c r="L32" i="29" s="1"/>
  <c r="L35" i="29"/>
  <c r="L22" i="29"/>
  <c r="L12" i="29"/>
  <c r="L4" i="29"/>
  <c r="H7" i="15" l="1"/>
  <c r="I7" i="15"/>
  <c r="O8" i="27"/>
  <c r="H4" i="29"/>
  <c r="I4" i="29"/>
  <c r="H6" i="24"/>
  <c r="I6" i="24"/>
  <c r="H18" i="24"/>
  <c r="O14" i="24"/>
  <c r="K18" i="24"/>
  <c r="H7" i="27"/>
  <c r="I7" i="27"/>
  <c r="I12" i="29"/>
  <c r="H12" i="29"/>
  <c r="H9" i="24"/>
  <c r="I9" i="24"/>
  <c r="H25" i="29"/>
  <c r="O25" i="29"/>
  <c r="H19" i="27"/>
  <c r="I12" i="28"/>
  <c r="H12" i="28"/>
  <c r="H21" i="27"/>
  <c r="K18" i="28"/>
  <c r="O14" i="28"/>
  <c r="H18" i="28"/>
  <c r="H22" i="29"/>
  <c r="H9" i="28"/>
  <c r="I9" i="28"/>
  <c r="O25" i="27"/>
  <c r="H25" i="27"/>
  <c r="H20" i="28"/>
  <c r="H11" i="24"/>
  <c r="I11" i="24"/>
  <c r="I9" i="29"/>
  <c r="H9" i="29"/>
  <c r="I4" i="28"/>
  <c r="H4" i="28"/>
  <c r="H6" i="27"/>
  <c r="I6" i="27"/>
  <c r="H26" i="29"/>
  <c r="O3" i="29"/>
  <c r="H22" i="24"/>
  <c r="I11" i="27"/>
  <c r="H11" i="27"/>
  <c r="I13" i="27"/>
  <c r="H13" i="27"/>
  <c r="I6" i="28"/>
  <c r="H6" i="28"/>
  <c r="H19" i="29"/>
  <c r="H25" i="28"/>
  <c r="O25" i="28"/>
  <c r="I6" i="15"/>
  <c r="H6" i="15"/>
  <c r="H20" i="24"/>
  <c r="I13" i="29"/>
  <c r="H13" i="29"/>
  <c r="H6" i="29"/>
  <c r="I6" i="29"/>
  <c r="O28" i="24"/>
  <c r="H7" i="28"/>
  <c r="I7" i="28"/>
  <c r="H26" i="28"/>
  <c r="H11" i="28"/>
  <c r="I11" i="28"/>
  <c r="H26" i="27"/>
  <c r="I5" i="24"/>
  <c r="H5" i="24"/>
  <c r="I13" i="15"/>
  <c r="H13" i="15"/>
  <c r="H12" i="24"/>
  <c r="I12" i="24"/>
  <c r="H20" i="29"/>
  <c r="H22" i="28"/>
  <c r="K18" i="27"/>
  <c r="O14" i="27"/>
  <c r="H18" i="27"/>
  <c r="I9" i="27"/>
  <c r="H9" i="27"/>
  <c r="I13" i="24"/>
  <c r="H13" i="24"/>
  <c r="O3" i="24"/>
  <c r="H21" i="28"/>
  <c r="I12" i="27"/>
  <c r="H12" i="27"/>
  <c r="H10" i="29"/>
  <c r="I10" i="29"/>
  <c r="H23" i="24"/>
  <c r="H5" i="28"/>
  <c r="I5" i="28"/>
  <c r="O8" i="28"/>
  <c r="I10" i="15"/>
  <c r="H10" i="15"/>
  <c r="O3" i="27"/>
  <c r="H23" i="28"/>
  <c r="H22" i="27"/>
  <c r="H13" i="28"/>
  <c r="I13" i="28"/>
  <c r="H23" i="27"/>
  <c r="O3" i="21"/>
  <c r="I7" i="29"/>
  <c r="H7" i="29"/>
  <c r="I4" i="24"/>
  <c r="H4" i="24"/>
  <c r="H7" i="24"/>
  <c r="I7" i="24"/>
  <c r="H10" i="24"/>
  <c r="I10" i="24"/>
  <c r="H25" i="24"/>
  <c r="O25" i="24"/>
  <c r="I5" i="15"/>
  <c r="H5" i="15"/>
  <c r="H19" i="28"/>
  <c r="H11" i="15"/>
  <c r="I11" i="15"/>
  <c r="H21" i="24"/>
  <c r="I10" i="28"/>
  <c r="H10" i="28"/>
  <c r="O28" i="29"/>
  <c r="I4" i="27"/>
  <c r="H4" i="27"/>
  <c r="H20" i="27"/>
  <c r="H5" i="27"/>
  <c r="I5" i="27"/>
  <c r="I5" i="29"/>
  <c r="H5" i="29"/>
  <c r="O8" i="24"/>
  <c r="I10" i="27"/>
  <c r="H10" i="27"/>
  <c r="O28" i="28"/>
  <c r="H21" i="29"/>
  <c r="H9" i="15"/>
  <c r="I9" i="15"/>
  <c r="O28" i="27"/>
  <c r="H23" i="29"/>
  <c r="H26" i="24"/>
  <c r="O14" i="29"/>
  <c r="K18" i="29"/>
  <c r="H18" i="29"/>
  <c r="O8" i="29"/>
  <c r="I4" i="15"/>
  <c r="H4" i="15"/>
  <c r="H19" i="24"/>
  <c r="I12" i="15"/>
  <c r="H12" i="15"/>
  <c r="I11" i="29"/>
  <c r="H11" i="29"/>
  <c r="O3"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8" authorId="0" shapeId="0" xr:uid="{DD10F10D-2D5E-4F9B-812D-B2AF3A15712A}">
      <text>
        <r>
          <rPr>
            <sz val="9"/>
            <color indexed="81"/>
            <rFont val="Tahoma"/>
            <family val="2"/>
          </rPr>
          <t>8 July 2001 sianglin:
Yanai feedback: This is not needed in OSSE. It's only applicable to GSC</t>
        </r>
      </text>
    </comment>
    <comment ref="M19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9"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2" authorId="0" shapeId="0" xr:uid="{10123608-2B82-4F2F-A740-DED932680D1F}">
      <text>
        <r>
          <rPr>
            <sz val="9"/>
            <color indexed="81"/>
            <rFont val="Tahoma"/>
            <family val="2"/>
          </rPr>
          <t>8 July 2001 sianglin:
Xiaoyu feedback: This is not needed in OSSE. Because OSSE doesn’t have PUF.</t>
        </r>
      </text>
    </comment>
    <comment ref="D22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<sst xmlns="http://schemas.openxmlformats.org/spreadsheetml/2006/main" count="12875" uniqueCount="2436">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</sst>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0" totalsRowShown="0" headerRowDxfId="595" dataDxfId="593" headerRowBorderDxfId="594">
  <autoFilter ref="C4:AK290" xr:uid="{5AC71680-DE96-4D5C-A1F5-D9F97567B45C}"/>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9"/>
  <sheetViews>
    <sheetView tabSelected="1" topLeftCell="A94" zoomScaleNormal="100" workbookViewId="0">
      <selection activeCell="D96" sqref="D9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row r="96" spans="1:4" ht="45" x14ac:dyDescent="0.25">
      <c r="A96" s="295">
        <v>92</v>
      </c>
      <c r="B96" s="453">
        <v>44447</v>
      </c>
      <c r="C96" s="295" t="s">
        <v>606</v>
      </c>
      <c r="D96" s="255" t="s">
        <v>2429</v>
      </c>
    </row>
    <row r="97" spans="1:4" ht="165" x14ac:dyDescent="0.25">
      <c r="A97" s="295">
        <v>93</v>
      </c>
      <c r="B97" s="453">
        <v>44447</v>
      </c>
      <c r="C97" s="295" t="s">
        <v>606</v>
      </c>
      <c r="D97" s="454" t="s">
        <v>2433</v>
      </c>
    </row>
    <row r="98" spans="1:4" ht="45" x14ac:dyDescent="0.25">
      <c r="A98" s="7">
        <v>94</v>
      </c>
      <c r="B98" s="293">
        <v>44448</v>
      </c>
      <c r="C98" s="7" t="s">
        <v>2055</v>
      </c>
      <c r="D98" s="129" t="s">
        <v>2434</v>
      </c>
    </row>
    <row r="99" spans="1:4" ht="30" x14ac:dyDescent="0.25">
      <c r="A99" s="7">
        <v>95</v>
      </c>
      <c r="B99" s="293">
        <v>44449</v>
      </c>
      <c r="C99" s="7" t="s">
        <v>2055</v>
      </c>
      <c r="D99" s="129" t="s">
        <v>2435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55" t="s">
        <v>1824</v>
      </c>
      <c r="D18" s="457" t="s">
        <v>1857</v>
      </c>
      <c r="E18" s="352" t="s">
        <v>1829</v>
      </c>
      <c r="W18" s="356"/>
    </row>
    <row r="19" spans="3:27" s="259" customFormat="1" ht="15" customHeight="1" thickBot="1" x14ac:dyDescent="0.3">
      <c r="C19" s="456"/>
      <c r="D19" s="458"/>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Normal="100" workbookViewId="0">
      <pane ySplit="6" topLeftCell="A64" activePane="bottomLeft" state="frozen"/>
      <selection activeCell="R1" sqref="R1"/>
      <selection pane="bottomLeft" activeCell="A78" sqref="A78"/>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9" t="s">
        <v>634</v>
      </c>
      <c r="D4" s="460"/>
      <c r="E4" s="461" t="s">
        <v>392</v>
      </c>
      <c r="F4" s="462"/>
      <c r="G4" s="463"/>
      <c r="H4" s="342"/>
      <c r="I4" s="459" t="s">
        <v>634</v>
      </c>
      <c r="J4" s="464"/>
      <c r="K4" s="461" t="s">
        <v>392</v>
      </c>
      <c r="L4" s="462"/>
      <c r="M4" s="462"/>
      <c r="N4" s="18"/>
      <c r="O4" s="18"/>
      <c r="P4" s="18"/>
      <c r="Q4" s="459" t="s">
        <v>1555</v>
      </c>
      <c r="R4" s="460"/>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1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15" customHeight="1" x14ac:dyDescent="0.25">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25">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25">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15" customHeight="1" x14ac:dyDescent="0.25">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15" customHeight="1" x14ac:dyDescent="0.25">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25">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25">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25">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25">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15" customHeight="1" x14ac:dyDescent="0.25">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15" customHeight="1" x14ac:dyDescent="0.25">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15" customHeight="1" x14ac:dyDescent="0.25">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15" customHeight="1" x14ac:dyDescent="0.25">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15" customHeight="1" x14ac:dyDescent="0.25">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15" customHeight="1" x14ac:dyDescent="0.25">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15" customHeight="1" x14ac:dyDescent="0.25">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15" customHeight="1" x14ac:dyDescent="0.25">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15" customHeight="1" x14ac:dyDescent="0.25">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15" customHeight="1" x14ac:dyDescent="0.25">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15" customHeight="1" x14ac:dyDescent="0.25">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15" customHeight="1" x14ac:dyDescent="0.25">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25">
      <c r="A107" s="388" t="s">
        <v>2063</v>
      </c>
    </row>
    <row r="108" spans="1:33" ht="13.15" customHeight="1" x14ac:dyDescent="0.25">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1746</v>
      </c>
    </row>
    <row r="115" spans="1:33" ht="15.75" x14ac:dyDescent="0.25">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30" x14ac:dyDescent="0.25">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30" x14ac:dyDescent="0.25">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25">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ht="30" x14ac:dyDescent="0.25">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25">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25">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25">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25">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36.75" thickBot="1" x14ac:dyDescent="0.45">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36.75" thickBot="1" x14ac:dyDescent="0.45">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36.75" thickBot="1" x14ac:dyDescent="0.45">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36.75" thickBot="1" x14ac:dyDescent="0.45">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36.75" thickBot="1" x14ac:dyDescent="0.45">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36.75" thickBot="1" x14ac:dyDescent="0.45">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36.75" thickBot="1" x14ac:dyDescent="0.45">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36.75" thickBot="1" x14ac:dyDescent="0.45">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629" priority="16" operator="equal">
      <formula>0</formula>
    </cfRule>
  </conditionalFormatting>
  <conditionalFormatting sqref="A61">
    <cfRule type="cellIs" dxfId="628" priority="15" operator="equal">
      <formula>0</formula>
    </cfRule>
  </conditionalFormatting>
  <conditionalFormatting sqref="A62">
    <cfRule type="cellIs" dxfId="627" priority="14" operator="equal">
      <formula>0</formula>
    </cfRule>
  </conditionalFormatting>
  <conditionalFormatting sqref="A97:A99 A76:A81">
    <cfRule type="cellIs" priority="12" operator="equal">
      <formula>0</formula>
    </cfRule>
  </conditionalFormatting>
  <conditionalFormatting sqref="A63">
    <cfRule type="cellIs" dxfId="626" priority="8" operator="equal">
      <formula>0</formula>
    </cfRule>
  </conditionalFormatting>
  <conditionalFormatting sqref="A64:A66">
    <cfRule type="cellIs" dxfId="625" priority="4" operator="equal">
      <formula>0</formula>
    </cfRule>
  </conditionalFormatting>
  <conditionalFormatting sqref="A82:A95">
    <cfRule type="cellIs" dxfId="624" priority="3" operator="equal">
      <formula>0</formula>
    </cfRule>
  </conditionalFormatting>
  <conditionalFormatting sqref="A67:A70">
    <cfRule type="cellIs" dxfId="623"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1"/>
  <sheetViews>
    <sheetView zoomScale="85" zoomScaleNormal="85" workbookViewId="0">
      <pane ySplit="2595" activePane="bottomLeft"/>
      <selection activeCell="AB1" sqref="AB1"/>
      <selection pane="bottomLeft" activeCell="AB4" sqref="AB4"/>
    </sheetView>
  </sheetViews>
  <sheetFormatPr defaultColWidth="8.85546875" defaultRowHeight="30.75" customHeight="1" x14ac:dyDescent="0.25"/>
  <cols>
    <col min="1" max="1" width="3.42578125" style="446" bestFit="1" customWidth="1"/>
    <col min="2" max="2" width="16.7109375" style="358" customWidth="1"/>
    <col min="3" max="3" width="15" style="358" bestFit="1" customWidth="1"/>
    <col min="4" max="4" width="34.5703125" style="358" customWidth="1"/>
    <col min="5" max="5" width="8.5703125" style="358" bestFit="1" customWidth="1"/>
    <col min="6" max="6" width="14" style="358" customWidth="1"/>
    <col min="7" max="7" width="8.42578125" style="358" customWidth="1"/>
    <col min="8" max="8" width="10.7109375" style="358" customWidth="1"/>
    <col min="9" max="10" width="6.28515625" style="358" customWidth="1"/>
    <col min="11" max="12" width="6.5703125" style="358" customWidth="1"/>
    <col min="13" max="13" width="6.28515625" style="358" bestFit="1" customWidth="1"/>
    <col min="14" max="14" width="12.85546875" style="358" customWidth="1"/>
    <col min="15" max="15" width="17.42578125" style="358" customWidth="1"/>
    <col min="16" max="18" width="6.28515625" style="358" customWidth="1"/>
    <col min="19" max="19" width="6.28515625" style="358" bestFit="1" customWidth="1"/>
    <col min="20" max="22" width="5" style="358" bestFit="1" customWidth="1"/>
    <col min="23" max="23" width="5" style="398" bestFit="1" customWidth="1"/>
    <col min="24" max="26" width="5" style="358" bestFit="1" customWidth="1"/>
    <col min="27" max="27" width="6.7109375" style="358" customWidth="1"/>
    <col min="28" max="28" width="6.7109375" style="437"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c r="L1" s="443"/>
      <c r="AB1" s="443"/>
      <c r="AD1" s="411"/>
      <c r="AF1" s="411"/>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384'h00FF69025AAB60050000000000000000000000000000000000000000000000000262012900001FFFFF210E8100034403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384'h00FF6A025AAB6005000000000000000000000000000000000000000000000000026201290000007FFF210E8100030403</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384'h00FF69025AAB6005000000000000000000000000000000000000000000000000026201290000001FFF210E8100034403</v>
      </c>
    </row>
    <row r="3" spans="1:37" ht="10.5" customHeight="1" x14ac:dyDescent="0.25">
      <c r="AB3" s="443" t="str" cm="1">
        <f t="array" ref="AB3">CONCATENATE(LEN(_xlfn.TEXTJOIN("",TRUE,AB20:AB204)),"'b", _xlfn.TEXTJOIN("",TRUE,INDEX(AB20:AB204,N(IF({1},ROWS(AB20:AB204)-ROW(AB20:AB204)+MIN(ROW(AB20:AB204)))))))</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0011111111111111111111100100001000011101000000100000000000000110100010000000011</v>
      </c>
      <c r="AD3" s="443" t="str" cm="1">
        <f t="array" ref="AD3">CONCATENATE(LEN(_xlfn.TEXTJOIN("",TRUE,AD20:AD204)),"'b", _xlfn.TEXTJOIN("",TRUE,INDEX(AD20:AD204,N(IF({1},ROWS(AD20:AD204)-ROW(AD20:AD204)+MIN(ROW(AD20:AD204)))))))</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0000000011111111111111100100001000011101000000100000000000000110000010000000011</v>
      </c>
      <c r="AF3" s="443" t="str" cm="1">
        <f t="array" ref="AF3">CONCATENATE(LEN(_xlfn.TEXTJOIN("",TRUE,AF20:AF204)),"'b", _xlfn.TEXTJOIN("",TRUE,INDEX(AF20:AF204,N(IF({1},ROWS(AF20:AF204)-ROW(AF20:AF204)+MIN(ROW(AF20:AF204)))))))</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00000000001111111111111001000010000111010000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25">
      <c r="A31" s="448">
        <v>27</v>
      </c>
      <c r="B31" s="390"/>
      <c r="C31" s="390"/>
      <c r="D31" s="390" t="s">
        <v>92</v>
      </c>
      <c r="E31" s="392" t="s">
        <v>87</v>
      </c>
      <c r="F31" s="390" t="s">
        <v>91</v>
      </c>
      <c r="G31" s="390" t="s">
        <v>1758</v>
      </c>
      <c r="H31" s="390" t="s">
        <v>1256</v>
      </c>
      <c r="I31" s="394">
        <v>0</v>
      </c>
      <c r="J31" s="390" t="s">
        <v>2065</v>
      </c>
      <c r="K31" s="390">
        <v>1</v>
      </c>
      <c r="L31" s="390">
        <v>1</v>
      </c>
      <c r="M31" s="390" t="s">
        <v>1943</v>
      </c>
      <c r="N31" s="390" t="s">
        <v>2208</v>
      </c>
      <c r="O31" s="390" t="s">
        <v>435</v>
      </c>
      <c r="P31" s="390" t="s">
        <v>1359</v>
      </c>
      <c r="Q31" s="390" t="s">
        <v>1176</v>
      </c>
      <c r="R31" s="390" t="s">
        <v>93</v>
      </c>
      <c r="S31" s="390" t="s">
        <v>1254</v>
      </c>
      <c r="T31" s="390" t="s">
        <v>1254</v>
      </c>
      <c r="U31" s="390" t="s">
        <v>1254</v>
      </c>
      <c r="V31" s="390" t="s">
        <v>1254</v>
      </c>
      <c r="W31" s="390" t="s">
        <v>1254</v>
      </c>
      <c r="X31" s="390" t="s">
        <v>1254</v>
      </c>
      <c r="Y31" s="392" t="s">
        <v>1254</v>
      </c>
      <c r="Z31" s="392" t="s">
        <v>1254</v>
      </c>
      <c r="AA31" s="392" t="s">
        <v>1254</v>
      </c>
      <c r="AB31" s="440"/>
      <c r="AC31" s="392" t="s">
        <v>1254</v>
      </c>
      <c r="AD31" s="440"/>
      <c r="AE31" s="392" t="s">
        <v>1254</v>
      </c>
      <c r="AF31" s="440"/>
      <c r="AG31" s="390" t="s">
        <v>1358</v>
      </c>
      <c r="AH31" s="390" t="s">
        <v>1771</v>
      </c>
      <c r="AI31" s="390"/>
      <c r="AJ31" s="390" t="s">
        <v>1357</v>
      </c>
      <c r="AK31" s="390"/>
    </row>
    <row r="32" spans="1:37" ht="30.75" customHeight="1" x14ac:dyDescent="0.25">
      <c r="A32" s="448">
        <v>28</v>
      </c>
      <c r="B32" s="390"/>
      <c r="C32" s="390"/>
      <c r="D32" s="390" t="s">
        <v>2041</v>
      </c>
      <c r="E32" s="392" t="s">
        <v>87</v>
      </c>
      <c r="F32" s="390" t="s">
        <v>613</v>
      </c>
      <c r="G32" s="390" t="s">
        <v>1764</v>
      </c>
      <c r="H32" s="390" t="s">
        <v>1256</v>
      </c>
      <c r="I32" s="394">
        <v>0</v>
      </c>
      <c r="J32" s="390" t="s">
        <v>2065</v>
      </c>
      <c r="K32" s="390">
        <v>1</v>
      </c>
      <c r="L32" s="390">
        <v>1</v>
      </c>
      <c r="M32" s="390" t="s">
        <v>1943</v>
      </c>
      <c r="N32" s="390" t="s">
        <v>2208</v>
      </c>
      <c r="O32" s="390" t="s">
        <v>2180</v>
      </c>
      <c r="P32" s="390" t="s">
        <v>1254</v>
      </c>
      <c r="Q32" s="390" t="s">
        <v>1254</v>
      </c>
      <c r="R32" s="390" t="s">
        <v>1254</v>
      </c>
      <c r="S32" s="390" t="s">
        <v>1184</v>
      </c>
      <c r="T32" s="390" t="s">
        <v>1184</v>
      </c>
      <c r="U32" s="390" t="s">
        <v>1184</v>
      </c>
      <c r="V32" s="390" t="s">
        <v>1184</v>
      </c>
      <c r="W32" s="390" t="s">
        <v>1184</v>
      </c>
      <c r="X32" s="390" t="s">
        <v>1184</v>
      </c>
      <c r="Y32" s="390" t="s">
        <v>1184</v>
      </c>
      <c r="Z32" s="390" t="s">
        <v>1184</v>
      </c>
      <c r="AA32" s="390" t="s">
        <v>1184</v>
      </c>
      <c r="AB32" s="439">
        <f>Table133[[#This Row],[Default]]</f>
        <v>0</v>
      </c>
      <c r="AC32" s="390" t="s">
        <v>1184</v>
      </c>
      <c r="AD32" s="439">
        <f>Table133[[#This Row],[Default]]</f>
        <v>0</v>
      </c>
      <c r="AE32" s="390" t="s">
        <v>1184</v>
      </c>
      <c r="AF32" s="439">
        <f>Table133[[#This Row],[Default]]</f>
        <v>0</v>
      </c>
      <c r="AG32" s="390" t="s">
        <v>2043</v>
      </c>
      <c r="AH32" s="390"/>
      <c r="AI32" s="390"/>
      <c r="AJ32" s="390"/>
      <c r="AK32" s="390"/>
    </row>
    <row r="33" spans="1:37" ht="30.75"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customHeight="1" x14ac:dyDescent="0.25">
      <c r="A58" s="448">
        <v>54</v>
      </c>
      <c r="B58" s="390"/>
      <c r="C58" s="390"/>
      <c r="D58" s="390" t="s">
        <v>150</v>
      </c>
      <c r="E58" s="392" t="s">
        <v>152</v>
      </c>
      <c r="F58" s="390" t="s">
        <v>1180</v>
      </c>
      <c r="G58" s="390" t="s">
        <v>1758</v>
      </c>
      <c r="H58" s="390" t="s">
        <v>2144</v>
      </c>
      <c r="I58" s="394">
        <v>0</v>
      </c>
      <c r="J58" s="390" t="s">
        <v>2065</v>
      </c>
      <c r="K58" s="390">
        <v>1</v>
      </c>
      <c r="L58" s="390">
        <v>1</v>
      </c>
      <c r="M58" s="390" t="s">
        <v>1946</v>
      </c>
      <c r="N58" s="390" t="s">
        <v>2226</v>
      </c>
      <c r="O58" s="390" t="s">
        <v>521</v>
      </c>
      <c r="P58" s="390" t="s">
        <v>1326</v>
      </c>
      <c r="Q58" s="390" t="s">
        <v>150</v>
      </c>
      <c r="R58" s="390" t="s">
        <v>150</v>
      </c>
      <c r="S58" s="390" t="s">
        <v>1254</v>
      </c>
      <c r="T58" s="390" t="s">
        <v>1254</v>
      </c>
      <c r="U58" s="390" t="s">
        <v>1254</v>
      </c>
      <c r="V58" s="390" t="s">
        <v>1254</v>
      </c>
      <c r="W58" s="390" t="s">
        <v>1254</v>
      </c>
      <c r="X58" s="390" t="s">
        <v>1185</v>
      </c>
      <c r="Y58" s="392" t="s">
        <v>1185</v>
      </c>
      <c r="Z58" s="392" t="s">
        <v>1254</v>
      </c>
      <c r="AA58" s="392" t="s">
        <v>1254</v>
      </c>
      <c r="AB58" s="440">
        <f>Table133[[#This Row],[Default]]</f>
        <v>0</v>
      </c>
      <c r="AC58" s="392" t="s">
        <v>1254</v>
      </c>
      <c r="AD58" s="440">
        <f>Table133[[#This Row],[Default]]</f>
        <v>0</v>
      </c>
      <c r="AE58" s="392" t="s">
        <v>1254</v>
      </c>
      <c r="AF58" s="440">
        <f>Table133[[#This Row],[Default]]</f>
        <v>0</v>
      </c>
      <c r="AG58" s="390" t="s">
        <v>2106</v>
      </c>
      <c r="AH58" s="390" t="s">
        <v>1779</v>
      </c>
      <c r="AI58" s="390" t="s">
        <v>1304</v>
      </c>
      <c r="AJ58" s="390" t="s">
        <v>1267</v>
      </c>
      <c r="AK58" s="390"/>
    </row>
    <row r="59" spans="1:37" ht="30.75" customHeight="1" x14ac:dyDescent="0.25">
      <c r="A59" s="448">
        <v>55</v>
      </c>
      <c r="B59" s="390"/>
      <c r="C59" s="390"/>
      <c r="D59" s="390" t="s">
        <v>153</v>
      </c>
      <c r="E59" s="392" t="s">
        <v>87</v>
      </c>
      <c r="F59" s="390" t="s">
        <v>643</v>
      </c>
      <c r="G59" s="390" t="s">
        <v>1758</v>
      </c>
      <c r="H59" s="390" t="s">
        <v>2144</v>
      </c>
      <c r="I59" s="394">
        <v>0</v>
      </c>
      <c r="J59" s="390" t="s">
        <v>2065</v>
      </c>
      <c r="K59" s="390">
        <v>1</v>
      </c>
      <c r="L59" s="390">
        <v>1</v>
      </c>
      <c r="M59" s="390" t="s">
        <v>1946</v>
      </c>
      <c r="N59" s="390" t="s">
        <v>2227</v>
      </c>
      <c r="O59" s="390" t="s">
        <v>745</v>
      </c>
      <c r="P59" s="390" t="s">
        <v>153</v>
      </c>
      <c r="Q59" s="390" t="s">
        <v>153</v>
      </c>
      <c r="R59" s="390" t="s">
        <v>154</v>
      </c>
      <c r="S59" s="390" t="s">
        <v>1254</v>
      </c>
      <c r="T59" s="390" t="s">
        <v>1254</v>
      </c>
      <c r="U59" s="390" t="s">
        <v>1254</v>
      </c>
      <c r="V59" s="390" t="s">
        <v>1254</v>
      </c>
      <c r="W59" s="390" t="s">
        <v>1254</v>
      </c>
      <c r="X59" s="390" t="s">
        <v>1185</v>
      </c>
      <c r="Y59" s="392" t="s">
        <v>1185</v>
      </c>
      <c r="Z59" s="392" t="s">
        <v>1254</v>
      </c>
      <c r="AA59" s="392" t="s">
        <v>1254</v>
      </c>
      <c r="AB59" s="440">
        <f>Table133[[#This Row],[Default]]</f>
        <v>0</v>
      </c>
      <c r="AC59" s="392" t="s">
        <v>1254</v>
      </c>
      <c r="AD59" s="440">
        <f>Table133[[#This Row],[Default]]</f>
        <v>0</v>
      </c>
      <c r="AE59" s="392" t="s">
        <v>1254</v>
      </c>
      <c r="AF59" s="440">
        <f>Table133[[#This Row],[Default]]</f>
        <v>0</v>
      </c>
      <c r="AG59" s="390" t="s">
        <v>2107</v>
      </c>
      <c r="AH59" s="390" t="s">
        <v>1780</v>
      </c>
      <c r="AI59" s="390" t="s">
        <v>1290</v>
      </c>
      <c r="AJ59" s="390" t="s">
        <v>1267</v>
      </c>
      <c r="AK59" s="390"/>
    </row>
    <row r="60" spans="1:37" ht="30.75" customHeight="1" x14ac:dyDescent="0.25">
      <c r="A60" s="448">
        <v>56</v>
      </c>
      <c r="B60" s="390"/>
      <c r="C60" s="390"/>
      <c r="D60" s="390" t="s">
        <v>155</v>
      </c>
      <c r="E60" s="392" t="s">
        <v>87</v>
      </c>
      <c r="F60" s="390" t="s">
        <v>636</v>
      </c>
      <c r="G60" s="390" t="s">
        <v>1757</v>
      </c>
      <c r="H60" s="390" t="s">
        <v>2144</v>
      </c>
      <c r="I60" s="394">
        <v>0</v>
      </c>
      <c r="J60" s="390" t="s">
        <v>2065</v>
      </c>
      <c r="K60" s="390">
        <v>1</v>
      </c>
      <c r="L60" s="390">
        <v>1</v>
      </c>
      <c r="M60" s="390" t="s">
        <v>1946</v>
      </c>
      <c r="N60" s="390" t="s">
        <v>2228</v>
      </c>
      <c r="O60" s="390" t="s">
        <v>521</v>
      </c>
      <c r="P60" s="390" t="s">
        <v>1325</v>
      </c>
      <c r="Q60" s="390" t="s">
        <v>156</v>
      </c>
      <c r="R60" s="390" t="s">
        <v>156</v>
      </c>
      <c r="S60" s="390" t="s">
        <v>1254</v>
      </c>
      <c r="T60" s="390" t="s">
        <v>1254</v>
      </c>
      <c r="U60" s="390" t="s">
        <v>1254</v>
      </c>
      <c r="V60" s="390" t="s">
        <v>1254</v>
      </c>
      <c r="W60" s="390" t="s">
        <v>1254</v>
      </c>
      <c r="X60" s="390" t="s">
        <v>1185</v>
      </c>
      <c r="Y60" s="392" t="s">
        <v>1185</v>
      </c>
      <c r="Z60" s="392" t="s">
        <v>1254</v>
      </c>
      <c r="AA60" s="392" t="s">
        <v>1254</v>
      </c>
      <c r="AB60" s="440">
        <f>Table133[[#This Row],[Default]]</f>
        <v>0</v>
      </c>
      <c r="AC60" s="392" t="s">
        <v>1254</v>
      </c>
      <c r="AD60" s="440">
        <f>Table133[[#This Row],[Default]]</f>
        <v>0</v>
      </c>
      <c r="AE60" s="392" t="s">
        <v>1254</v>
      </c>
      <c r="AF60" s="440">
        <f>Table133[[#This Row],[Default]]</f>
        <v>0</v>
      </c>
      <c r="AG60" s="390" t="s">
        <v>2105</v>
      </c>
      <c r="AH60" s="390" t="s">
        <v>1781</v>
      </c>
      <c r="AI60" s="390"/>
      <c r="AJ60" s="390"/>
      <c r="AK60" s="390"/>
    </row>
    <row r="61" spans="1:37" ht="30.75" customHeight="1" x14ac:dyDescent="0.25">
      <c r="A61" s="448">
        <v>57</v>
      </c>
      <c r="B61" s="390"/>
      <c r="C61" s="390"/>
      <c r="D61" s="390" t="s">
        <v>2074</v>
      </c>
      <c r="E61" s="392" t="s">
        <v>128</v>
      </c>
      <c r="F61" s="392" t="s">
        <v>613</v>
      </c>
      <c r="G61" s="390" t="s">
        <v>2095</v>
      </c>
      <c r="H61" s="390" t="s">
        <v>2144</v>
      </c>
      <c r="I61" s="391" t="s">
        <v>1880</v>
      </c>
      <c r="J61" s="390" t="s">
        <v>2065</v>
      </c>
      <c r="K61" s="390">
        <v>1</v>
      </c>
      <c r="L61" s="390">
        <v>1</v>
      </c>
      <c r="M61" s="390" t="s">
        <v>1946</v>
      </c>
      <c r="N61" s="390" t="s">
        <v>2226</v>
      </c>
      <c r="O61" s="390" t="s">
        <v>2091</v>
      </c>
      <c r="P61" s="392" t="s">
        <v>1185</v>
      </c>
      <c r="Q61" s="392" t="s">
        <v>1185</v>
      </c>
      <c r="R61" s="392" t="s">
        <v>1185</v>
      </c>
      <c r="S61" s="392" t="s">
        <v>1185</v>
      </c>
      <c r="T61" s="392" t="s">
        <v>1185</v>
      </c>
      <c r="U61" s="392" t="s">
        <v>1185</v>
      </c>
      <c r="V61" s="392" t="s">
        <v>1185</v>
      </c>
      <c r="W61" s="392" t="s">
        <v>1185</v>
      </c>
      <c r="X61" s="390" t="s">
        <v>1185</v>
      </c>
      <c r="Y61" s="392" t="s">
        <v>1185</v>
      </c>
      <c r="Z61" s="392" t="s">
        <v>1185</v>
      </c>
      <c r="AA61" s="392" t="s">
        <v>1207</v>
      </c>
      <c r="AB61" s="440"/>
      <c r="AC61" s="392" t="s">
        <v>1207</v>
      </c>
      <c r="AD61" s="440"/>
      <c r="AE61" s="392" t="s">
        <v>1207</v>
      </c>
      <c r="AF61" s="440"/>
      <c r="AG61" s="390" t="s">
        <v>2103</v>
      </c>
      <c r="AH61" s="390"/>
      <c r="AI61" s="390"/>
      <c r="AJ61" s="390"/>
      <c r="AK61" s="390"/>
    </row>
    <row r="62" spans="1:37" ht="30.75" customHeight="1" x14ac:dyDescent="0.25">
      <c r="A62" s="448">
        <v>58</v>
      </c>
      <c r="B62" s="390"/>
      <c r="C62" s="390"/>
      <c r="D62" s="390" t="s">
        <v>2075</v>
      </c>
      <c r="E62" s="392" t="s">
        <v>128</v>
      </c>
      <c r="F62" s="392" t="s">
        <v>613</v>
      </c>
      <c r="G62" s="390" t="s">
        <v>2095</v>
      </c>
      <c r="H62" s="390" t="s">
        <v>2144</v>
      </c>
      <c r="I62" s="391" t="s">
        <v>1880</v>
      </c>
      <c r="J62" s="390" t="s">
        <v>2065</v>
      </c>
      <c r="K62" s="390">
        <v>1</v>
      </c>
      <c r="L62" s="390">
        <v>1</v>
      </c>
      <c r="M62" s="390" t="s">
        <v>1946</v>
      </c>
      <c r="N62" s="390" t="s">
        <v>2227</v>
      </c>
      <c r="O62" s="390" t="s">
        <v>2092</v>
      </c>
      <c r="P62" s="392" t="s">
        <v>1185</v>
      </c>
      <c r="Q62" s="392" t="s">
        <v>1185</v>
      </c>
      <c r="R62" s="392" t="s">
        <v>1185</v>
      </c>
      <c r="S62" s="392" t="s">
        <v>1185</v>
      </c>
      <c r="T62" s="392" t="s">
        <v>1185</v>
      </c>
      <c r="U62" s="392" t="s">
        <v>1185</v>
      </c>
      <c r="V62" s="392" t="s">
        <v>1185</v>
      </c>
      <c r="W62" s="392" t="s">
        <v>1185</v>
      </c>
      <c r="X62" s="390" t="s">
        <v>1185</v>
      </c>
      <c r="Y62" s="392" t="s">
        <v>1185</v>
      </c>
      <c r="Z62" s="392" t="s">
        <v>1185</v>
      </c>
      <c r="AA62" s="392" t="s">
        <v>1207</v>
      </c>
      <c r="AB62" s="440"/>
      <c r="AC62" s="392" t="s">
        <v>1207</v>
      </c>
      <c r="AD62" s="440"/>
      <c r="AE62" s="392" t="s">
        <v>1207</v>
      </c>
      <c r="AF62" s="440"/>
      <c r="AG62" s="390" t="s">
        <v>2104</v>
      </c>
      <c r="AH62" s="390"/>
      <c r="AI62" s="390"/>
      <c r="AJ62" s="390"/>
      <c r="AK62" s="390"/>
    </row>
    <row r="63" spans="1:37" ht="30.75" customHeight="1" x14ac:dyDescent="0.25">
      <c r="A63" s="448">
        <v>59</v>
      </c>
      <c r="B63" s="390"/>
      <c r="C63" s="390"/>
      <c r="D63" s="390" t="s">
        <v>2076</v>
      </c>
      <c r="E63" s="392" t="s">
        <v>128</v>
      </c>
      <c r="F63" s="392" t="s">
        <v>613</v>
      </c>
      <c r="G63" s="390" t="s">
        <v>2095</v>
      </c>
      <c r="H63" s="390" t="s">
        <v>2144</v>
      </c>
      <c r="I63" s="391" t="s">
        <v>1880</v>
      </c>
      <c r="J63" s="390" t="s">
        <v>2065</v>
      </c>
      <c r="K63" s="390">
        <v>1</v>
      </c>
      <c r="L63" s="390">
        <v>1</v>
      </c>
      <c r="M63" s="390" t="s">
        <v>1946</v>
      </c>
      <c r="N63" s="390" t="s">
        <v>2228</v>
      </c>
      <c r="O63" s="390" t="s">
        <v>2093</v>
      </c>
      <c r="P63" s="392" t="s">
        <v>1185</v>
      </c>
      <c r="Q63" s="392" t="s">
        <v>1185</v>
      </c>
      <c r="R63" s="392" t="s">
        <v>1185</v>
      </c>
      <c r="S63" s="392" t="s">
        <v>1185</v>
      </c>
      <c r="T63" s="392" t="s">
        <v>1185</v>
      </c>
      <c r="U63" s="392" t="s">
        <v>1185</v>
      </c>
      <c r="V63" s="392" t="s">
        <v>1185</v>
      </c>
      <c r="W63" s="392" t="s">
        <v>1185</v>
      </c>
      <c r="X63" s="390" t="s">
        <v>1185</v>
      </c>
      <c r="Y63" s="392" t="s">
        <v>1185</v>
      </c>
      <c r="Z63" s="392" t="s">
        <v>1185</v>
      </c>
      <c r="AA63" s="392" t="s">
        <v>1207</v>
      </c>
      <c r="AB63" s="440"/>
      <c r="AC63" s="392" t="s">
        <v>1207</v>
      </c>
      <c r="AD63" s="440"/>
      <c r="AE63" s="392" t="s">
        <v>1207</v>
      </c>
      <c r="AF63" s="440"/>
      <c r="AG63" s="390" t="s">
        <v>2105</v>
      </c>
      <c r="AH63" s="390"/>
      <c r="AI63" s="390"/>
      <c r="AJ63" s="390"/>
      <c r="AK63" s="390"/>
    </row>
    <row r="64" spans="1:37" ht="30.75"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customHeight="1" x14ac:dyDescent="0.25">
      <c r="A79" s="448">
        <v>75</v>
      </c>
      <c r="B79" s="390"/>
      <c r="C79" s="390"/>
      <c r="D79" s="390" t="s">
        <v>189</v>
      </c>
      <c r="E79" s="392" t="s">
        <v>87</v>
      </c>
      <c r="F79" s="390" t="s">
        <v>613</v>
      </c>
      <c r="G79" s="390"/>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1184</v>
      </c>
      <c r="AB79" s="440" t="str">
        <f>Table133[[#This Row],[Default]]</f>
        <v>11111111</v>
      </c>
      <c r="AC79" s="392" t="s">
        <v>1184</v>
      </c>
      <c r="AD79" s="440" t="str">
        <f>Table133[[#This Row],[Default]]</f>
        <v>11111111</v>
      </c>
      <c r="AE79" s="392" t="s">
        <v>1184</v>
      </c>
      <c r="AF79" s="440" t="str">
        <f>Table133[[#This Row],[Default]]</f>
        <v>11111111</v>
      </c>
      <c r="AG79" s="390" t="s">
        <v>1299</v>
      </c>
      <c r="AH79" s="390" t="s">
        <v>1268</v>
      </c>
      <c r="AI79" s="390" t="s">
        <v>1298</v>
      </c>
      <c r="AJ79" s="390" t="s">
        <v>1297</v>
      </c>
      <c r="AK79" s="390"/>
    </row>
    <row r="80" spans="1:37" ht="30.75"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25">
      <c r="A116" s="448">
        <v>112</v>
      </c>
      <c r="B116" s="390" t="s">
        <v>1703</v>
      </c>
      <c r="C116" s="390" t="s">
        <v>36</v>
      </c>
      <c r="D116" s="390" t="s">
        <v>258</v>
      </c>
      <c r="E116" s="392" t="s">
        <v>66</v>
      </c>
      <c r="F116" s="390" t="s">
        <v>214</v>
      </c>
      <c r="G116" s="390" t="s">
        <v>1757</v>
      </c>
      <c r="H116" s="390" t="s">
        <v>2144</v>
      </c>
      <c r="I116" s="444" t="s">
        <v>1872</v>
      </c>
      <c r="J116" s="390" t="s">
        <v>2065</v>
      </c>
      <c r="K116" s="390">
        <v>1</v>
      </c>
      <c r="L116" s="390">
        <v>8</v>
      </c>
      <c r="M116" s="390" t="s">
        <v>1960</v>
      </c>
      <c r="N116" s="390" t="s">
        <v>2281</v>
      </c>
      <c r="O116" s="390" t="s">
        <v>463</v>
      </c>
      <c r="P116" s="390" t="s">
        <v>258</v>
      </c>
      <c r="Q116" s="390" t="s">
        <v>1255</v>
      </c>
      <c r="R116" s="390" t="s">
        <v>1176</v>
      </c>
      <c r="S116" s="390" t="s">
        <v>1254</v>
      </c>
      <c r="T116" s="390" t="s">
        <v>1254</v>
      </c>
      <c r="U116" s="390" t="s">
        <v>1254</v>
      </c>
      <c r="V116" s="390" t="s">
        <v>1254</v>
      </c>
      <c r="W116" s="390" t="s">
        <v>1254</v>
      </c>
      <c r="X116" s="390" t="s">
        <v>1185</v>
      </c>
      <c r="Y116" s="390" t="s">
        <v>1185</v>
      </c>
      <c r="Z116" s="390" t="s">
        <v>1185</v>
      </c>
      <c r="AA116" s="390" t="s">
        <v>1254</v>
      </c>
      <c r="AB116" s="439" t="str">
        <f>Table133[[#This Row],[Default]]</f>
        <v>00000000</v>
      </c>
      <c r="AC116" s="390" t="s">
        <v>1254</v>
      </c>
      <c r="AD116" s="439" t="str">
        <f>Table133[[#This Row],[Default]]</f>
        <v>00000000</v>
      </c>
      <c r="AE116" s="390" t="s">
        <v>1254</v>
      </c>
      <c r="AF116" s="439" t="str">
        <f>Table133[[#This Row],[Default]]</f>
        <v>00000000</v>
      </c>
      <c r="AG116" s="390"/>
      <c r="AH116" s="390" t="s">
        <v>1802</v>
      </c>
      <c r="AI116" s="390"/>
      <c r="AJ116" s="390"/>
      <c r="AK116" s="390"/>
    </row>
    <row r="117" spans="1:37" ht="30.75" customHeight="1" x14ac:dyDescent="0.25">
      <c r="A117" s="448">
        <v>113</v>
      </c>
      <c r="B117" s="390"/>
      <c r="C117" s="390"/>
      <c r="D117" s="390" t="s">
        <v>259</v>
      </c>
      <c r="E117" s="392" t="s">
        <v>66</v>
      </c>
      <c r="F117" s="390" t="s">
        <v>214</v>
      </c>
      <c r="G117" s="390" t="s">
        <v>1757</v>
      </c>
      <c r="H117" s="390" t="s">
        <v>2144</v>
      </c>
      <c r="I117" s="444" t="s">
        <v>1872</v>
      </c>
      <c r="J117" s="390" t="s">
        <v>2065</v>
      </c>
      <c r="K117" s="390">
        <v>1</v>
      </c>
      <c r="L117" s="390">
        <v>8</v>
      </c>
      <c r="M117" s="390" t="s">
        <v>1961</v>
      </c>
      <c r="N117" s="390" t="s">
        <v>2282</v>
      </c>
      <c r="O117" s="390" t="s">
        <v>464</v>
      </c>
      <c r="P117" s="390" t="s">
        <v>259</v>
      </c>
      <c r="Q117" s="390" t="s">
        <v>1255</v>
      </c>
      <c r="R117" s="390" t="s">
        <v>1176</v>
      </c>
      <c r="S117" s="390" t="s">
        <v>1254</v>
      </c>
      <c r="T117" s="390" t="s">
        <v>1254</v>
      </c>
      <c r="U117" s="390" t="s">
        <v>1254</v>
      </c>
      <c r="V117" s="390" t="s">
        <v>1254</v>
      </c>
      <c r="W117" s="390" t="s">
        <v>1254</v>
      </c>
      <c r="X117" s="390" t="s">
        <v>1185</v>
      </c>
      <c r="Y117" s="390" t="s">
        <v>1185</v>
      </c>
      <c r="Z117" s="390" t="s">
        <v>1185</v>
      </c>
      <c r="AA117" s="390" t="s">
        <v>1254</v>
      </c>
      <c r="AB117" s="439" t="str">
        <f>Table133[[#This Row],[Default]]</f>
        <v>00000000</v>
      </c>
      <c r="AC117" s="390" t="s">
        <v>1254</v>
      </c>
      <c r="AD117" s="439" t="str">
        <f>Table133[[#This Row],[Default]]</f>
        <v>00000000</v>
      </c>
      <c r="AE117" s="390" t="s">
        <v>1254</v>
      </c>
      <c r="AF117" s="439" t="str">
        <f>Table133[[#This Row],[Default]]</f>
        <v>00000000</v>
      </c>
      <c r="AG117" s="390"/>
      <c r="AH117" s="390" t="s">
        <v>1802</v>
      </c>
      <c r="AI117" s="390"/>
      <c r="AJ117" s="390"/>
      <c r="AK117" s="390"/>
    </row>
    <row r="118" spans="1:37" ht="30.75" customHeight="1" x14ac:dyDescent="0.25">
      <c r="A118" s="448">
        <v>114</v>
      </c>
      <c r="B118" s="390"/>
      <c r="C118" s="390"/>
      <c r="D118" s="390" t="s">
        <v>260</v>
      </c>
      <c r="E118" s="392" t="s">
        <v>66</v>
      </c>
      <c r="F118" s="390" t="s">
        <v>214</v>
      </c>
      <c r="G118" s="390" t="s">
        <v>1757</v>
      </c>
      <c r="H118" s="390" t="s">
        <v>2144</v>
      </c>
      <c r="I118" s="444" t="s">
        <v>1872</v>
      </c>
      <c r="J118" s="390" t="s">
        <v>2065</v>
      </c>
      <c r="K118" s="390">
        <v>1</v>
      </c>
      <c r="L118" s="390">
        <v>8</v>
      </c>
      <c r="M118" s="390" t="s">
        <v>1962</v>
      </c>
      <c r="N118" s="390" t="s">
        <v>2283</v>
      </c>
      <c r="O118" s="390" t="s">
        <v>465</v>
      </c>
      <c r="P118" s="390" t="s">
        <v>1259</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t="str">
        <f>Table133[[#This Row],[Default]]</f>
        <v>00000000</v>
      </c>
      <c r="AC118" s="390" t="s">
        <v>1254</v>
      </c>
      <c r="AD118" s="439" t="str">
        <f>Table133[[#This Row],[Default]]</f>
        <v>00000000</v>
      </c>
      <c r="AE118" s="390" t="s">
        <v>1254</v>
      </c>
      <c r="AF118" s="439" t="str">
        <f>Table133[[#This Row],[Default]]</f>
        <v>00000000</v>
      </c>
      <c r="AG118" s="390"/>
      <c r="AH118" s="390" t="s">
        <v>1802</v>
      </c>
      <c r="AI118" s="390"/>
      <c r="AJ118" s="390"/>
      <c r="AK118" s="390"/>
    </row>
    <row r="119" spans="1:37" ht="30.75" customHeight="1" x14ac:dyDescent="0.25">
      <c r="A119" s="448">
        <v>115</v>
      </c>
      <c r="B119" s="390"/>
      <c r="C119" s="390"/>
      <c r="D119" s="390" t="s">
        <v>261</v>
      </c>
      <c r="E119" s="392" t="s">
        <v>66</v>
      </c>
      <c r="F119" s="390" t="s">
        <v>214</v>
      </c>
      <c r="G119" s="390" t="s">
        <v>1757</v>
      </c>
      <c r="H119" s="390" t="s">
        <v>2144</v>
      </c>
      <c r="I119" s="444" t="s">
        <v>1872</v>
      </c>
      <c r="J119" s="390" t="s">
        <v>2065</v>
      </c>
      <c r="K119" s="390">
        <v>1</v>
      </c>
      <c r="L119" s="390">
        <v>8</v>
      </c>
      <c r="M119" s="390" t="s">
        <v>1963</v>
      </c>
      <c r="N119" s="390" t="s">
        <v>2284</v>
      </c>
      <c r="O119" s="390" t="s">
        <v>466</v>
      </c>
      <c r="P119" s="390" t="s">
        <v>1258</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t="str">
        <f>Table133[[#This Row],[Default]]</f>
        <v>00000000</v>
      </c>
      <c r="AC119" s="390" t="s">
        <v>1254</v>
      </c>
      <c r="AD119" s="439" t="str">
        <f>Table133[[#This Row],[Default]]</f>
        <v>00000000</v>
      </c>
      <c r="AE119" s="390" t="s">
        <v>1254</v>
      </c>
      <c r="AF119" s="439" t="str">
        <f>Table133[[#This Row],[Default]]</f>
        <v>00000000</v>
      </c>
      <c r="AG119" s="390"/>
      <c r="AH119" s="390" t="s">
        <v>1802</v>
      </c>
      <c r="AI119" s="390"/>
      <c r="AJ119" s="390"/>
      <c r="AK119" s="390"/>
    </row>
    <row r="120" spans="1:37" ht="30.75" customHeight="1" x14ac:dyDescent="0.25">
      <c r="A120" s="448">
        <v>116</v>
      </c>
      <c r="B120" s="390" t="s">
        <v>1704</v>
      </c>
      <c r="C120" s="390" t="s">
        <v>246</v>
      </c>
      <c r="D120" s="390" t="s">
        <v>247</v>
      </c>
      <c r="E120" s="392" t="s">
        <v>66</v>
      </c>
      <c r="F120" s="390" t="s">
        <v>390</v>
      </c>
      <c r="G120" s="390" t="s">
        <v>1757</v>
      </c>
      <c r="H120" s="390" t="s">
        <v>2144</v>
      </c>
      <c r="I120" s="444" t="s">
        <v>2369</v>
      </c>
      <c r="J120" s="390" t="s">
        <v>2065</v>
      </c>
      <c r="K120" s="390">
        <v>1</v>
      </c>
      <c r="L120" s="390">
        <v>16</v>
      </c>
      <c r="M120" s="390" t="s">
        <v>1964</v>
      </c>
      <c r="N120" s="390" t="s">
        <v>2285</v>
      </c>
      <c r="O120" s="390" t="s">
        <v>467</v>
      </c>
      <c r="P120" s="390" t="s">
        <v>247</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t="str">
        <f>Table133[[#This Row],[Default]]</f>
        <v>0000000000000000</v>
      </c>
      <c r="AC120" s="390" t="s">
        <v>1254</v>
      </c>
      <c r="AD120" s="439" t="str">
        <f>Table133[[#This Row],[Default]]</f>
        <v>0000000000000000</v>
      </c>
      <c r="AE120" s="390" t="s">
        <v>1254</v>
      </c>
      <c r="AF120" s="439" t="str">
        <f>Table133[[#This Row],[Default]]</f>
        <v>0000000000000000</v>
      </c>
      <c r="AG120" s="390" t="s">
        <v>1257</v>
      </c>
      <c r="AH120" s="390" t="s">
        <v>66</v>
      </c>
      <c r="AI120" s="390"/>
      <c r="AJ120" s="390"/>
      <c r="AK120" s="390"/>
    </row>
    <row r="121" spans="1:37" ht="30.75" customHeight="1" x14ac:dyDescent="0.25">
      <c r="A121" s="448">
        <v>117</v>
      </c>
      <c r="B121" s="390"/>
      <c r="C121" s="390"/>
      <c r="D121" s="390" t="s">
        <v>248</v>
      </c>
      <c r="E121" s="392" t="s">
        <v>66</v>
      </c>
      <c r="F121" s="390" t="s">
        <v>390</v>
      </c>
      <c r="G121" s="390" t="s">
        <v>1757</v>
      </c>
      <c r="H121" s="390" t="s">
        <v>2144</v>
      </c>
      <c r="I121" s="444" t="s">
        <v>1872</v>
      </c>
      <c r="J121" s="390" t="s">
        <v>2065</v>
      </c>
      <c r="K121" s="390">
        <v>1</v>
      </c>
      <c r="L121" s="390">
        <v>8</v>
      </c>
      <c r="M121" s="390" t="s">
        <v>1965</v>
      </c>
      <c r="N121" s="390" t="s">
        <v>2286</v>
      </c>
      <c r="O121" s="390" t="s">
        <v>467</v>
      </c>
      <c r="P121" s="390" t="s">
        <v>248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t="str">
        <f>Table133[[#This Row],[Default]]</f>
        <v>00000000</v>
      </c>
      <c r="AC121" s="390" t="s">
        <v>1254</v>
      </c>
      <c r="AD121" s="439" t="str">
        <f>Table133[[#This Row],[Default]]</f>
        <v>00000000</v>
      </c>
      <c r="AE121" s="390" t="s">
        <v>1254</v>
      </c>
      <c r="AF121" s="439" t="str">
        <f>Table133[[#This Row],[Default]]</f>
        <v>00000000</v>
      </c>
      <c r="AG121" s="390" t="s">
        <v>1257</v>
      </c>
      <c r="AH121" s="390" t="s">
        <v>66</v>
      </c>
      <c r="AI121" s="390"/>
      <c r="AJ121" s="390"/>
      <c r="AK121" s="390"/>
    </row>
    <row r="122" spans="1:37" ht="30.75" customHeight="1" x14ac:dyDescent="0.25">
      <c r="A122" s="448">
        <v>118</v>
      </c>
      <c r="B122" s="390"/>
      <c r="C122" s="390"/>
      <c r="D122" s="390" t="s">
        <v>249</v>
      </c>
      <c r="E122" s="392" t="s">
        <v>66</v>
      </c>
      <c r="F122" s="390" t="s">
        <v>205</v>
      </c>
      <c r="G122" s="390" t="s">
        <v>1757</v>
      </c>
      <c r="H122" s="390" t="s">
        <v>2144</v>
      </c>
      <c r="I122" s="444" t="s">
        <v>1872</v>
      </c>
      <c r="J122" s="390" t="s">
        <v>2065</v>
      </c>
      <c r="K122" s="390">
        <v>1</v>
      </c>
      <c r="L122" s="390">
        <v>8</v>
      </c>
      <c r="M122" s="390" t="s">
        <v>1966</v>
      </c>
      <c r="N122" s="390" t="s">
        <v>2287</v>
      </c>
      <c r="O122" s="390" t="s">
        <v>468</v>
      </c>
      <c r="P122" s="390" t="s">
        <v>249</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v>
      </c>
      <c r="AC122" s="390" t="s">
        <v>1254</v>
      </c>
      <c r="AD122" s="439" t="str">
        <f>Table133[[#This Row],[Default]]</f>
        <v>00000000</v>
      </c>
      <c r="AE122" s="390" t="s">
        <v>1254</v>
      </c>
      <c r="AF122" s="439" t="str">
        <f>Table133[[#This Row],[Default]]</f>
        <v>00000000</v>
      </c>
      <c r="AG122" s="390" t="s">
        <v>1257</v>
      </c>
      <c r="AH122" s="390" t="s">
        <v>66</v>
      </c>
      <c r="AI122" s="390"/>
      <c r="AJ122" s="390"/>
      <c r="AK122" s="390"/>
    </row>
    <row r="123" spans="1:37" ht="30.75" customHeight="1" x14ac:dyDescent="0.25">
      <c r="A123" s="448">
        <v>119</v>
      </c>
      <c r="B123" s="390" t="s">
        <v>1705</v>
      </c>
      <c r="C123" s="390" t="s">
        <v>250</v>
      </c>
      <c r="D123" s="390" t="s">
        <v>250</v>
      </c>
      <c r="E123" s="392" t="s">
        <v>66</v>
      </c>
      <c r="F123" s="390" t="s">
        <v>390</v>
      </c>
      <c r="G123" s="390" t="s">
        <v>1757</v>
      </c>
      <c r="H123" s="390" t="s">
        <v>2144</v>
      </c>
      <c r="I123" s="444" t="s">
        <v>2370</v>
      </c>
      <c r="J123" s="390" t="s">
        <v>2065</v>
      </c>
      <c r="K123" s="390">
        <v>1</v>
      </c>
      <c r="L123" s="390">
        <v>32</v>
      </c>
      <c r="M123" s="390" t="s">
        <v>1967</v>
      </c>
      <c r="N123" s="390" t="s">
        <v>2288</v>
      </c>
      <c r="O123" s="390" t="s">
        <v>469</v>
      </c>
      <c r="P123" s="390" t="s">
        <v>250</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00000000000000000000000000000000</v>
      </c>
      <c r="AC123" s="390" t="s">
        <v>1254</v>
      </c>
      <c r="AD123" s="439" t="str">
        <f>Table133[[#This Row],[Default]]</f>
        <v>00000000000000000000000000000000</v>
      </c>
      <c r="AE123" s="390" t="s">
        <v>1254</v>
      </c>
      <c r="AF123" s="439" t="str">
        <f>Table133[[#This Row],[Default]]</f>
        <v>00000000000000000000000000000000</v>
      </c>
      <c r="AG123" s="390"/>
      <c r="AH123" s="390" t="s">
        <v>66</v>
      </c>
      <c r="AI123" s="390"/>
      <c r="AJ123" s="390"/>
      <c r="AK123" s="390"/>
    </row>
    <row r="124" spans="1:37" ht="30.75" customHeight="1" x14ac:dyDescent="0.25">
      <c r="A124" s="448">
        <v>120</v>
      </c>
      <c r="B124" s="390" t="s">
        <v>1706</v>
      </c>
      <c r="C124" s="390" t="s">
        <v>251</v>
      </c>
      <c r="D124" s="390" t="s">
        <v>251</v>
      </c>
      <c r="E124" s="392" t="s">
        <v>66</v>
      </c>
      <c r="F124" s="390" t="s">
        <v>390</v>
      </c>
      <c r="G124" s="390" t="s">
        <v>1757</v>
      </c>
      <c r="H124" s="390" t="s">
        <v>2144</v>
      </c>
      <c r="I124" s="444" t="s">
        <v>2370</v>
      </c>
      <c r="J124" s="390" t="s">
        <v>2065</v>
      </c>
      <c r="K124" s="390">
        <v>1</v>
      </c>
      <c r="L124" s="390">
        <v>32</v>
      </c>
      <c r="M124" s="390" t="s">
        <v>1968</v>
      </c>
      <c r="N124" s="390" t="s">
        <v>2289</v>
      </c>
      <c r="O124" s="390" t="s">
        <v>470</v>
      </c>
      <c r="P124" s="390" t="s">
        <v>251</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00000000000000000000000000000000</v>
      </c>
      <c r="AC124" s="390" t="s">
        <v>1254</v>
      </c>
      <c r="AD124" s="439" t="str">
        <f>Table133[[#This Row],[Default]]</f>
        <v>00000000000000000000000000000000</v>
      </c>
      <c r="AE124" s="390" t="s">
        <v>1254</v>
      </c>
      <c r="AF124" s="439" t="str">
        <f>Table133[[#This Row],[Default]]</f>
        <v>00000000000000000000000000000000</v>
      </c>
      <c r="AG124" s="390"/>
      <c r="AH124" s="390" t="s">
        <v>66</v>
      </c>
      <c r="AI124" s="390"/>
      <c r="AJ124" s="390"/>
      <c r="AK124" s="390"/>
    </row>
    <row r="125" spans="1:37" ht="30.75" customHeight="1" x14ac:dyDescent="0.25">
      <c r="A125" s="448">
        <v>121</v>
      </c>
      <c r="B125" s="390" t="s">
        <v>1707</v>
      </c>
      <c r="C125" s="390" t="s">
        <v>252</v>
      </c>
      <c r="D125" s="390" t="s">
        <v>252</v>
      </c>
      <c r="E125" s="392" t="s">
        <v>66</v>
      </c>
      <c r="F125" s="390" t="s">
        <v>390</v>
      </c>
      <c r="G125" s="390" t="s">
        <v>1757</v>
      </c>
      <c r="H125" s="390" t="s">
        <v>2144</v>
      </c>
      <c r="I125" s="444" t="s">
        <v>2370</v>
      </c>
      <c r="J125" s="390" t="s">
        <v>2065</v>
      </c>
      <c r="K125" s="390">
        <v>1</v>
      </c>
      <c r="L125" s="390">
        <v>32</v>
      </c>
      <c r="M125" s="390" t="s">
        <v>1969</v>
      </c>
      <c r="N125" s="390" t="s">
        <v>2290</v>
      </c>
      <c r="O125" s="390" t="s">
        <v>471</v>
      </c>
      <c r="P125" s="390" t="s">
        <v>252</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25">
      <c r="A126" s="448">
        <v>122</v>
      </c>
      <c r="B126" s="390" t="s">
        <v>1708</v>
      </c>
      <c r="C126" s="390" t="s">
        <v>1538</v>
      </c>
      <c r="D126" s="390" t="s">
        <v>1538</v>
      </c>
      <c r="E126" s="392" t="s">
        <v>66</v>
      </c>
      <c r="F126" s="390" t="s">
        <v>1537</v>
      </c>
      <c r="G126" s="390" t="s">
        <v>1756</v>
      </c>
      <c r="H126" s="390" t="s">
        <v>2145</v>
      </c>
      <c r="I126" s="444" t="s">
        <v>2370</v>
      </c>
      <c r="J126" s="390" t="s">
        <v>2065</v>
      </c>
      <c r="K126" s="390">
        <v>1</v>
      </c>
      <c r="L126" s="390">
        <v>32</v>
      </c>
      <c r="M126" s="390" t="s">
        <v>2029</v>
      </c>
      <c r="N126" s="390" t="s">
        <v>2291</v>
      </c>
      <c r="O126" s="390" t="s">
        <v>1539</v>
      </c>
      <c r="P126" s="390" t="s">
        <v>1254</v>
      </c>
      <c r="Q126" s="390" t="s">
        <v>1254</v>
      </c>
      <c r="R126" s="390" t="s">
        <v>1254</v>
      </c>
      <c r="S126" s="390" t="s">
        <v>1254</v>
      </c>
      <c r="T126" s="390" t="s">
        <v>1254</v>
      </c>
      <c r="U126" s="390" t="s">
        <v>1254</v>
      </c>
      <c r="V126" s="390" t="s">
        <v>1254</v>
      </c>
      <c r="W126" s="390" t="s">
        <v>1254</v>
      </c>
      <c r="X126" s="390" t="s">
        <v>1254</v>
      </c>
      <c r="Y126" s="390" t="s">
        <v>1254</v>
      </c>
      <c r="Z126" s="390" t="s">
        <v>1185</v>
      </c>
      <c r="AA126" s="390" t="s">
        <v>1185</v>
      </c>
      <c r="AB126" s="439"/>
      <c r="AC126" s="390" t="s">
        <v>1207</v>
      </c>
      <c r="AD126" s="439"/>
      <c r="AE126" s="390" t="s">
        <v>1380</v>
      </c>
      <c r="AF126" s="439"/>
      <c r="AG126" s="390"/>
      <c r="AH126" s="390" t="s">
        <v>66</v>
      </c>
      <c r="AI126" s="390"/>
      <c r="AJ126" s="390"/>
      <c r="AK126" s="390"/>
    </row>
    <row r="127" spans="1:37" ht="30.75" customHeight="1" x14ac:dyDescent="0.25">
      <c r="A127" s="448">
        <v>123</v>
      </c>
      <c r="B127" s="390" t="s">
        <v>1709</v>
      </c>
      <c r="C127" s="390" t="s">
        <v>1574</v>
      </c>
      <c r="D127" s="390" t="s">
        <v>1606</v>
      </c>
      <c r="E127" s="392" t="s">
        <v>66</v>
      </c>
      <c r="F127" s="390" t="s">
        <v>2117</v>
      </c>
      <c r="G127" s="390" t="s">
        <v>1756</v>
      </c>
      <c r="H127" s="390" t="s">
        <v>1256</v>
      </c>
      <c r="I127" s="394" t="s">
        <v>1880</v>
      </c>
      <c r="J127" s="390" t="s">
        <v>2065</v>
      </c>
      <c r="K127" s="390">
        <v>1</v>
      </c>
      <c r="L127" s="390">
        <v>1</v>
      </c>
      <c r="M127" s="390" t="s">
        <v>2045</v>
      </c>
      <c r="N127" s="390" t="s">
        <v>2292</v>
      </c>
      <c r="O127" s="390" t="s">
        <v>2057</v>
      </c>
      <c r="P127" s="390" t="s">
        <v>1254</v>
      </c>
      <c r="Q127" s="390" t="s">
        <v>1254</v>
      </c>
      <c r="R127" s="390" t="s">
        <v>1254</v>
      </c>
      <c r="S127" s="390" t="s">
        <v>1254</v>
      </c>
      <c r="T127" s="390" t="s">
        <v>1254</v>
      </c>
      <c r="U127" s="390" t="s">
        <v>1254</v>
      </c>
      <c r="V127" s="390" t="s">
        <v>1254</v>
      </c>
      <c r="W127" s="390" t="s">
        <v>1254</v>
      </c>
      <c r="X127" s="390" t="s">
        <v>1254</v>
      </c>
      <c r="Y127" s="390" t="s">
        <v>1254</v>
      </c>
      <c r="Z127" s="392" t="s">
        <v>1207</v>
      </c>
      <c r="AA127" s="392" t="s">
        <v>1207</v>
      </c>
      <c r="AB127" s="440" t="str">
        <f>Table133[[#This Row],[Default]]</f>
        <v>1</v>
      </c>
      <c r="AC127" s="392" t="s">
        <v>1207</v>
      </c>
      <c r="AD127" s="440" t="str">
        <f>Table133[[#This Row],[Default]]</f>
        <v>1</v>
      </c>
      <c r="AE127" s="392" t="s">
        <v>1207</v>
      </c>
      <c r="AF127" s="440" t="str">
        <f>Table133[[#This Row],[Default]]</f>
        <v>1</v>
      </c>
      <c r="AG127" s="390"/>
      <c r="AH127" s="390" t="s">
        <v>66</v>
      </c>
      <c r="AI127" s="390"/>
      <c r="AJ127" s="390"/>
      <c r="AK127" s="390"/>
    </row>
    <row r="128" spans="1:37" ht="30.75" customHeight="1" x14ac:dyDescent="0.25">
      <c r="A128" s="448">
        <v>124</v>
      </c>
      <c r="B128" s="390"/>
      <c r="C128" s="390"/>
      <c r="D128" s="390" t="s">
        <v>1607</v>
      </c>
      <c r="E128" s="392" t="s">
        <v>66</v>
      </c>
      <c r="F128" s="390" t="s">
        <v>2117</v>
      </c>
      <c r="G128" s="390" t="s">
        <v>1756</v>
      </c>
      <c r="H128" s="390" t="s">
        <v>1256</v>
      </c>
      <c r="I128" s="394" t="s">
        <v>1881</v>
      </c>
      <c r="J128" s="390" t="s">
        <v>2065</v>
      </c>
      <c r="K128" s="390">
        <v>1</v>
      </c>
      <c r="L128" s="390">
        <v>1</v>
      </c>
      <c r="M128" s="390" t="s">
        <v>2045</v>
      </c>
      <c r="N128" s="390" t="s">
        <v>2293</v>
      </c>
      <c r="O128" s="390" t="s">
        <v>2058</v>
      </c>
      <c r="P128" s="390" t="s">
        <v>1254</v>
      </c>
      <c r="Q128" s="390" t="s">
        <v>1254</v>
      </c>
      <c r="R128" s="390" t="s">
        <v>1254</v>
      </c>
      <c r="S128" s="390" t="s">
        <v>1254</v>
      </c>
      <c r="T128" s="390" t="s">
        <v>1254</v>
      </c>
      <c r="U128" s="390" t="s">
        <v>1254</v>
      </c>
      <c r="V128" s="390" t="s">
        <v>1254</v>
      </c>
      <c r="W128" s="390" t="s">
        <v>1254</v>
      </c>
      <c r="X128" s="390" t="s">
        <v>1254</v>
      </c>
      <c r="Y128" s="390" t="s">
        <v>1254</v>
      </c>
      <c r="Z128" s="392" t="s">
        <v>1207</v>
      </c>
      <c r="AA128" s="392" t="s">
        <v>1207</v>
      </c>
      <c r="AB128" s="440" t="str">
        <f>Table133[[#This Row],[Default]]</f>
        <v>0</v>
      </c>
      <c r="AC128" s="392" t="s">
        <v>1207</v>
      </c>
      <c r="AD128" s="440" t="str">
        <f>Table133[[#This Row],[Default]]</f>
        <v>0</v>
      </c>
      <c r="AE128" s="392" t="s">
        <v>1207</v>
      </c>
      <c r="AF128" s="440" t="str">
        <f>Table133[[#This Row],[Default]]</f>
        <v>0</v>
      </c>
      <c r="AG128" s="390"/>
      <c r="AH128" s="390" t="s">
        <v>66</v>
      </c>
      <c r="AI128" s="390"/>
      <c r="AJ128" s="390"/>
      <c r="AK128" s="390"/>
    </row>
    <row r="129" spans="1:37" ht="30.75" customHeight="1" x14ac:dyDescent="0.25">
      <c r="A129" s="448">
        <v>125</v>
      </c>
      <c r="B129" s="390"/>
      <c r="C129" s="390"/>
      <c r="D129" s="390" t="s">
        <v>1688</v>
      </c>
      <c r="E129" s="392" t="s">
        <v>66</v>
      </c>
      <c r="F129" s="390" t="s">
        <v>2117</v>
      </c>
      <c r="G129" s="390" t="s">
        <v>1756</v>
      </c>
      <c r="H129" s="390" t="s">
        <v>1256</v>
      </c>
      <c r="I129" s="391" t="s">
        <v>1880</v>
      </c>
      <c r="J129" s="390" t="s">
        <v>2065</v>
      </c>
      <c r="K129" s="390">
        <v>1</v>
      </c>
      <c r="L129" s="390">
        <v>1</v>
      </c>
      <c r="M129" s="390" t="s">
        <v>2045</v>
      </c>
      <c r="N129" s="390" t="s">
        <v>2294</v>
      </c>
      <c r="O129" s="390" t="s">
        <v>1687</v>
      </c>
      <c r="P129" s="390" t="s">
        <v>1254</v>
      </c>
      <c r="Q129" s="390" t="s">
        <v>1254</v>
      </c>
      <c r="R129" s="390" t="s">
        <v>1254</v>
      </c>
      <c r="S129" s="390" t="s">
        <v>1254</v>
      </c>
      <c r="T129" s="390" t="s">
        <v>1254</v>
      </c>
      <c r="U129" s="390" t="s">
        <v>1254</v>
      </c>
      <c r="V129" s="390" t="s">
        <v>1254</v>
      </c>
      <c r="W129" s="390" t="s">
        <v>1254</v>
      </c>
      <c r="X129" s="390" t="s">
        <v>1254</v>
      </c>
      <c r="Y129" s="390" t="s">
        <v>1254</v>
      </c>
      <c r="Z129" s="392" t="s">
        <v>1207</v>
      </c>
      <c r="AA129" s="392" t="s">
        <v>1207</v>
      </c>
      <c r="AB129" s="440" t="str">
        <f>Table133[[#This Row],[Default]]</f>
        <v>1</v>
      </c>
      <c r="AC129" s="392" t="s">
        <v>1207</v>
      </c>
      <c r="AD129" s="440" t="str">
        <f>Table133[[#This Row],[Default]]</f>
        <v>1</v>
      </c>
      <c r="AE129" s="392" t="s">
        <v>1207</v>
      </c>
      <c r="AF129" s="440" t="str">
        <f>Table133[[#This Row],[Default]]</f>
        <v>1</v>
      </c>
      <c r="AG129" s="390"/>
      <c r="AH129" s="390"/>
      <c r="AI129" s="390"/>
      <c r="AJ129" s="390"/>
      <c r="AK129" s="390"/>
    </row>
    <row r="130" spans="1:37" ht="30.75" customHeight="1" x14ac:dyDescent="0.25">
      <c r="A130" s="448">
        <v>126</v>
      </c>
      <c r="B130" s="390"/>
      <c r="C130" s="390"/>
      <c r="D130" s="390" t="s">
        <v>1265</v>
      </c>
      <c r="E130" s="392" t="s">
        <v>66</v>
      </c>
      <c r="F130" s="390" t="s">
        <v>2124</v>
      </c>
      <c r="G130" s="390" t="s">
        <v>1756</v>
      </c>
      <c r="H130" s="390" t="s">
        <v>1256</v>
      </c>
      <c r="I130" s="391" t="s">
        <v>1881</v>
      </c>
      <c r="J130" s="390" t="s">
        <v>2065</v>
      </c>
      <c r="K130" s="390">
        <v>1</v>
      </c>
      <c r="L130" s="390">
        <v>1</v>
      </c>
      <c r="M130" s="390" t="s">
        <v>2045</v>
      </c>
      <c r="N130" s="390" t="s">
        <v>2295</v>
      </c>
      <c r="O130" s="390" t="s">
        <v>1616</v>
      </c>
      <c r="P130" s="390" t="s">
        <v>1254</v>
      </c>
      <c r="Q130" s="390" t="s">
        <v>1254</v>
      </c>
      <c r="R130" s="390" t="s">
        <v>1254</v>
      </c>
      <c r="S130" s="390" t="s">
        <v>1254</v>
      </c>
      <c r="T130" s="390" t="s">
        <v>1254</v>
      </c>
      <c r="U130" s="390" t="s">
        <v>1254</v>
      </c>
      <c r="V130" s="390" t="s">
        <v>1254</v>
      </c>
      <c r="W130" s="390" t="s">
        <v>1254</v>
      </c>
      <c r="X130" s="390" t="s">
        <v>1254</v>
      </c>
      <c r="Y130" s="390" t="s">
        <v>1254</v>
      </c>
      <c r="Z130" s="392" t="s">
        <v>1380</v>
      </c>
      <c r="AA130" s="392" t="s">
        <v>1380</v>
      </c>
      <c r="AB130" s="440" t="str">
        <f>Table133[[#This Row],[Default]]</f>
        <v>0</v>
      </c>
      <c r="AC130" s="392" t="s">
        <v>1380</v>
      </c>
      <c r="AD130" s="440" t="str">
        <f>Table133[[#This Row],[Default]]</f>
        <v>0</v>
      </c>
      <c r="AE130" s="392" t="s">
        <v>1380</v>
      </c>
      <c r="AF130" s="440" t="str">
        <f>Table133[[#This Row],[Default]]</f>
        <v>0</v>
      </c>
      <c r="AG130" s="390"/>
      <c r="AH130" s="390"/>
      <c r="AI130" s="390"/>
      <c r="AJ130" s="390"/>
      <c r="AK130" s="390"/>
    </row>
    <row r="131" spans="1:37" ht="30.75" customHeight="1" x14ac:dyDescent="0.25">
      <c r="A131" s="448">
        <v>127</v>
      </c>
      <c r="B131" s="390"/>
      <c r="C131" s="390"/>
      <c r="D131" s="390" t="s">
        <v>1265</v>
      </c>
      <c r="E131" s="392" t="s">
        <v>66</v>
      </c>
      <c r="F131" s="390" t="s">
        <v>2124</v>
      </c>
      <c r="G131" s="390" t="s">
        <v>1756</v>
      </c>
      <c r="H131" s="390" t="s">
        <v>1256</v>
      </c>
      <c r="I131" s="391" t="s">
        <v>1881</v>
      </c>
      <c r="J131" s="390" t="s">
        <v>2065</v>
      </c>
      <c r="K131" s="390">
        <v>1</v>
      </c>
      <c r="L131" s="390">
        <v>1</v>
      </c>
      <c r="M131" s="390" t="s">
        <v>2045</v>
      </c>
      <c r="N131" s="390" t="s">
        <v>2296</v>
      </c>
      <c r="O131" s="390" t="s">
        <v>1616</v>
      </c>
      <c r="P131" s="390" t="s">
        <v>1254</v>
      </c>
      <c r="Q131" s="390" t="s">
        <v>1254</v>
      </c>
      <c r="R131" s="390" t="s">
        <v>1254</v>
      </c>
      <c r="S131" s="390" t="s">
        <v>1254</v>
      </c>
      <c r="T131" s="390" t="s">
        <v>1254</v>
      </c>
      <c r="U131" s="390" t="s">
        <v>1254</v>
      </c>
      <c r="V131" s="390" t="s">
        <v>1254</v>
      </c>
      <c r="W131" s="390" t="s">
        <v>1254</v>
      </c>
      <c r="X131" s="390" t="s">
        <v>1254</v>
      </c>
      <c r="Y131" s="390" t="s">
        <v>1254</v>
      </c>
      <c r="Z131" s="392" t="s">
        <v>1380</v>
      </c>
      <c r="AA131" s="392" t="s">
        <v>1380</v>
      </c>
      <c r="AB131" s="440" t="str">
        <f>Table133[[#This Row],[Default]]</f>
        <v>0</v>
      </c>
      <c r="AC131" s="392" t="s">
        <v>1380</v>
      </c>
      <c r="AD131" s="440" t="str">
        <f>Table133[[#This Row],[Default]]</f>
        <v>0</v>
      </c>
      <c r="AE131" s="392" t="s">
        <v>1380</v>
      </c>
      <c r="AF131" s="440" t="str">
        <f>Table133[[#This Row],[Default]]</f>
        <v>0</v>
      </c>
      <c r="AG131" s="390"/>
      <c r="AH131" s="390"/>
      <c r="AI131" s="390"/>
      <c r="AJ131" s="390"/>
      <c r="AK131" s="390"/>
    </row>
    <row r="132" spans="1:37" ht="30.75" customHeight="1" x14ac:dyDescent="0.25">
      <c r="A132" s="448">
        <v>128</v>
      </c>
      <c r="B132" s="390"/>
      <c r="C132" s="390"/>
      <c r="D132" s="390" t="s">
        <v>1265</v>
      </c>
      <c r="E132" s="392" t="s">
        <v>66</v>
      </c>
      <c r="F132" s="390" t="s">
        <v>2124</v>
      </c>
      <c r="G132" s="390" t="s">
        <v>1756</v>
      </c>
      <c r="H132" s="390" t="s">
        <v>1256</v>
      </c>
      <c r="I132" s="391" t="s">
        <v>1881</v>
      </c>
      <c r="J132" s="390" t="s">
        <v>2065</v>
      </c>
      <c r="K132" s="390">
        <v>1</v>
      </c>
      <c r="L132" s="390">
        <v>1</v>
      </c>
      <c r="M132" s="390" t="s">
        <v>2045</v>
      </c>
      <c r="N132" s="390" t="s">
        <v>2297</v>
      </c>
      <c r="O132" s="390" t="s">
        <v>1616</v>
      </c>
      <c r="P132" s="390" t="s">
        <v>1254</v>
      </c>
      <c r="Q132" s="390" t="s">
        <v>1254</v>
      </c>
      <c r="R132" s="390" t="s">
        <v>1254</v>
      </c>
      <c r="S132" s="390" t="s">
        <v>1254</v>
      </c>
      <c r="T132" s="390" t="s">
        <v>1254</v>
      </c>
      <c r="U132" s="390" t="s">
        <v>1254</v>
      </c>
      <c r="V132" s="390" t="s">
        <v>1254</v>
      </c>
      <c r="W132" s="390" t="s">
        <v>1254</v>
      </c>
      <c r="X132" s="390" t="s">
        <v>1254</v>
      </c>
      <c r="Y132" s="390" t="s">
        <v>1254</v>
      </c>
      <c r="Z132" s="392" t="s">
        <v>1380</v>
      </c>
      <c r="AA132" s="392" t="s">
        <v>1380</v>
      </c>
      <c r="AB132" s="440" t="str">
        <f>Table133[[#This Row],[Default]]</f>
        <v>0</v>
      </c>
      <c r="AC132" s="392" t="s">
        <v>1380</v>
      </c>
      <c r="AD132" s="440" t="str">
        <f>Table133[[#This Row],[Default]]</f>
        <v>0</v>
      </c>
      <c r="AE132" s="392" t="s">
        <v>1380</v>
      </c>
      <c r="AF132" s="440" t="str">
        <f>Table133[[#This Row],[Default]]</f>
        <v>0</v>
      </c>
      <c r="AG132" s="390"/>
      <c r="AH132" s="390"/>
      <c r="AI132" s="390"/>
      <c r="AJ132" s="390"/>
      <c r="AK132" s="390"/>
    </row>
    <row r="133" spans="1:37" ht="30.75" customHeight="1" x14ac:dyDescent="0.25">
      <c r="A133" s="448">
        <v>129</v>
      </c>
      <c r="B133" s="390"/>
      <c r="C133" s="390"/>
      <c r="D133" s="390" t="s">
        <v>1265</v>
      </c>
      <c r="E133" s="392" t="s">
        <v>66</v>
      </c>
      <c r="F133" s="390" t="s">
        <v>2124</v>
      </c>
      <c r="G133" s="390" t="s">
        <v>1756</v>
      </c>
      <c r="H133" s="390" t="s">
        <v>1256</v>
      </c>
      <c r="I133" s="391" t="s">
        <v>1881</v>
      </c>
      <c r="J133" s="390" t="s">
        <v>2065</v>
      </c>
      <c r="K133" s="390">
        <v>1</v>
      </c>
      <c r="L133" s="390">
        <v>1</v>
      </c>
      <c r="M133" s="390" t="s">
        <v>2045</v>
      </c>
      <c r="N133" s="390" t="s">
        <v>2298</v>
      </c>
      <c r="O133" s="390" t="s">
        <v>1616</v>
      </c>
      <c r="P133" s="390" t="s">
        <v>1254</v>
      </c>
      <c r="Q133" s="390" t="s">
        <v>1254</v>
      </c>
      <c r="R133" s="390" t="s">
        <v>1254</v>
      </c>
      <c r="S133" s="390" t="s">
        <v>1254</v>
      </c>
      <c r="T133" s="390" t="s">
        <v>1254</v>
      </c>
      <c r="U133" s="390" t="s">
        <v>1254</v>
      </c>
      <c r="V133" s="390" t="s">
        <v>1254</v>
      </c>
      <c r="W133" s="390" t="s">
        <v>1254</v>
      </c>
      <c r="X133" s="390" t="s">
        <v>1254</v>
      </c>
      <c r="Y133" s="390" t="s">
        <v>1254</v>
      </c>
      <c r="Z133" s="392" t="s">
        <v>1380</v>
      </c>
      <c r="AA133" s="392" t="s">
        <v>1380</v>
      </c>
      <c r="AB133" s="440" t="str">
        <f>Table133[[#This Row],[Default]]</f>
        <v>0</v>
      </c>
      <c r="AC133" s="392" t="s">
        <v>1380</v>
      </c>
      <c r="AD133" s="440" t="str">
        <f>Table133[[#This Row],[Default]]</f>
        <v>0</v>
      </c>
      <c r="AE133" s="392" t="s">
        <v>1380</v>
      </c>
      <c r="AF133" s="440" t="str">
        <f>Table133[[#This Row],[Default]]</f>
        <v>0</v>
      </c>
      <c r="AG133" s="390"/>
      <c r="AH133" s="390"/>
      <c r="AI133" s="390"/>
      <c r="AJ133" s="390"/>
      <c r="AK133" s="390"/>
    </row>
    <row r="134" spans="1:37" ht="30.75" customHeight="1" x14ac:dyDescent="0.25">
      <c r="A134" s="448">
        <v>130</v>
      </c>
      <c r="B134" s="390"/>
      <c r="C134" s="390"/>
      <c r="D134" s="390" t="s">
        <v>1265</v>
      </c>
      <c r="E134" s="392" t="s">
        <v>66</v>
      </c>
      <c r="F134" s="390" t="s">
        <v>2124</v>
      </c>
      <c r="G134" s="390" t="s">
        <v>1756</v>
      </c>
      <c r="H134" s="390" t="s">
        <v>1256</v>
      </c>
      <c r="I134" s="391" t="s">
        <v>1881</v>
      </c>
      <c r="J134" s="390" t="s">
        <v>2065</v>
      </c>
      <c r="K134" s="390">
        <v>1</v>
      </c>
      <c r="L134" s="390">
        <v>1</v>
      </c>
      <c r="M134" s="390" t="s">
        <v>2045</v>
      </c>
      <c r="N134" s="390" t="s">
        <v>2299</v>
      </c>
      <c r="O134" s="390" t="s">
        <v>1616</v>
      </c>
      <c r="P134" s="390" t="s">
        <v>1254</v>
      </c>
      <c r="Q134" s="390" t="s">
        <v>1254</v>
      </c>
      <c r="R134" s="390" t="s">
        <v>1254</v>
      </c>
      <c r="S134" s="390" t="s">
        <v>1254</v>
      </c>
      <c r="T134" s="390" t="s">
        <v>1254</v>
      </c>
      <c r="U134" s="390" t="s">
        <v>1254</v>
      </c>
      <c r="V134" s="390" t="s">
        <v>1254</v>
      </c>
      <c r="W134" s="390" t="s">
        <v>1254</v>
      </c>
      <c r="X134" s="390" t="s">
        <v>1254</v>
      </c>
      <c r="Y134" s="390" t="s">
        <v>1254</v>
      </c>
      <c r="Z134" s="392" t="s">
        <v>1380</v>
      </c>
      <c r="AA134" s="392" t="s">
        <v>1380</v>
      </c>
      <c r="AB134" s="440" t="str">
        <f>Table133[[#This Row],[Default]]</f>
        <v>0</v>
      </c>
      <c r="AC134" s="392" t="s">
        <v>1380</v>
      </c>
      <c r="AD134" s="440" t="str">
        <f>Table133[[#This Row],[Default]]</f>
        <v>0</v>
      </c>
      <c r="AE134" s="392" t="s">
        <v>1380</v>
      </c>
      <c r="AF134" s="440" t="str">
        <f>Table133[[#This Row],[Default]]</f>
        <v>0</v>
      </c>
      <c r="AG134" s="390"/>
      <c r="AH134" s="390"/>
      <c r="AI134" s="390"/>
      <c r="AJ134" s="390"/>
      <c r="AK134" s="390"/>
    </row>
    <row r="135" spans="1:37" ht="30.75" customHeight="1" x14ac:dyDescent="0.25">
      <c r="A135" s="448">
        <v>131</v>
      </c>
      <c r="B135" s="390"/>
      <c r="C135" s="390"/>
      <c r="D135" s="390" t="s">
        <v>1265</v>
      </c>
      <c r="E135" s="392" t="s">
        <v>66</v>
      </c>
      <c r="F135" s="390" t="s">
        <v>2124</v>
      </c>
      <c r="G135" s="390" t="s">
        <v>1756</v>
      </c>
      <c r="H135" s="390" t="s">
        <v>1256</v>
      </c>
      <c r="I135" s="391" t="s">
        <v>1881</v>
      </c>
      <c r="J135" s="390" t="s">
        <v>2065</v>
      </c>
      <c r="K135" s="390">
        <v>1</v>
      </c>
      <c r="L135" s="390">
        <v>1</v>
      </c>
      <c r="M135" s="390" t="s">
        <v>2046</v>
      </c>
      <c r="N135" s="390" t="s">
        <v>2300</v>
      </c>
      <c r="O135" s="390" t="s">
        <v>1616</v>
      </c>
      <c r="P135" s="390" t="s">
        <v>1254</v>
      </c>
      <c r="Q135" s="390" t="s">
        <v>1254</v>
      </c>
      <c r="R135" s="390" t="s">
        <v>1254</v>
      </c>
      <c r="S135" s="390" t="s">
        <v>1254</v>
      </c>
      <c r="T135" s="390" t="s">
        <v>1254</v>
      </c>
      <c r="U135" s="390" t="s">
        <v>1254</v>
      </c>
      <c r="V135" s="390" t="s">
        <v>1254</v>
      </c>
      <c r="W135" s="390" t="s">
        <v>1254</v>
      </c>
      <c r="X135" s="390" t="s">
        <v>1254</v>
      </c>
      <c r="Y135" s="390" t="s">
        <v>1254</v>
      </c>
      <c r="Z135" s="392" t="s">
        <v>1380</v>
      </c>
      <c r="AA135" s="392" t="s">
        <v>1380</v>
      </c>
      <c r="AB135" s="440" t="str">
        <f>Table133[[#This Row],[Default]]</f>
        <v>0</v>
      </c>
      <c r="AC135" s="392" t="s">
        <v>1380</v>
      </c>
      <c r="AD135" s="440" t="str">
        <f>Table133[[#This Row],[Default]]</f>
        <v>0</v>
      </c>
      <c r="AE135" s="392" t="s">
        <v>1380</v>
      </c>
      <c r="AF135" s="440" t="str">
        <f>Table133[[#This Row],[Default]]</f>
        <v>0</v>
      </c>
      <c r="AG135" s="390"/>
      <c r="AH135" s="390"/>
      <c r="AI135" s="390"/>
      <c r="AJ135" s="390"/>
      <c r="AK135" s="390"/>
    </row>
    <row r="136" spans="1:37" ht="30.75" customHeight="1" x14ac:dyDescent="0.25">
      <c r="A136" s="448">
        <v>132</v>
      </c>
      <c r="B136" s="390"/>
      <c r="C136" s="390"/>
      <c r="D136" s="390" t="s">
        <v>1265</v>
      </c>
      <c r="E136" s="392" t="s">
        <v>66</v>
      </c>
      <c r="F136" s="390" t="s">
        <v>2124</v>
      </c>
      <c r="G136" s="390" t="s">
        <v>1756</v>
      </c>
      <c r="H136" s="390" t="s">
        <v>1256</v>
      </c>
      <c r="I136" s="391" t="s">
        <v>1881</v>
      </c>
      <c r="J136" s="390" t="s">
        <v>2065</v>
      </c>
      <c r="K136" s="390">
        <v>1</v>
      </c>
      <c r="L136" s="390">
        <v>1</v>
      </c>
      <c r="M136" s="390" t="s">
        <v>2046</v>
      </c>
      <c r="N136" s="390" t="s">
        <v>2301</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25">
      <c r="A137" s="448">
        <v>133</v>
      </c>
      <c r="B137" s="390"/>
      <c r="C137" s="390"/>
      <c r="D137" s="390" t="s">
        <v>1265</v>
      </c>
      <c r="E137" s="392" t="s">
        <v>66</v>
      </c>
      <c r="F137" s="390" t="s">
        <v>2124</v>
      </c>
      <c r="G137" s="390" t="s">
        <v>1756</v>
      </c>
      <c r="H137" s="390" t="s">
        <v>1256</v>
      </c>
      <c r="I137" s="391" t="s">
        <v>1881</v>
      </c>
      <c r="J137" s="390" t="s">
        <v>2065</v>
      </c>
      <c r="K137" s="390">
        <v>1</v>
      </c>
      <c r="L137" s="390">
        <v>1</v>
      </c>
      <c r="M137" s="390" t="s">
        <v>2046</v>
      </c>
      <c r="N137" s="390" t="s">
        <v>2302</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25">
      <c r="A138" s="448">
        <v>134</v>
      </c>
      <c r="B138" s="390"/>
      <c r="C138" s="390"/>
      <c r="D138" s="390" t="s">
        <v>1265</v>
      </c>
      <c r="E138" s="392" t="s">
        <v>66</v>
      </c>
      <c r="F138" s="390" t="s">
        <v>2124</v>
      </c>
      <c r="G138" s="390" t="s">
        <v>1756</v>
      </c>
      <c r="H138" s="390" t="s">
        <v>1256</v>
      </c>
      <c r="I138" s="391" t="s">
        <v>1881</v>
      </c>
      <c r="J138" s="390" t="s">
        <v>2065</v>
      </c>
      <c r="K138" s="390">
        <v>1</v>
      </c>
      <c r="L138" s="390">
        <v>1</v>
      </c>
      <c r="M138" s="390" t="s">
        <v>2046</v>
      </c>
      <c r="N138" s="390" t="s">
        <v>2303</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25">
      <c r="A139" s="448">
        <v>135</v>
      </c>
      <c r="B139" s="390"/>
      <c r="C139" s="390"/>
      <c r="D139" s="390" t="s">
        <v>1676</v>
      </c>
      <c r="E139" s="392" t="s">
        <v>66</v>
      </c>
      <c r="F139" s="390" t="s">
        <v>2118</v>
      </c>
      <c r="G139" s="390" t="s">
        <v>1756</v>
      </c>
      <c r="H139" s="390" t="s">
        <v>1256</v>
      </c>
      <c r="I139" s="391" t="s">
        <v>1881</v>
      </c>
      <c r="J139" s="390" t="s">
        <v>2065</v>
      </c>
      <c r="K139" s="390">
        <v>1</v>
      </c>
      <c r="L139" s="390">
        <v>1</v>
      </c>
      <c r="M139" s="390" t="s">
        <v>2046</v>
      </c>
      <c r="N139" s="390" t="s">
        <v>2304</v>
      </c>
      <c r="O139" s="390" t="s">
        <v>1678</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1207</v>
      </c>
      <c r="AD139" s="440" t="str">
        <f>Table133[[#This Row],[Default]]</f>
        <v>0</v>
      </c>
      <c r="AE139" s="392" t="s">
        <v>1380</v>
      </c>
      <c r="AF139" s="440" t="str">
        <f>Table133[[#This Row],[Default]]</f>
        <v>0</v>
      </c>
      <c r="AG139" s="390"/>
      <c r="AH139" s="390" t="s">
        <v>1803</v>
      </c>
      <c r="AI139" s="390"/>
      <c r="AJ139" s="390"/>
      <c r="AK139" s="390"/>
    </row>
    <row r="140" spans="1:37" ht="30.75" customHeight="1" x14ac:dyDescent="0.25">
      <c r="A140" s="448">
        <v>136</v>
      </c>
      <c r="B140" s="390"/>
      <c r="C140" s="390"/>
      <c r="D140" s="390" t="s">
        <v>1677</v>
      </c>
      <c r="E140" s="392" t="s">
        <v>66</v>
      </c>
      <c r="F140" s="390" t="s">
        <v>2118</v>
      </c>
      <c r="G140" s="390" t="s">
        <v>1756</v>
      </c>
      <c r="H140" s="390" t="s">
        <v>1256</v>
      </c>
      <c r="I140" s="435" t="s">
        <v>1880</v>
      </c>
      <c r="J140" s="390" t="s">
        <v>2065</v>
      </c>
      <c r="K140" s="390">
        <v>1</v>
      </c>
      <c r="L140" s="390">
        <v>1</v>
      </c>
      <c r="M140" s="390" t="s">
        <v>2046</v>
      </c>
      <c r="N140" s="390" t="s">
        <v>2305</v>
      </c>
      <c r="O140" s="390" t="s">
        <v>1679</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1</v>
      </c>
      <c r="AC140" s="392" t="s">
        <v>1207</v>
      </c>
      <c r="AD140" s="440" t="str">
        <f>Table133[[#This Row],[Default]]</f>
        <v>1</v>
      </c>
      <c r="AE140" s="392" t="s">
        <v>1380</v>
      </c>
      <c r="AF140" s="440" t="str">
        <f>Table133[[#This Row],[Default]]</f>
        <v>1</v>
      </c>
      <c r="AG140" s="390"/>
      <c r="AH140" s="390" t="s">
        <v>1803</v>
      </c>
      <c r="AI140" s="390"/>
      <c r="AJ140" s="390"/>
      <c r="AK140" s="390"/>
    </row>
    <row r="141" spans="1:37" ht="30.75" customHeight="1" x14ac:dyDescent="0.25">
      <c r="A141" s="448">
        <v>137</v>
      </c>
      <c r="B141" s="390"/>
      <c r="C141" s="390"/>
      <c r="D141" s="390" t="s">
        <v>1610</v>
      </c>
      <c r="E141" s="392" t="s">
        <v>66</v>
      </c>
      <c r="F141" s="390" t="s">
        <v>1546</v>
      </c>
      <c r="G141" s="390" t="s">
        <v>1756</v>
      </c>
      <c r="H141" s="390" t="s">
        <v>1256</v>
      </c>
      <c r="I141" s="435" t="s">
        <v>1880</v>
      </c>
      <c r="J141" s="390" t="s">
        <v>2065</v>
      </c>
      <c r="K141" s="390">
        <v>1</v>
      </c>
      <c r="L141" s="390">
        <v>1</v>
      </c>
      <c r="M141" s="390" t="s">
        <v>2046</v>
      </c>
      <c r="N141" s="390" t="s">
        <v>2306</v>
      </c>
      <c r="O141" s="390" t="s">
        <v>1617</v>
      </c>
      <c r="P141" s="390" t="s">
        <v>1254</v>
      </c>
      <c r="Q141" s="390" t="s">
        <v>1254</v>
      </c>
      <c r="R141" s="390" t="s">
        <v>1254</v>
      </c>
      <c r="S141" s="390" t="s">
        <v>1254</v>
      </c>
      <c r="T141" s="390" t="s">
        <v>1254</v>
      </c>
      <c r="U141" s="390" t="s">
        <v>1254</v>
      </c>
      <c r="V141" s="390" t="s">
        <v>1254</v>
      </c>
      <c r="W141" s="390" t="s">
        <v>1254</v>
      </c>
      <c r="X141" s="390" t="s">
        <v>1254</v>
      </c>
      <c r="Y141" s="390" t="s">
        <v>1254</v>
      </c>
      <c r="Z141" s="392" t="s">
        <v>1207</v>
      </c>
      <c r="AA141" s="392" t="s">
        <v>1207</v>
      </c>
      <c r="AB141" s="440" t="str">
        <f>Table133[[#This Row],[Default]]</f>
        <v>1</v>
      </c>
      <c r="AC141" s="392" t="s">
        <v>1207</v>
      </c>
      <c r="AD141" s="440" t="str">
        <f>Table133[[#This Row],[Default]]</f>
        <v>1</v>
      </c>
      <c r="AE141" s="392" t="s">
        <v>1207</v>
      </c>
      <c r="AF141" s="440" t="str">
        <f>Table133[[#This Row],[Default]]</f>
        <v>1</v>
      </c>
      <c r="AG141" s="390"/>
      <c r="AH141" s="390" t="s">
        <v>1804</v>
      </c>
      <c r="AI141" s="390"/>
      <c r="AJ141" s="390"/>
      <c r="AK141" s="390"/>
    </row>
    <row r="142" spans="1:37" ht="30.75" customHeight="1" x14ac:dyDescent="0.25">
      <c r="A142" s="448">
        <v>138</v>
      </c>
      <c r="B142" s="390"/>
      <c r="C142" s="390"/>
      <c r="D142" s="390" t="s">
        <v>1611</v>
      </c>
      <c r="E142" s="392" t="s">
        <v>66</v>
      </c>
      <c r="F142" s="390" t="s">
        <v>1546</v>
      </c>
      <c r="G142" s="390" t="s">
        <v>1756</v>
      </c>
      <c r="H142" s="390" t="s">
        <v>1256</v>
      </c>
      <c r="I142" s="391" t="s">
        <v>1881</v>
      </c>
      <c r="J142" s="390" t="s">
        <v>2065</v>
      </c>
      <c r="K142" s="390">
        <v>1</v>
      </c>
      <c r="L142" s="390">
        <v>1</v>
      </c>
      <c r="M142" s="390" t="s">
        <v>2046</v>
      </c>
      <c r="N142" s="390" t="s">
        <v>2307</v>
      </c>
      <c r="O142" s="390" t="s">
        <v>1618</v>
      </c>
      <c r="P142" s="390" t="s">
        <v>1254</v>
      </c>
      <c r="Q142" s="390" t="s">
        <v>1254</v>
      </c>
      <c r="R142" s="390" t="s">
        <v>1254</v>
      </c>
      <c r="S142" s="390" t="s">
        <v>1254</v>
      </c>
      <c r="T142" s="390" t="s">
        <v>1254</v>
      </c>
      <c r="U142" s="390" t="s">
        <v>1254</v>
      </c>
      <c r="V142" s="390" t="s">
        <v>1254</v>
      </c>
      <c r="W142" s="390" t="s">
        <v>1254</v>
      </c>
      <c r="X142" s="390" t="s">
        <v>1254</v>
      </c>
      <c r="Y142" s="390" t="s">
        <v>1254</v>
      </c>
      <c r="Z142" s="392" t="s">
        <v>1207</v>
      </c>
      <c r="AA142" s="392" t="s">
        <v>1207</v>
      </c>
      <c r="AB142" s="440" t="str">
        <f>Table133[[#This Row],[Default]]</f>
        <v>0</v>
      </c>
      <c r="AC142" s="392" t="s">
        <v>1207</v>
      </c>
      <c r="AD142" s="440" t="str">
        <f>Table133[[#This Row],[Default]]</f>
        <v>0</v>
      </c>
      <c r="AE142" s="392" t="s">
        <v>1207</v>
      </c>
      <c r="AF142" s="440" t="str">
        <f>Table133[[#This Row],[Default]]</f>
        <v>0</v>
      </c>
      <c r="AG142" s="390"/>
      <c r="AH142" s="390" t="s">
        <v>1804</v>
      </c>
      <c r="AI142" s="390"/>
      <c r="AJ142" s="390"/>
      <c r="AK142" s="390"/>
    </row>
    <row r="143" spans="1:37" ht="30.75" customHeight="1" x14ac:dyDescent="0.25">
      <c r="A143" s="448">
        <v>139</v>
      </c>
      <c r="B143" s="390"/>
      <c r="C143" s="390"/>
      <c r="D143" s="390" t="s">
        <v>1577</v>
      </c>
      <c r="E143" s="392" t="s">
        <v>66</v>
      </c>
      <c r="F143" s="390" t="s">
        <v>1546</v>
      </c>
      <c r="G143" s="390" t="s">
        <v>1756</v>
      </c>
      <c r="H143" s="390" t="s">
        <v>1256</v>
      </c>
      <c r="I143" s="391" t="s">
        <v>1756</v>
      </c>
      <c r="J143" s="390" t="s">
        <v>2065</v>
      </c>
      <c r="K143" s="390">
        <v>1</v>
      </c>
      <c r="L143" s="390">
        <v>1</v>
      </c>
      <c r="M143" s="390" t="s">
        <v>2047</v>
      </c>
      <c r="N143" s="390" t="s">
        <v>2308</v>
      </c>
      <c r="O143" s="390" t="s">
        <v>1619</v>
      </c>
      <c r="P143" s="390" t="s">
        <v>1254</v>
      </c>
      <c r="Q143" s="390" t="s">
        <v>1254</v>
      </c>
      <c r="R143" s="390" t="s">
        <v>1254</v>
      </c>
      <c r="S143" s="390" t="s">
        <v>1254</v>
      </c>
      <c r="T143" s="390" t="s">
        <v>1254</v>
      </c>
      <c r="U143" s="390" t="s">
        <v>1254</v>
      </c>
      <c r="V143" s="390" t="s">
        <v>1254</v>
      </c>
      <c r="W143" s="390" t="s">
        <v>1254</v>
      </c>
      <c r="X143" s="390" t="s">
        <v>1254</v>
      </c>
      <c r="Y143" s="390" t="s">
        <v>1254</v>
      </c>
      <c r="Z143" s="392" t="s">
        <v>1207</v>
      </c>
      <c r="AA143" s="392" t="s">
        <v>1207</v>
      </c>
      <c r="AB143" s="440">
        <f>INDEX(ConfigNew!$A$5:$CZ$207,MATCH("new_LNL",ConfigNew!$A$5:$A$207,0),MATCH(AB$4,ConfigNew!$A$5:$CZ$5,0))</f>
        <v>1</v>
      </c>
      <c r="AC143" s="392" t="s">
        <v>1207</v>
      </c>
      <c r="AD143" s="440">
        <f>INDEX(ConfigNew!$A$5:$CZ$207,MATCH("new_LNL",ConfigNew!$A$5:$A$207,0),MATCH(AD$4,ConfigNew!$A$5:$CZ$5,0))</f>
        <v>1</v>
      </c>
      <c r="AE143" s="392" t="s">
        <v>1207</v>
      </c>
      <c r="AF143" s="440">
        <f>INDEX(ConfigNew!$A$5:$CZ$207,MATCH("new_LNL",ConfigNew!$A$5:$A$207,0),MATCH(AF$4,ConfigNew!$A$5:$CZ$5,0))</f>
        <v>1</v>
      </c>
      <c r="AG143" s="390"/>
      <c r="AH143" s="390"/>
      <c r="AI143" s="390"/>
      <c r="AJ143" s="390"/>
      <c r="AK143" s="390"/>
    </row>
    <row r="144" spans="1:37" ht="30.75" customHeight="1" x14ac:dyDescent="0.25">
      <c r="A144" s="448">
        <v>140</v>
      </c>
      <c r="B144" s="390"/>
      <c r="C144" s="390"/>
      <c r="D144" s="390" t="s">
        <v>1578</v>
      </c>
      <c r="E144" s="392" t="s">
        <v>66</v>
      </c>
      <c r="F144" s="390" t="s">
        <v>1546</v>
      </c>
      <c r="G144" s="390" t="s">
        <v>1756</v>
      </c>
      <c r="H144" s="390" t="s">
        <v>1256</v>
      </c>
      <c r="I144" s="435" t="s">
        <v>1880</v>
      </c>
      <c r="J144" s="390" t="s">
        <v>2065</v>
      </c>
      <c r="K144" s="390">
        <v>1</v>
      </c>
      <c r="L144" s="390">
        <v>1</v>
      </c>
      <c r="M144" s="390" t="s">
        <v>2047</v>
      </c>
      <c r="N144" s="390" t="s">
        <v>2309</v>
      </c>
      <c r="O144" s="390" t="s">
        <v>1620</v>
      </c>
      <c r="P144" s="390" t="s">
        <v>1254</v>
      </c>
      <c r="Q144" s="390" t="s">
        <v>1254</v>
      </c>
      <c r="R144" s="390" t="s">
        <v>1254</v>
      </c>
      <c r="S144" s="390" t="s">
        <v>1254</v>
      </c>
      <c r="T144" s="390" t="s">
        <v>1254</v>
      </c>
      <c r="U144" s="390" t="s">
        <v>1254</v>
      </c>
      <c r="V144" s="390" t="s">
        <v>1254</v>
      </c>
      <c r="W144" s="390" t="s">
        <v>1254</v>
      </c>
      <c r="X144" s="390" t="s">
        <v>1254</v>
      </c>
      <c r="Y144" s="390" t="s">
        <v>1254</v>
      </c>
      <c r="Z144" s="392" t="s">
        <v>1207</v>
      </c>
      <c r="AA144" s="392" t="s">
        <v>1207</v>
      </c>
      <c r="AB144" s="440" t="str">
        <f>Table133[[#This Row],[Default]]</f>
        <v>1</v>
      </c>
      <c r="AC144" s="392" t="s">
        <v>1207</v>
      </c>
      <c r="AD144" s="440" t="str">
        <f>Table133[[#This Row],[Default]]</f>
        <v>1</v>
      </c>
      <c r="AE144" s="392" t="s">
        <v>1207</v>
      </c>
      <c r="AF144" s="440" t="str">
        <f>Table133[[#This Row],[Default]]</f>
        <v>1</v>
      </c>
      <c r="AG144" s="390"/>
      <c r="AH144" s="390"/>
      <c r="AI144" s="390"/>
      <c r="AJ144" s="390"/>
      <c r="AK144" s="390"/>
    </row>
    <row r="145" spans="1:37" ht="30.75" customHeight="1" x14ac:dyDescent="0.25">
      <c r="A145" s="448">
        <v>141</v>
      </c>
      <c r="B145" s="390"/>
      <c r="C145" s="390"/>
      <c r="D145" s="390" t="s">
        <v>1579</v>
      </c>
      <c r="E145" s="392" t="s">
        <v>66</v>
      </c>
      <c r="F145" s="390" t="s">
        <v>1580</v>
      </c>
      <c r="G145" s="390" t="s">
        <v>1756</v>
      </c>
      <c r="H145" s="390" t="s">
        <v>1256</v>
      </c>
      <c r="I145" s="391" t="s">
        <v>1881</v>
      </c>
      <c r="J145" s="390" t="s">
        <v>2065</v>
      </c>
      <c r="K145" s="390">
        <v>1</v>
      </c>
      <c r="L145" s="390">
        <v>1</v>
      </c>
      <c r="M145" s="390" t="s">
        <v>2047</v>
      </c>
      <c r="N145" s="390" t="s">
        <v>2310</v>
      </c>
      <c r="O145" s="390" t="s">
        <v>1621</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1207</v>
      </c>
      <c r="AB145" s="440" t="str">
        <f>Table133[[#This Row],[Default]]</f>
        <v>0</v>
      </c>
      <c r="AC145" s="392" t="s">
        <v>1207</v>
      </c>
      <c r="AD145" s="440" t="str">
        <f>Table133[[#This Row],[Default]]</f>
        <v>0</v>
      </c>
      <c r="AE145" s="392" t="s">
        <v>1207</v>
      </c>
      <c r="AF145" s="440" t="str">
        <f>Table133[[#This Row],[Default]]</f>
        <v>0</v>
      </c>
      <c r="AG145" s="390"/>
      <c r="AH145" s="390" t="s">
        <v>1804</v>
      </c>
      <c r="AI145" s="390"/>
      <c r="AJ145" s="390"/>
      <c r="AK145" s="390"/>
    </row>
    <row r="146" spans="1:37" ht="30.75" customHeight="1" x14ac:dyDescent="0.25">
      <c r="A146" s="448">
        <v>142</v>
      </c>
      <c r="B146" s="390"/>
      <c r="C146" s="390"/>
      <c r="D146" s="390" t="s">
        <v>1581</v>
      </c>
      <c r="E146" s="392" t="s">
        <v>66</v>
      </c>
      <c r="F146" s="390" t="s">
        <v>1580</v>
      </c>
      <c r="G146" s="390" t="s">
        <v>1756</v>
      </c>
      <c r="H146" s="390" t="s">
        <v>1256</v>
      </c>
      <c r="I146" s="435" t="s">
        <v>1880</v>
      </c>
      <c r="J146" s="390" t="s">
        <v>2065</v>
      </c>
      <c r="K146" s="390">
        <v>1</v>
      </c>
      <c r="L146" s="390">
        <v>1</v>
      </c>
      <c r="M146" s="390" t="s">
        <v>2047</v>
      </c>
      <c r="N146" s="390" t="s">
        <v>2311</v>
      </c>
      <c r="O146" s="390" t="s">
        <v>1622</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1207</v>
      </c>
      <c r="AB146" s="440" t="str">
        <f>Table133[[#This Row],[Default]]</f>
        <v>1</v>
      </c>
      <c r="AC146" s="392" t="s">
        <v>1207</v>
      </c>
      <c r="AD146" s="440" t="str">
        <f>Table133[[#This Row],[Default]]</f>
        <v>1</v>
      </c>
      <c r="AE146" s="392" t="s">
        <v>1207</v>
      </c>
      <c r="AF146" s="440" t="str">
        <f>Table133[[#This Row],[Default]]</f>
        <v>1</v>
      </c>
      <c r="AG146" s="390"/>
      <c r="AH146" s="390" t="s">
        <v>1804</v>
      </c>
      <c r="AI146" s="390"/>
      <c r="AJ146" s="390"/>
      <c r="AK146" s="390"/>
    </row>
    <row r="147" spans="1:37" ht="30.75" customHeight="1" x14ac:dyDescent="0.25">
      <c r="A147" s="448">
        <v>143</v>
      </c>
      <c r="B147" s="390"/>
      <c r="C147" s="390"/>
      <c r="D147" s="390" t="s">
        <v>1584</v>
      </c>
      <c r="E147" s="392" t="s">
        <v>66</v>
      </c>
      <c r="F147" s="390" t="s">
        <v>1585</v>
      </c>
      <c r="G147" s="390" t="s">
        <v>1756</v>
      </c>
      <c r="H147" s="390" t="s">
        <v>1256</v>
      </c>
      <c r="I147" s="391" t="s">
        <v>1881</v>
      </c>
      <c r="J147" s="390" t="s">
        <v>2065</v>
      </c>
      <c r="K147" s="390">
        <v>1</v>
      </c>
      <c r="L147" s="390">
        <v>1</v>
      </c>
      <c r="M147" s="390" t="s">
        <v>2047</v>
      </c>
      <c r="N147" s="390" t="s">
        <v>2312</v>
      </c>
      <c r="O147" s="390" t="s">
        <v>1623</v>
      </c>
      <c r="P147" s="390" t="s">
        <v>1254</v>
      </c>
      <c r="Q147" s="390" t="s">
        <v>1254</v>
      </c>
      <c r="R147" s="390" t="s">
        <v>1254</v>
      </c>
      <c r="S147" s="390" t="s">
        <v>1254</v>
      </c>
      <c r="T147" s="390" t="s">
        <v>1254</v>
      </c>
      <c r="U147" s="390" t="s">
        <v>1254</v>
      </c>
      <c r="V147" s="390" t="s">
        <v>1254</v>
      </c>
      <c r="W147" s="390" t="s">
        <v>1254</v>
      </c>
      <c r="X147" s="390" t="s">
        <v>1254</v>
      </c>
      <c r="Y147" s="390" t="s">
        <v>1254</v>
      </c>
      <c r="Z147" s="392" t="s">
        <v>1380</v>
      </c>
      <c r="AA147" s="392" t="s">
        <v>1380</v>
      </c>
      <c r="AB147" s="440" t="str">
        <f>Table133[[#This Row],[Default]]</f>
        <v>0</v>
      </c>
      <c r="AC147" s="392" t="s">
        <v>1380</v>
      </c>
      <c r="AD147" s="440" t="str">
        <f>Table133[[#This Row],[Default]]</f>
        <v>0</v>
      </c>
      <c r="AE147" s="392" t="s">
        <v>1380</v>
      </c>
      <c r="AF147" s="440" t="str">
        <f>Table133[[#This Row],[Default]]</f>
        <v>0</v>
      </c>
      <c r="AG147" s="390"/>
      <c r="AH147" s="390"/>
      <c r="AI147" s="390"/>
      <c r="AJ147" s="390"/>
      <c r="AK147" s="390"/>
    </row>
    <row r="148" spans="1:37" ht="30.75" customHeight="1" x14ac:dyDescent="0.25">
      <c r="A148" s="448">
        <v>144</v>
      </c>
      <c r="B148" s="390"/>
      <c r="C148" s="390"/>
      <c r="D148" s="390" t="s">
        <v>1586</v>
      </c>
      <c r="E148" s="392" t="s">
        <v>66</v>
      </c>
      <c r="F148" s="390" t="s">
        <v>1585</v>
      </c>
      <c r="G148" s="390" t="s">
        <v>1756</v>
      </c>
      <c r="H148" s="390" t="s">
        <v>1256</v>
      </c>
      <c r="I148" s="435" t="s">
        <v>1880</v>
      </c>
      <c r="J148" s="390" t="s">
        <v>2065</v>
      </c>
      <c r="K148" s="390">
        <v>1</v>
      </c>
      <c r="L148" s="390">
        <v>1</v>
      </c>
      <c r="M148" s="390" t="s">
        <v>2047</v>
      </c>
      <c r="N148" s="390" t="s">
        <v>2313</v>
      </c>
      <c r="O148" s="390" t="s">
        <v>1624</v>
      </c>
      <c r="P148" s="390" t="s">
        <v>1254</v>
      </c>
      <c r="Q148" s="390" t="s">
        <v>1254</v>
      </c>
      <c r="R148" s="390" t="s">
        <v>1254</v>
      </c>
      <c r="S148" s="390" t="s">
        <v>1254</v>
      </c>
      <c r="T148" s="390" t="s">
        <v>1254</v>
      </c>
      <c r="U148" s="390" t="s">
        <v>1254</v>
      </c>
      <c r="V148" s="390" t="s">
        <v>1254</v>
      </c>
      <c r="W148" s="390" t="s">
        <v>1254</v>
      </c>
      <c r="X148" s="390" t="s">
        <v>1254</v>
      </c>
      <c r="Y148" s="390" t="s">
        <v>1254</v>
      </c>
      <c r="Z148" s="392" t="s">
        <v>1380</v>
      </c>
      <c r="AA148" s="392" t="s">
        <v>1380</v>
      </c>
      <c r="AB148" s="440" t="str">
        <f>Table133[[#This Row],[Default]]</f>
        <v>1</v>
      </c>
      <c r="AC148" s="392" t="s">
        <v>1380</v>
      </c>
      <c r="AD148" s="440" t="str">
        <f>Table133[[#This Row],[Default]]</f>
        <v>1</v>
      </c>
      <c r="AE148" s="392" t="s">
        <v>1380</v>
      </c>
      <c r="AF148" s="440" t="str">
        <f>Table133[[#This Row],[Default]]</f>
        <v>1</v>
      </c>
      <c r="AG148" s="390"/>
      <c r="AH148" s="390"/>
      <c r="AI148" s="390"/>
      <c r="AJ148" s="390"/>
      <c r="AK148" s="390"/>
    </row>
    <row r="149" spans="1:37" ht="30.75" customHeight="1" x14ac:dyDescent="0.25">
      <c r="A149" s="448">
        <v>145</v>
      </c>
      <c r="B149" s="390"/>
      <c r="C149" s="390"/>
      <c r="D149" s="390" t="s">
        <v>1587</v>
      </c>
      <c r="E149" s="392" t="s">
        <v>66</v>
      </c>
      <c r="F149" s="390" t="s">
        <v>1588</v>
      </c>
      <c r="G149" s="390" t="s">
        <v>1756</v>
      </c>
      <c r="H149" s="390" t="s">
        <v>1256</v>
      </c>
      <c r="I149" s="391" t="s">
        <v>1881</v>
      </c>
      <c r="J149" s="390" t="s">
        <v>2065</v>
      </c>
      <c r="K149" s="390">
        <v>1</v>
      </c>
      <c r="L149" s="390">
        <v>1</v>
      </c>
      <c r="M149" s="390" t="s">
        <v>2047</v>
      </c>
      <c r="N149" s="390" t="s">
        <v>2314</v>
      </c>
      <c r="O149" s="390" t="s">
        <v>1625</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1380</v>
      </c>
      <c r="AB149" s="440" t="str">
        <f>Table133[[#This Row],[Default]]</f>
        <v>0</v>
      </c>
      <c r="AC149" s="392" t="s">
        <v>1380</v>
      </c>
      <c r="AD149" s="440" t="str">
        <f>Table133[[#This Row],[Default]]</f>
        <v>0</v>
      </c>
      <c r="AE149" s="392" t="s">
        <v>1380</v>
      </c>
      <c r="AF149" s="440" t="str">
        <f>Table133[[#This Row],[Default]]</f>
        <v>0</v>
      </c>
      <c r="AG149" s="390"/>
      <c r="AH149" s="390"/>
      <c r="AI149" s="390"/>
      <c r="AJ149" s="390"/>
      <c r="AK149" s="390"/>
    </row>
    <row r="150" spans="1:37" ht="30.75" customHeight="1" x14ac:dyDescent="0.25">
      <c r="A150" s="448">
        <v>146</v>
      </c>
      <c r="B150" s="390"/>
      <c r="C150" s="390"/>
      <c r="D150" s="390" t="s">
        <v>1589</v>
      </c>
      <c r="E150" s="392" t="s">
        <v>66</v>
      </c>
      <c r="F150" s="390" t="s">
        <v>1588</v>
      </c>
      <c r="G150" s="390" t="s">
        <v>1756</v>
      </c>
      <c r="H150" s="390" t="s">
        <v>1256</v>
      </c>
      <c r="I150" s="435" t="s">
        <v>1880</v>
      </c>
      <c r="J150" s="390" t="s">
        <v>2065</v>
      </c>
      <c r="K150" s="390">
        <v>1</v>
      </c>
      <c r="L150" s="390">
        <v>1</v>
      </c>
      <c r="M150" s="390" t="s">
        <v>2047</v>
      </c>
      <c r="N150" s="390" t="s">
        <v>2315</v>
      </c>
      <c r="O150" s="390" t="s">
        <v>1626</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1380</v>
      </c>
      <c r="AB150" s="440" t="str">
        <f>Table133[[#This Row],[Default]]</f>
        <v>1</v>
      </c>
      <c r="AC150" s="392" t="s">
        <v>1380</v>
      </c>
      <c r="AD150" s="440" t="str">
        <f>Table133[[#This Row],[Default]]</f>
        <v>1</v>
      </c>
      <c r="AE150" s="392" t="s">
        <v>1380</v>
      </c>
      <c r="AF150" s="440" t="str">
        <f>Table133[[#This Row],[Default]]</f>
        <v>1</v>
      </c>
      <c r="AG150" s="390"/>
      <c r="AH150" s="390"/>
      <c r="AI150" s="390"/>
      <c r="AJ150" s="390"/>
      <c r="AK150" s="390"/>
    </row>
    <row r="151" spans="1:37" ht="30.75" customHeight="1" x14ac:dyDescent="0.25">
      <c r="A151" s="448">
        <v>147</v>
      </c>
      <c r="B151" s="390"/>
      <c r="C151" s="390"/>
      <c r="D151" s="390" t="s">
        <v>1590</v>
      </c>
      <c r="E151" s="392" t="s">
        <v>66</v>
      </c>
      <c r="F151" s="390" t="s">
        <v>1546</v>
      </c>
      <c r="G151" s="390" t="s">
        <v>1756</v>
      </c>
      <c r="H151" s="390" t="s">
        <v>1256</v>
      </c>
      <c r="I151" s="391" t="s">
        <v>1881</v>
      </c>
      <c r="J151" s="390" t="s">
        <v>2065</v>
      </c>
      <c r="K151" s="390">
        <v>1</v>
      </c>
      <c r="L151" s="390">
        <v>1</v>
      </c>
      <c r="M151" s="390" t="s">
        <v>2048</v>
      </c>
      <c r="N151" s="390" t="s">
        <v>2316</v>
      </c>
      <c r="O151" s="390" t="s">
        <v>1627</v>
      </c>
      <c r="P151" s="390" t="s">
        <v>1254</v>
      </c>
      <c r="Q151" s="390" t="s">
        <v>1254</v>
      </c>
      <c r="R151" s="390" t="s">
        <v>1254</v>
      </c>
      <c r="S151" s="390" t="s">
        <v>1254</v>
      </c>
      <c r="T151" s="390" t="s">
        <v>1254</v>
      </c>
      <c r="U151" s="390" t="s">
        <v>1254</v>
      </c>
      <c r="V151" s="390" t="s">
        <v>1254</v>
      </c>
      <c r="W151" s="390" t="s">
        <v>1254</v>
      </c>
      <c r="X151" s="390" t="s">
        <v>1254</v>
      </c>
      <c r="Y151" s="390" t="s">
        <v>1254</v>
      </c>
      <c r="Z151" s="392" t="s">
        <v>1207</v>
      </c>
      <c r="AA151" s="392" t="s">
        <v>1207</v>
      </c>
      <c r="AB151" s="440" t="str">
        <f>Table133[[#This Row],[Default]]</f>
        <v>0</v>
      </c>
      <c r="AC151" s="392" t="s">
        <v>1207</v>
      </c>
      <c r="AD151" s="440" t="str">
        <f>Table133[[#This Row],[Default]]</f>
        <v>0</v>
      </c>
      <c r="AE151" s="392" t="s">
        <v>1207</v>
      </c>
      <c r="AF151" s="440" t="str">
        <f>Table133[[#This Row],[Default]]</f>
        <v>0</v>
      </c>
      <c r="AG151" s="390"/>
      <c r="AH151" s="390"/>
      <c r="AI151" s="390"/>
      <c r="AJ151" s="390"/>
      <c r="AK151" s="390"/>
    </row>
    <row r="152" spans="1:37" ht="30.75" customHeight="1" x14ac:dyDescent="0.25">
      <c r="A152" s="448">
        <v>148</v>
      </c>
      <c r="B152" s="390"/>
      <c r="C152" s="390"/>
      <c r="D152" s="390" t="s">
        <v>1591</v>
      </c>
      <c r="E152" s="392" t="s">
        <v>66</v>
      </c>
      <c r="F152" s="390" t="s">
        <v>1546</v>
      </c>
      <c r="G152" s="390" t="s">
        <v>1756</v>
      </c>
      <c r="H152" s="390" t="s">
        <v>1256</v>
      </c>
      <c r="I152" s="435" t="s">
        <v>1880</v>
      </c>
      <c r="J152" s="390" t="s">
        <v>2065</v>
      </c>
      <c r="K152" s="390">
        <v>1</v>
      </c>
      <c r="L152" s="390">
        <v>1</v>
      </c>
      <c r="M152" s="390" t="s">
        <v>2048</v>
      </c>
      <c r="N152" s="390" t="s">
        <v>2317</v>
      </c>
      <c r="O152" s="390" t="s">
        <v>1628</v>
      </c>
      <c r="P152" s="390" t="s">
        <v>1254</v>
      </c>
      <c r="Q152" s="390" t="s">
        <v>1254</v>
      </c>
      <c r="R152" s="390" t="s">
        <v>1254</v>
      </c>
      <c r="S152" s="390" t="s">
        <v>1254</v>
      </c>
      <c r="T152" s="390" t="s">
        <v>1254</v>
      </c>
      <c r="U152" s="390" t="s">
        <v>1254</v>
      </c>
      <c r="V152" s="390" t="s">
        <v>1254</v>
      </c>
      <c r="W152" s="390" t="s">
        <v>1254</v>
      </c>
      <c r="X152" s="390" t="s">
        <v>1254</v>
      </c>
      <c r="Y152" s="390" t="s">
        <v>1254</v>
      </c>
      <c r="Z152" s="392" t="s">
        <v>1207</v>
      </c>
      <c r="AA152" s="392" t="s">
        <v>1207</v>
      </c>
      <c r="AB152" s="440" t="str">
        <f>Table133[[#This Row],[Default]]</f>
        <v>1</v>
      </c>
      <c r="AC152" s="392" t="s">
        <v>1207</v>
      </c>
      <c r="AD152" s="440" t="str">
        <f>Table133[[#This Row],[Default]]</f>
        <v>1</v>
      </c>
      <c r="AE152" s="392" t="s">
        <v>1207</v>
      </c>
      <c r="AF152" s="440" t="str">
        <f>Table133[[#This Row],[Default]]</f>
        <v>1</v>
      </c>
      <c r="AG152" s="390"/>
      <c r="AH152" s="390"/>
      <c r="AI152" s="390"/>
      <c r="AJ152" s="390"/>
      <c r="AK152" s="390"/>
    </row>
    <row r="153" spans="1:37" ht="30.75" customHeight="1" x14ac:dyDescent="0.25">
      <c r="A153" s="448">
        <v>149</v>
      </c>
      <c r="B153" s="390"/>
      <c r="C153" s="390"/>
      <c r="D153" s="390" t="s">
        <v>1592</v>
      </c>
      <c r="E153" s="392" t="s">
        <v>66</v>
      </c>
      <c r="F153" s="390" t="s">
        <v>1593</v>
      </c>
      <c r="G153" s="390" t="s">
        <v>1756</v>
      </c>
      <c r="H153" s="390" t="s">
        <v>1256</v>
      </c>
      <c r="I153" s="391" t="s">
        <v>1881</v>
      </c>
      <c r="J153" s="390" t="s">
        <v>2065</v>
      </c>
      <c r="K153" s="390">
        <v>1</v>
      </c>
      <c r="L153" s="390">
        <v>1</v>
      </c>
      <c r="M153" s="390" t="s">
        <v>2048</v>
      </c>
      <c r="N153" s="390" t="s">
        <v>2318</v>
      </c>
      <c r="O153" s="390" t="s">
        <v>1629</v>
      </c>
      <c r="P153" s="390" t="s">
        <v>1254</v>
      </c>
      <c r="Q153" s="390" t="s">
        <v>1254</v>
      </c>
      <c r="R153" s="390" t="s">
        <v>1254</v>
      </c>
      <c r="S153" s="390" t="s">
        <v>1254</v>
      </c>
      <c r="T153" s="390" t="s">
        <v>1254</v>
      </c>
      <c r="U153" s="390" t="s">
        <v>1254</v>
      </c>
      <c r="V153" s="390" t="s">
        <v>1254</v>
      </c>
      <c r="W153" s="390" t="s">
        <v>1254</v>
      </c>
      <c r="X153" s="390" t="s">
        <v>1254</v>
      </c>
      <c r="Y153" s="390" t="s">
        <v>1254</v>
      </c>
      <c r="Z153" s="392" t="s">
        <v>1207</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customHeight="1" x14ac:dyDescent="0.25">
      <c r="A154" s="448">
        <v>150</v>
      </c>
      <c r="B154" s="390"/>
      <c r="C154" s="390"/>
      <c r="D154" s="390" t="s">
        <v>1594</v>
      </c>
      <c r="E154" s="392" t="s">
        <v>66</v>
      </c>
      <c r="F154" s="390" t="s">
        <v>1593</v>
      </c>
      <c r="G154" s="390" t="s">
        <v>1756</v>
      </c>
      <c r="H154" s="390" t="s">
        <v>1256</v>
      </c>
      <c r="I154" s="435" t="s">
        <v>1880</v>
      </c>
      <c r="J154" s="390" t="s">
        <v>2065</v>
      </c>
      <c r="K154" s="390">
        <v>1</v>
      </c>
      <c r="L154" s="390">
        <v>1</v>
      </c>
      <c r="M154" s="390" t="s">
        <v>2048</v>
      </c>
      <c r="N154" s="390" t="s">
        <v>2319</v>
      </c>
      <c r="O154" s="390" t="s">
        <v>1630</v>
      </c>
      <c r="P154" s="390" t="s">
        <v>1254</v>
      </c>
      <c r="Q154" s="390" t="s">
        <v>1254</v>
      </c>
      <c r="R154" s="390" t="s">
        <v>1254</v>
      </c>
      <c r="S154" s="390" t="s">
        <v>1254</v>
      </c>
      <c r="T154" s="390" t="s">
        <v>1254</v>
      </c>
      <c r="U154" s="390" t="s">
        <v>1254</v>
      </c>
      <c r="V154" s="390" t="s">
        <v>1254</v>
      </c>
      <c r="W154" s="390" t="s">
        <v>1254</v>
      </c>
      <c r="X154" s="390" t="s">
        <v>1254</v>
      </c>
      <c r="Y154" s="390" t="s">
        <v>1254</v>
      </c>
      <c r="Z154" s="392" t="s">
        <v>1207</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customHeight="1" x14ac:dyDescent="0.25">
      <c r="A155" s="448">
        <v>151</v>
      </c>
      <c r="B155" s="390"/>
      <c r="C155" s="390"/>
      <c r="D155" s="390" t="s">
        <v>1599</v>
      </c>
      <c r="E155" s="392" t="s">
        <v>66</v>
      </c>
      <c r="F155" s="390" t="s">
        <v>1546</v>
      </c>
      <c r="G155" s="390" t="s">
        <v>1756</v>
      </c>
      <c r="H155" s="390" t="s">
        <v>1256</v>
      </c>
      <c r="I155" s="435" t="s">
        <v>1880</v>
      </c>
      <c r="J155" s="390" t="s">
        <v>2065</v>
      </c>
      <c r="K155" s="390">
        <v>1</v>
      </c>
      <c r="L155" s="390">
        <v>1</v>
      </c>
      <c r="M155" s="390" t="s">
        <v>2048</v>
      </c>
      <c r="N155" s="390" t="s">
        <v>2320</v>
      </c>
      <c r="O155" s="390" t="s">
        <v>1633</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1207</v>
      </c>
      <c r="AB155" s="440" t="str">
        <f>Table133[[#This Row],[Default]]</f>
        <v>1</v>
      </c>
      <c r="AC155" s="392" t="s">
        <v>1207</v>
      </c>
      <c r="AD155" s="440" t="str">
        <f>Table133[[#This Row],[Default]]</f>
        <v>1</v>
      </c>
      <c r="AE155" s="392" t="s">
        <v>1207</v>
      </c>
      <c r="AF155" s="440" t="str">
        <f>Table133[[#This Row],[Default]]</f>
        <v>1</v>
      </c>
      <c r="AG155" s="390"/>
      <c r="AH155" s="390"/>
      <c r="AI155" s="390"/>
      <c r="AJ155" s="390"/>
      <c r="AK155" s="390"/>
    </row>
    <row r="156" spans="1:37" ht="30.75" customHeight="1" x14ac:dyDescent="0.25">
      <c r="A156" s="448">
        <v>152</v>
      </c>
      <c r="B156" s="390"/>
      <c r="C156" s="390"/>
      <c r="D156" s="390" t="s">
        <v>1600</v>
      </c>
      <c r="E156" s="392" t="s">
        <v>66</v>
      </c>
      <c r="F156" s="390" t="s">
        <v>1546</v>
      </c>
      <c r="G156" s="390" t="s">
        <v>1756</v>
      </c>
      <c r="H156" s="390" t="s">
        <v>1256</v>
      </c>
      <c r="I156" s="391" t="s">
        <v>1881</v>
      </c>
      <c r="J156" s="390" t="s">
        <v>2065</v>
      </c>
      <c r="K156" s="390">
        <v>1</v>
      </c>
      <c r="L156" s="390">
        <v>1</v>
      </c>
      <c r="M156" s="390" t="s">
        <v>2048</v>
      </c>
      <c r="N156" s="390" t="s">
        <v>2321</v>
      </c>
      <c r="O156" s="390" t="s">
        <v>1634</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1207</v>
      </c>
      <c r="AB156" s="440" t="str">
        <f>Table133[[#This Row],[Default]]</f>
        <v>0</v>
      </c>
      <c r="AC156" s="392" t="s">
        <v>1207</v>
      </c>
      <c r="AD156" s="440" t="str">
        <f>Table133[[#This Row],[Default]]</f>
        <v>0</v>
      </c>
      <c r="AE156" s="392" t="s">
        <v>1207</v>
      </c>
      <c r="AF156" s="440" t="str">
        <f>Table133[[#This Row],[Default]]</f>
        <v>0</v>
      </c>
      <c r="AG156" s="390"/>
      <c r="AH156" s="390"/>
      <c r="AI156" s="390"/>
      <c r="AJ156" s="390"/>
      <c r="AK156" s="390"/>
    </row>
    <row r="157" spans="1:37" ht="30.75" customHeight="1" x14ac:dyDescent="0.25">
      <c r="A157" s="448">
        <v>153</v>
      </c>
      <c r="B157" s="390"/>
      <c r="C157" s="390"/>
      <c r="D157" s="390" t="s">
        <v>1601</v>
      </c>
      <c r="E157" s="392" t="s">
        <v>66</v>
      </c>
      <c r="F157" s="390" t="s">
        <v>1546</v>
      </c>
      <c r="G157" s="390" t="s">
        <v>1756</v>
      </c>
      <c r="H157" s="390" t="s">
        <v>1256</v>
      </c>
      <c r="I157" s="435" t="s">
        <v>1880</v>
      </c>
      <c r="J157" s="390" t="s">
        <v>2065</v>
      </c>
      <c r="K157" s="390">
        <v>1</v>
      </c>
      <c r="L157" s="390">
        <v>1</v>
      </c>
      <c r="M157" s="390" t="s">
        <v>2048</v>
      </c>
      <c r="N157" s="390" t="s">
        <v>2322</v>
      </c>
      <c r="O157" s="390" t="s">
        <v>1631</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1</v>
      </c>
      <c r="AC157" s="392" t="s">
        <v>1207</v>
      </c>
      <c r="AD157" s="440" t="str">
        <f>Table133[[#This Row],[Default]]</f>
        <v>1</v>
      </c>
      <c r="AE157" s="392" t="s">
        <v>1207</v>
      </c>
      <c r="AF157" s="440" t="str">
        <f>Table133[[#This Row],[Default]]</f>
        <v>1</v>
      </c>
      <c r="AG157" s="390"/>
      <c r="AH157" s="390"/>
      <c r="AI157" s="390"/>
      <c r="AJ157" s="390"/>
      <c r="AK157" s="390"/>
    </row>
    <row r="158" spans="1:37" ht="30.75" customHeight="1" x14ac:dyDescent="0.25">
      <c r="A158" s="448">
        <v>154</v>
      </c>
      <c r="B158" s="390"/>
      <c r="C158" s="390"/>
      <c r="D158" s="390" t="s">
        <v>1602</v>
      </c>
      <c r="E158" s="392" t="s">
        <v>66</v>
      </c>
      <c r="F158" s="390" t="s">
        <v>1546</v>
      </c>
      <c r="G158" s="390" t="s">
        <v>1756</v>
      </c>
      <c r="H158" s="390" t="s">
        <v>1256</v>
      </c>
      <c r="I158" s="391" t="s">
        <v>1881</v>
      </c>
      <c r="J158" s="390" t="s">
        <v>2065</v>
      </c>
      <c r="K158" s="390">
        <v>1</v>
      </c>
      <c r="L158" s="390">
        <v>1</v>
      </c>
      <c r="M158" s="390" t="s">
        <v>2048</v>
      </c>
      <c r="N158" s="390" t="s">
        <v>2323</v>
      </c>
      <c r="O158" s="390" t="s">
        <v>1632</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0</v>
      </c>
      <c r="AC158" s="392" t="s">
        <v>1207</v>
      </c>
      <c r="AD158" s="440" t="str">
        <f>Table133[[#This Row],[Default]]</f>
        <v>0</v>
      </c>
      <c r="AE158" s="392" t="s">
        <v>1207</v>
      </c>
      <c r="AF158" s="440" t="str">
        <f>Table133[[#This Row],[Default]]</f>
        <v>0</v>
      </c>
      <c r="AG158" s="390"/>
      <c r="AH158" s="390"/>
      <c r="AI158" s="390"/>
      <c r="AJ158" s="390"/>
      <c r="AK158" s="390"/>
    </row>
    <row r="159" spans="1:37" ht="30.75" customHeight="1" x14ac:dyDescent="0.25">
      <c r="A159" s="448">
        <v>155</v>
      </c>
      <c r="B159" s="390" t="s">
        <v>1710</v>
      </c>
      <c r="C159" s="390" t="s">
        <v>1603</v>
      </c>
      <c r="D159" s="390" t="s">
        <v>1575</v>
      </c>
      <c r="E159" s="392" t="s">
        <v>66</v>
      </c>
      <c r="F159" s="390" t="s">
        <v>2119</v>
      </c>
      <c r="G159" s="390" t="s">
        <v>1756</v>
      </c>
      <c r="H159" s="390" t="s">
        <v>1256</v>
      </c>
      <c r="I159" s="391" t="s">
        <v>1881</v>
      </c>
      <c r="J159" s="390" t="s">
        <v>2065</v>
      </c>
      <c r="K159" s="390">
        <v>1</v>
      </c>
      <c r="L159" s="390">
        <v>1</v>
      </c>
      <c r="M159" s="390" t="s">
        <v>2049</v>
      </c>
      <c r="N159" s="390" t="s">
        <v>2324</v>
      </c>
      <c r="O159" s="390" t="s">
        <v>1690</v>
      </c>
      <c r="P159" s="390" t="s">
        <v>1254</v>
      </c>
      <c r="Q159" s="390" t="s">
        <v>1254</v>
      </c>
      <c r="R159" s="390" t="s">
        <v>1254</v>
      </c>
      <c r="S159" s="390" t="s">
        <v>1254</v>
      </c>
      <c r="T159" s="390" t="s">
        <v>1254</v>
      </c>
      <c r="U159" s="390" t="s">
        <v>1254</v>
      </c>
      <c r="V159" s="390" t="s">
        <v>1254</v>
      </c>
      <c r="W159" s="390" t="s">
        <v>1254</v>
      </c>
      <c r="X159" s="390" t="s">
        <v>1254</v>
      </c>
      <c r="Y159" s="390" t="s">
        <v>1254</v>
      </c>
      <c r="Z159" s="392" t="s">
        <v>1380</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25">
      <c r="A160" s="448">
        <v>156</v>
      </c>
      <c r="B160" s="390"/>
      <c r="C160" s="390"/>
      <c r="D160" s="390" t="s">
        <v>1576</v>
      </c>
      <c r="E160" s="392" t="s">
        <v>66</v>
      </c>
      <c r="F160" s="390" t="s">
        <v>2119</v>
      </c>
      <c r="G160" s="390" t="s">
        <v>1756</v>
      </c>
      <c r="H160" s="390" t="s">
        <v>1256</v>
      </c>
      <c r="I160" s="435" t="s">
        <v>1880</v>
      </c>
      <c r="J160" s="390" t="s">
        <v>2065</v>
      </c>
      <c r="K160" s="390">
        <v>1</v>
      </c>
      <c r="L160" s="390">
        <v>1</v>
      </c>
      <c r="M160" s="390" t="s">
        <v>2049</v>
      </c>
      <c r="N160" s="390" t="s">
        <v>2325</v>
      </c>
      <c r="O160" s="390" t="s">
        <v>1691</v>
      </c>
      <c r="P160" s="390" t="s">
        <v>1254</v>
      </c>
      <c r="Q160" s="390" t="s">
        <v>1254</v>
      </c>
      <c r="R160" s="390" t="s">
        <v>1254</v>
      </c>
      <c r="S160" s="390" t="s">
        <v>1254</v>
      </c>
      <c r="T160" s="390" t="s">
        <v>1254</v>
      </c>
      <c r="U160" s="390" t="s">
        <v>1254</v>
      </c>
      <c r="V160" s="390" t="s">
        <v>1254</v>
      </c>
      <c r="W160" s="390" t="s">
        <v>1254</v>
      </c>
      <c r="X160" s="390" t="s">
        <v>1254</v>
      </c>
      <c r="Y160" s="390" t="s">
        <v>1254</v>
      </c>
      <c r="Z160" s="392" t="s">
        <v>1380</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25">
      <c r="A161" s="448">
        <v>157</v>
      </c>
      <c r="B161" s="390"/>
      <c r="C161" s="390"/>
      <c r="D161" s="390" t="s">
        <v>1689</v>
      </c>
      <c r="E161" s="392" t="s">
        <v>66</v>
      </c>
      <c r="F161" s="390" t="s">
        <v>2119</v>
      </c>
      <c r="G161" s="390" t="s">
        <v>1756</v>
      </c>
      <c r="H161" s="390" t="s">
        <v>1256</v>
      </c>
      <c r="I161" s="391" t="s">
        <v>1881</v>
      </c>
      <c r="J161" s="390" t="s">
        <v>2065</v>
      </c>
      <c r="K161" s="390">
        <v>1</v>
      </c>
      <c r="L161" s="390">
        <v>1</v>
      </c>
      <c r="M161" s="390" t="s">
        <v>2049</v>
      </c>
      <c r="N161" s="390" t="s">
        <v>2326</v>
      </c>
      <c r="O161" s="390" t="s">
        <v>1691</v>
      </c>
      <c r="P161" s="390" t="s">
        <v>1254</v>
      </c>
      <c r="Q161" s="390" t="s">
        <v>1254</v>
      </c>
      <c r="R161" s="390" t="s">
        <v>1254</v>
      </c>
      <c r="S161" s="390" t="s">
        <v>1254</v>
      </c>
      <c r="T161" s="390" t="s">
        <v>1254</v>
      </c>
      <c r="U161" s="390" t="s">
        <v>1254</v>
      </c>
      <c r="V161" s="390" t="s">
        <v>1254</v>
      </c>
      <c r="W161" s="390" t="s">
        <v>1254</v>
      </c>
      <c r="X161" s="390" t="s">
        <v>1254</v>
      </c>
      <c r="Y161" s="390" t="s">
        <v>1254</v>
      </c>
      <c r="Z161" s="392" t="s">
        <v>1380</v>
      </c>
      <c r="AA161" s="392" t="s">
        <v>1380</v>
      </c>
      <c r="AB161" s="440" t="str">
        <f>Table133[[#This Row],[Default]]</f>
        <v>0</v>
      </c>
      <c r="AC161" s="392" t="s">
        <v>1380</v>
      </c>
      <c r="AD161" s="440" t="str">
        <f>Table133[[#This Row],[Default]]</f>
        <v>0</v>
      </c>
      <c r="AE161" s="392" t="s">
        <v>1380</v>
      </c>
      <c r="AF161" s="440" t="str">
        <f>Table133[[#This Row],[Default]]</f>
        <v>0</v>
      </c>
      <c r="AG161" s="390"/>
      <c r="AH161" s="390"/>
      <c r="AI161" s="390"/>
      <c r="AJ161" s="390"/>
      <c r="AK161" s="390"/>
    </row>
    <row r="162" spans="1:37" ht="30.75" customHeight="1" x14ac:dyDescent="0.25">
      <c r="A162" s="448">
        <v>158</v>
      </c>
      <c r="B162" s="390"/>
      <c r="C162" s="390"/>
      <c r="D162" s="390" t="s">
        <v>1265</v>
      </c>
      <c r="E162" s="392" t="s">
        <v>66</v>
      </c>
      <c r="F162" s="390" t="s">
        <v>2124</v>
      </c>
      <c r="G162" s="390" t="s">
        <v>1756</v>
      </c>
      <c r="H162" s="390" t="s">
        <v>1256</v>
      </c>
      <c r="I162" s="391" t="s">
        <v>1881</v>
      </c>
      <c r="J162" s="390" t="s">
        <v>2065</v>
      </c>
      <c r="K162" s="390">
        <v>1</v>
      </c>
      <c r="L162" s="390">
        <v>1</v>
      </c>
      <c r="M162" s="390" t="s">
        <v>2049</v>
      </c>
      <c r="N162" s="390" t="s">
        <v>2327</v>
      </c>
      <c r="O162" s="390" t="s">
        <v>460</v>
      </c>
      <c r="P162" s="390" t="s">
        <v>1254</v>
      </c>
      <c r="Q162" s="390" t="s">
        <v>1254</v>
      </c>
      <c r="R162" s="390" t="s">
        <v>1254</v>
      </c>
      <c r="S162" s="390" t="s">
        <v>1254</v>
      </c>
      <c r="T162" s="390" t="s">
        <v>1254</v>
      </c>
      <c r="U162" s="390" t="s">
        <v>1254</v>
      </c>
      <c r="V162" s="390" t="s">
        <v>1254</v>
      </c>
      <c r="W162" s="390" t="s">
        <v>1254</v>
      </c>
      <c r="X162" s="390" t="s">
        <v>1254</v>
      </c>
      <c r="Y162" s="390" t="s">
        <v>1254</v>
      </c>
      <c r="Z162" s="392" t="s">
        <v>1380</v>
      </c>
      <c r="AA162" s="392" t="s">
        <v>1380</v>
      </c>
      <c r="AB162" s="440" t="str">
        <f>Table133[[#This Row],[Default]]</f>
        <v>0</v>
      </c>
      <c r="AC162" s="392" t="s">
        <v>1380</v>
      </c>
      <c r="AD162" s="440" t="str">
        <f>Table133[[#This Row],[Default]]</f>
        <v>0</v>
      </c>
      <c r="AE162" s="392" t="s">
        <v>1380</v>
      </c>
      <c r="AF162" s="440" t="str">
        <f>Table133[[#This Row],[Default]]</f>
        <v>0</v>
      </c>
      <c r="AG162" s="390"/>
      <c r="AH162" s="390"/>
      <c r="AI162" s="390"/>
      <c r="AJ162" s="390"/>
      <c r="AK162" s="390"/>
    </row>
    <row r="163" spans="1:37" ht="30.75" customHeight="1" x14ac:dyDescent="0.25">
      <c r="A163" s="448">
        <v>159</v>
      </c>
      <c r="B163" s="390"/>
      <c r="C163" s="390"/>
      <c r="D163" s="390" t="s">
        <v>1265</v>
      </c>
      <c r="E163" s="392" t="s">
        <v>66</v>
      </c>
      <c r="F163" s="390" t="s">
        <v>2124</v>
      </c>
      <c r="G163" s="390" t="s">
        <v>1756</v>
      </c>
      <c r="H163" s="390" t="s">
        <v>1256</v>
      </c>
      <c r="I163" s="391" t="s">
        <v>1881</v>
      </c>
      <c r="J163" s="390" t="s">
        <v>2065</v>
      </c>
      <c r="K163" s="390">
        <v>1</v>
      </c>
      <c r="L163" s="390">
        <v>1</v>
      </c>
      <c r="M163" s="390" t="s">
        <v>2049</v>
      </c>
      <c r="N163" s="390" t="s">
        <v>2328</v>
      </c>
      <c r="O163" s="390" t="s">
        <v>460</v>
      </c>
      <c r="P163" s="390" t="s">
        <v>1254</v>
      </c>
      <c r="Q163" s="390" t="s">
        <v>1254</v>
      </c>
      <c r="R163" s="390" t="s">
        <v>1254</v>
      </c>
      <c r="S163" s="390" t="s">
        <v>1254</v>
      </c>
      <c r="T163" s="390" t="s">
        <v>1254</v>
      </c>
      <c r="U163" s="390" t="s">
        <v>1254</v>
      </c>
      <c r="V163" s="390" t="s">
        <v>1254</v>
      </c>
      <c r="W163" s="390" t="s">
        <v>1254</v>
      </c>
      <c r="X163" s="390" t="s">
        <v>1254</v>
      </c>
      <c r="Y163" s="390" t="s">
        <v>1254</v>
      </c>
      <c r="Z163" s="392" t="s">
        <v>1380</v>
      </c>
      <c r="AA163" s="392" t="s">
        <v>1380</v>
      </c>
      <c r="AB163" s="440" t="str">
        <f>Table133[[#This Row],[Default]]</f>
        <v>0</v>
      </c>
      <c r="AC163" s="392" t="s">
        <v>1380</v>
      </c>
      <c r="AD163" s="440" t="str">
        <f>Table133[[#This Row],[Default]]</f>
        <v>0</v>
      </c>
      <c r="AE163" s="392" t="s">
        <v>1380</v>
      </c>
      <c r="AF163" s="440" t="str">
        <f>Table133[[#This Row],[Default]]</f>
        <v>0</v>
      </c>
      <c r="AG163" s="390"/>
      <c r="AH163" s="390"/>
      <c r="AI163" s="390"/>
      <c r="AJ163" s="390"/>
      <c r="AK163" s="390"/>
    </row>
    <row r="164" spans="1:37" ht="30.75" customHeight="1" x14ac:dyDescent="0.25">
      <c r="A164" s="448">
        <v>160</v>
      </c>
      <c r="B164" s="390"/>
      <c r="C164" s="390"/>
      <c r="D164" s="390" t="s">
        <v>1265</v>
      </c>
      <c r="E164" s="392" t="s">
        <v>66</v>
      </c>
      <c r="F164" s="390" t="s">
        <v>2124</v>
      </c>
      <c r="G164" s="390" t="s">
        <v>1756</v>
      </c>
      <c r="H164" s="390" t="s">
        <v>1256</v>
      </c>
      <c r="I164" s="391" t="s">
        <v>1881</v>
      </c>
      <c r="J164" s="390" t="s">
        <v>2065</v>
      </c>
      <c r="K164" s="390">
        <v>1</v>
      </c>
      <c r="L164" s="390">
        <v>1</v>
      </c>
      <c r="M164" s="390" t="s">
        <v>2049</v>
      </c>
      <c r="N164" s="390" t="s">
        <v>2329</v>
      </c>
      <c r="O164" s="390" t="s">
        <v>460</v>
      </c>
      <c r="P164" s="390" t="s">
        <v>1254</v>
      </c>
      <c r="Q164" s="390" t="s">
        <v>1254</v>
      </c>
      <c r="R164" s="390" t="s">
        <v>1254</v>
      </c>
      <c r="S164" s="390" t="s">
        <v>1254</v>
      </c>
      <c r="T164" s="390" t="s">
        <v>1254</v>
      </c>
      <c r="U164" s="390" t="s">
        <v>1254</v>
      </c>
      <c r="V164" s="390" t="s">
        <v>1254</v>
      </c>
      <c r="W164" s="390" t="s">
        <v>1254</v>
      </c>
      <c r="X164" s="390" t="s">
        <v>1254</v>
      </c>
      <c r="Y164" s="390" t="s">
        <v>1254</v>
      </c>
      <c r="Z164" s="392" t="s">
        <v>1380</v>
      </c>
      <c r="AA164" s="392" t="s">
        <v>1380</v>
      </c>
      <c r="AB164" s="440" t="str">
        <f>Table133[[#This Row],[Default]]</f>
        <v>0</v>
      </c>
      <c r="AC164" s="392" t="s">
        <v>1380</v>
      </c>
      <c r="AD164" s="440" t="str">
        <f>Table133[[#This Row],[Default]]</f>
        <v>0</v>
      </c>
      <c r="AE164" s="392" t="s">
        <v>1380</v>
      </c>
      <c r="AF164" s="440" t="str">
        <f>Table133[[#This Row],[Default]]</f>
        <v>0</v>
      </c>
      <c r="AG164" s="390"/>
      <c r="AH164" s="390"/>
      <c r="AI164" s="390"/>
      <c r="AJ164" s="390"/>
      <c r="AK164" s="390"/>
    </row>
    <row r="165" spans="1:37" ht="30.75" customHeight="1" x14ac:dyDescent="0.25">
      <c r="A165" s="448">
        <v>161</v>
      </c>
      <c r="B165" s="390"/>
      <c r="C165" s="390"/>
      <c r="D165" s="390" t="s">
        <v>1265</v>
      </c>
      <c r="E165" s="392" t="s">
        <v>66</v>
      </c>
      <c r="F165" s="390" t="s">
        <v>2124</v>
      </c>
      <c r="G165" s="390" t="s">
        <v>1756</v>
      </c>
      <c r="H165" s="390" t="s">
        <v>1256</v>
      </c>
      <c r="I165" s="391" t="s">
        <v>1881</v>
      </c>
      <c r="J165" s="390" t="s">
        <v>2065</v>
      </c>
      <c r="K165" s="390">
        <v>1</v>
      </c>
      <c r="L165" s="390">
        <v>1</v>
      </c>
      <c r="M165" s="390" t="s">
        <v>2049</v>
      </c>
      <c r="N165" s="390" t="s">
        <v>2330</v>
      </c>
      <c r="O165" s="390" t="s">
        <v>460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25">
      <c r="A166" s="448">
        <v>162</v>
      </c>
      <c r="B166" s="390"/>
      <c r="C166" s="390"/>
      <c r="D166" s="390" t="s">
        <v>1265</v>
      </c>
      <c r="E166" s="392" t="s">
        <v>66</v>
      </c>
      <c r="F166" s="390" t="s">
        <v>2124</v>
      </c>
      <c r="G166" s="390" t="s">
        <v>1756</v>
      </c>
      <c r="H166" s="390" t="s">
        <v>1256</v>
      </c>
      <c r="I166" s="391" t="s">
        <v>1881</v>
      </c>
      <c r="J166" s="390" t="s">
        <v>2065</v>
      </c>
      <c r="K166" s="390">
        <v>1</v>
      </c>
      <c r="L166" s="390">
        <v>1</v>
      </c>
      <c r="M166" s="390" t="s">
        <v>2049</v>
      </c>
      <c r="N166" s="390" t="s">
        <v>2331</v>
      </c>
      <c r="O166" s="390" t="s">
        <v>460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0</v>
      </c>
      <c r="AC166" s="392" t="s">
        <v>1380</v>
      </c>
      <c r="AD166" s="440" t="str">
        <f>Table133[[#This Row],[Default]]</f>
        <v>0</v>
      </c>
      <c r="AE166" s="392" t="s">
        <v>1380</v>
      </c>
      <c r="AF166" s="440" t="str">
        <f>Table133[[#This Row],[Default]]</f>
        <v>0</v>
      </c>
      <c r="AG166" s="390"/>
      <c r="AH166" s="390"/>
      <c r="AI166" s="390"/>
      <c r="AJ166" s="390"/>
      <c r="AK166" s="390"/>
    </row>
    <row r="167" spans="1:37" ht="30.75" customHeight="1" x14ac:dyDescent="0.25">
      <c r="A167" s="448">
        <v>163</v>
      </c>
      <c r="B167" s="390"/>
      <c r="C167" s="390"/>
      <c r="D167" s="390" t="s">
        <v>1582</v>
      </c>
      <c r="E167" s="392" t="s">
        <v>87</v>
      </c>
      <c r="F167" s="390" t="s">
        <v>1546</v>
      </c>
      <c r="G167" s="390" t="s">
        <v>1756</v>
      </c>
      <c r="H167" s="390" t="s">
        <v>1256</v>
      </c>
      <c r="I167" s="436" t="s">
        <v>2374</v>
      </c>
      <c r="J167" s="390" t="s">
        <v>2065</v>
      </c>
      <c r="K167" s="390">
        <v>1</v>
      </c>
      <c r="L167" s="390">
        <v>1</v>
      </c>
      <c r="M167" s="390" t="s">
        <v>2050</v>
      </c>
      <c r="N167" s="390" t="s">
        <v>2332</v>
      </c>
      <c r="O167" s="390" t="s">
        <v>2393</v>
      </c>
      <c r="P167" s="390" t="s">
        <v>1254</v>
      </c>
      <c r="Q167" s="390" t="s">
        <v>1254</v>
      </c>
      <c r="R167" s="390" t="s">
        <v>1254</v>
      </c>
      <c r="S167" s="390" t="s">
        <v>1254</v>
      </c>
      <c r="T167" s="390" t="s">
        <v>1254</v>
      </c>
      <c r="U167" s="390" t="s">
        <v>1254</v>
      </c>
      <c r="V167" s="390" t="s">
        <v>1254</v>
      </c>
      <c r="W167" s="390" t="s">
        <v>1254</v>
      </c>
      <c r="X167" s="390" t="s">
        <v>1254</v>
      </c>
      <c r="Y167" s="390" t="s">
        <v>1254</v>
      </c>
      <c r="Z167" s="392" t="s">
        <v>1207</v>
      </c>
      <c r="AA167" s="392" t="s">
        <v>1207</v>
      </c>
      <c r="AB167"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67" s="392" t="s">
        <v>1207</v>
      </c>
      <c r="AD167"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67" s="392" t="s">
        <v>1207</v>
      </c>
      <c r="AF167"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67" s="390"/>
      <c r="AH167" s="390"/>
      <c r="AI167" s="390"/>
      <c r="AJ167" s="390"/>
      <c r="AK167" s="390"/>
    </row>
    <row r="168" spans="1:37" ht="30.75" customHeight="1" x14ac:dyDescent="0.25">
      <c r="A168" s="448">
        <v>164</v>
      </c>
      <c r="B168" s="390"/>
      <c r="C168" s="390"/>
      <c r="D168" s="390" t="s">
        <v>1583</v>
      </c>
      <c r="E168" s="392" t="s">
        <v>87</v>
      </c>
      <c r="F168" s="390" t="s">
        <v>1546</v>
      </c>
      <c r="G168" s="390" t="s">
        <v>1756</v>
      </c>
      <c r="H168" s="390" t="s">
        <v>1256</v>
      </c>
      <c r="I168" s="436" t="s">
        <v>2375</v>
      </c>
      <c r="J168" s="390" t="s">
        <v>2065</v>
      </c>
      <c r="K168" s="390">
        <v>1</v>
      </c>
      <c r="L168" s="390">
        <v>1</v>
      </c>
      <c r="M168" s="390" t="s">
        <v>2050</v>
      </c>
      <c r="N168" s="390" t="s">
        <v>2333</v>
      </c>
      <c r="O168" s="390" t="s">
        <v>2394</v>
      </c>
      <c r="P168" s="390" t="s">
        <v>1254</v>
      </c>
      <c r="Q168" s="390" t="s">
        <v>1254</v>
      </c>
      <c r="R168" s="390" t="s">
        <v>1254</v>
      </c>
      <c r="S168" s="390" t="s">
        <v>1254</v>
      </c>
      <c r="T168" s="390" t="s">
        <v>1254</v>
      </c>
      <c r="U168" s="390" t="s">
        <v>1254</v>
      </c>
      <c r="V168" s="390" t="s">
        <v>1254</v>
      </c>
      <c r="W168" s="390" t="s">
        <v>1254</v>
      </c>
      <c r="X168" s="390" t="s">
        <v>1254</v>
      </c>
      <c r="Y168" s="390" t="s">
        <v>1254</v>
      </c>
      <c r="Z168" s="392" t="s">
        <v>1207</v>
      </c>
      <c r="AA168" s="392" t="s">
        <v>1207</v>
      </c>
      <c r="AB168"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68" s="392" t="s">
        <v>1207</v>
      </c>
      <c r="AD168"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68" s="392" t="s">
        <v>1207</v>
      </c>
      <c r="AF168"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68" s="390"/>
      <c r="AH168" s="390"/>
      <c r="AI168" s="390"/>
      <c r="AJ168" s="390"/>
      <c r="AK168" s="390"/>
    </row>
    <row r="169" spans="1:37" ht="30.75" customHeight="1" x14ac:dyDescent="0.25">
      <c r="A169" s="448">
        <v>165</v>
      </c>
      <c r="B169" s="390"/>
      <c r="C169" s="390"/>
      <c r="D169" s="390" t="s">
        <v>1597</v>
      </c>
      <c r="E169" s="392" t="s">
        <v>87</v>
      </c>
      <c r="F169" s="390" t="s">
        <v>1546</v>
      </c>
      <c r="G169" s="390" t="s">
        <v>1756</v>
      </c>
      <c r="H169" s="390" t="s">
        <v>1256</v>
      </c>
      <c r="I169" s="391" t="s">
        <v>1881</v>
      </c>
      <c r="J169" s="390" t="s">
        <v>2065</v>
      </c>
      <c r="K169" s="390">
        <v>1</v>
      </c>
      <c r="L169" s="390">
        <v>1</v>
      </c>
      <c r="M169" s="390" t="s">
        <v>2050</v>
      </c>
      <c r="N169" s="390" t="s">
        <v>2334</v>
      </c>
      <c r="O169" s="390" t="s">
        <v>1635</v>
      </c>
      <c r="P169" s="390" t="s">
        <v>1254</v>
      </c>
      <c r="Q169" s="390" t="s">
        <v>1254</v>
      </c>
      <c r="R169" s="390" t="s">
        <v>1254</v>
      </c>
      <c r="S169" s="390" t="s">
        <v>1254</v>
      </c>
      <c r="T169" s="390" t="s">
        <v>1254</v>
      </c>
      <c r="U169" s="390" t="s">
        <v>1254</v>
      </c>
      <c r="V169" s="390" t="s">
        <v>1254</v>
      </c>
      <c r="W169" s="390" t="s">
        <v>1254</v>
      </c>
      <c r="X169" s="390" t="s">
        <v>1254</v>
      </c>
      <c r="Y169" s="390" t="s">
        <v>1254</v>
      </c>
      <c r="Z169" s="392" t="s">
        <v>1207</v>
      </c>
      <c r="AA169" s="392" t="s">
        <v>1207</v>
      </c>
      <c r="AB169" s="440" t="str">
        <f>Table133[[#This Row],[Default]]</f>
        <v>0</v>
      </c>
      <c r="AC169" s="392" t="s">
        <v>1207</v>
      </c>
      <c r="AD169" s="440" t="str">
        <f>Table133[[#This Row],[Default]]</f>
        <v>0</v>
      </c>
      <c r="AE169" s="392" t="s">
        <v>1207</v>
      </c>
      <c r="AF169" s="440" t="str">
        <f>Table133[[#This Row],[Default]]</f>
        <v>0</v>
      </c>
      <c r="AG169" s="390"/>
      <c r="AH169" s="390"/>
      <c r="AI169" s="390"/>
      <c r="AJ169" s="390"/>
      <c r="AK169" s="390"/>
    </row>
    <row r="170" spans="1:37" ht="30.75" customHeight="1" x14ac:dyDescent="0.25">
      <c r="A170" s="448">
        <v>166</v>
      </c>
      <c r="B170" s="390"/>
      <c r="C170" s="390"/>
      <c r="D170" s="390" t="s">
        <v>1598</v>
      </c>
      <c r="E170" s="392" t="s">
        <v>87</v>
      </c>
      <c r="F170" s="390" t="s">
        <v>1546</v>
      </c>
      <c r="G170" s="390" t="s">
        <v>1756</v>
      </c>
      <c r="H170" s="390" t="s">
        <v>1256</v>
      </c>
      <c r="I170" s="435" t="s">
        <v>1880</v>
      </c>
      <c r="J170" s="390" t="s">
        <v>2065</v>
      </c>
      <c r="K170" s="390">
        <v>1</v>
      </c>
      <c r="L170" s="390">
        <v>1</v>
      </c>
      <c r="M170" s="390" t="s">
        <v>2050</v>
      </c>
      <c r="N170" s="390" t="s">
        <v>2335</v>
      </c>
      <c r="O170" s="390" t="s">
        <v>1636</v>
      </c>
      <c r="P170" s="390" t="s">
        <v>1254</v>
      </c>
      <c r="Q170" s="390" t="s">
        <v>1254</v>
      </c>
      <c r="R170" s="390" t="s">
        <v>1254</v>
      </c>
      <c r="S170" s="390" t="s">
        <v>1254</v>
      </c>
      <c r="T170" s="390" t="s">
        <v>1254</v>
      </c>
      <c r="U170" s="390" t="s">
        <v>1254</v>
      </c>
      <c r="V170" s="390" t="s">
        <v>1254</v>
      </c>
      <c r="W170" s="390" t="s">
        <v>1254</v>
      </c>
      <c r="X170" s="390" t="s">
        <v>1254</v>
      </c>
      <c r="Y170" s="390" t="s">
        <v>1254</v>
      </c>
      <c r="Z170" s="392" t="s">
        <v>1207</v>
      </c>
      <c r="AA170" s="392" t="s">
        <v>1207</v>
      </c>
      <c r="AB170" s="440" t="str">
        <f>Table133[[#This Row],[Default]]</f>
        <v>1</v>
      </c>
      <c r="AC170" s="392" t="s">
        <v>1207</v>
      </c>
      <c r="AD170" s="440" t="str">
        <f>Table133[[#This Row],[Default]]</f>
        <v>1</v>
      </c>
      <c r="AE170" s="392" t="s">
        <v>1207</v>
      </c>
      <c r="AF170" s="440" t="str">
        <f>Table133[[#This Row],[Default]]</f>
        <v>1</v>
      </c>
      <c r="AG170" s="390"/>
      <c r="AH170" s="390"/>
      <c r="AI170" s="390"/>
      <c r="AJ170" s="390"/>
      <c r="AK170" s="390"/>
    </row>
    <row r="171" spans="1:37" ht="30.75" customHeight="1" x14ac:dyDescent="0.25">
      <c r="A171" s="448">
        <v>167</v>
      </c>
      <c r="B171" s="390"/>
      <c r="C171" s="390"/>
      <c r="D171" s="390" t="s">
        <v>1595</v>
      </c>
      <c r="E171" s="392" t="s">
        <v>140</v>
      </c>
      <c r="F171" s="390" t="s">
        <v>1546</v>
      </c>
      <c r="G171" s="390" t="s">
        <v>1756</v>
      </c>
      <c r="H171" s="390" t="s">
        <v>1256</v>
      </c>
      <c r="I171" s="391" t="s">
        <v>1881</v>
      </c>
      <c r="J171" s="390" t="s">
        <v>2065</v>
      </c>
      <c r="K171" s="390">
        <v>1</v>
      </c>
      <c r="L171" s="390">
        <v>1</v>
      </c>
      <c r="M171" s="390" t="s">
        <v>2050</v>
      </c>
      <c r="N171" s="390" t="s">
        <v>2336</v>
      </c>
      <c r="O171" s="390" t="s">
        <v>1637</v>
      </c>
      <c r="P171" s="390" t="s">
        <v>1254</v>
      </c>
      <c r="Q171" s="390" t="s">
        <v>1254</v>
      </c>
      <c r="R171" s="390" t="s">
        <v>1254</v>
      </c>
      <c r="S171" s="390" t="s">
        <v>1254</v>
      </c>
      <c r="T171" s="390" t="s">
        <v>1254</v>
      </c>
      <c r="U171" s="390" t="s">
        <v>1254</v>
      </c>
      <c r="V171" s="390" t="s">
        <v>1254</v>
      </c>
      <c r="W171" s="390" t="s">
        <v>1254</v>
      </c>
      <c r="X171" s="390" t="s">
        <v>1254</v>
      </c>
      <c r="Y171" s="390" t="s">
        <v>1254</v>
      </c>
      <c r="Z171" s="392" t="s">
        <v>1207</v>
      </c>
      <c r="AA171" s="392" t="s">
        <v>1207</v>
      </c>
      <c r="AB171" s="440" t="str">
        <f>Table133[[#This Row],[Default]]</f>
        <v>0</v>
      </c>
      <c r="AC171" s="392" t="s">
        <v>1207</v>
      </c>
      <c r="AD171" s="440" t="str">
        <f>Table133[[#This Row],[Default]]</f>
        <v>0</v>
      </c>
      <c r="AE171" s="392" t="s">
        <v>1207</v>
      </c>
      <c r="AF171" s="440" t="str">
        <f>Table133[[#This Row],[Default]]</f>
        <v>0</v>
      </c>
      <c r="AG171" s="390"/>
      <c r="AH171" s="390"/>
      <c r="AI171" s="390"/>
      <c r="AJ171" s="390"/>
      <c r="AK171" s="390"/>
    </row>
    <row r="172" spans="1:37" ht="30.75" customHeight="1" x14ac:dyDescent="0.25">
      <c r="A172" s="448">
        <v>168</v>
      </c>
      <c r="B172" s="390"/>
      <c r="C172" s="390"/>
      <c r="D172" s="390" t="s">
        <v>1596</v>
      </c>
      <c r="E172" s="392" t="s">
        <v>140</v>
      </c>
      <c r="F172" s="390" t="s">
        <v>1546</v>
      </c>
      <c r="G172" s="390" t="s">
        <v>1756</v>
      </c>
      <c r="H172" s="390" t="s">
        <v>1256</v>
      </c>
      <c r="I172" s="435" t="s">
        <v>1880</v>
      </c>
      <c r="J172" s="390" t="s">
        <v>2065</v>
      </c>
      <c r="K172" s="390">
        <v>1</v>
      </c>
      <c r="L172" s="390">
        <v>1</v>
      </c>
      <c r="M172" s="390" t="s">
        <v>2050</v>
      </c>
      <c r="N172" s="390" t="s">
        <v>2337</v>
      </c>
      <c r="O172" s="390" t="s">
        <v>1638</v>
      </c>
      <c r="P172" s="390" t="s">
        <v>1254</v>
      </c>
      <c r="Q172" s="390" t="s">
        <v>1254</v>
      </c>
      <c r="R172" s="390" t="s">
        <v>1254</v>
      </c>
      <c r="S172" s="390" t="s">
        <v>1254</v>
      </c>
      <c r="T172" s="390" t="s">
        <v>1254</v>
      </c>
      <c r="U172" s="390" t="s">
        <v>1254</v>
      </c>
      <c r="V172" s="390" t="s">
        <v>1254</v>
      </c>
      <c r="W172" s="390" t="s">
        <v>1254</v>
      </c>
      <c r="X172" s="390" t="s">
        <v>1254</v>
      </c>
      <c r="Y172" s="390" t="s">
        <v>1254</v>
      </c>
      <c r="Z172" s="392" t="s">
        <v>1207</v>
      </c>
      <c r="AA172" s="392" t="s">
        <v>1207</v>
      </c>
      <c r="AB172" s="440" t="str">
        <f>Table133[[#This Row],[Default]]</f>
        <v>1</v>
      </c>
      <c r="AC172" s="392" t="s">
        <v>1207</v>
      </c>
      <c r="AD172" s="440" t="str">
        <f>Table133[[#This Row],[Default]]</f>
        <v>1</v>
      </c>
      <c r="AE172" s="392" t="s">
        <v>1207</v>
      </c>
      <c r="AF172" s="440" t="str">
        <f>Table133[[#This Row],[Default]]</f>
        <v>1</v>
      </c>
      <c r="AG172" s="390"/>
      <c r="AH172" s="390"/>
      <c r="AI172" s="390"/>
      <c r="AJ172" s="390"/>
      <c r="AK172" s="390"/>
    </row>
    <row r="173" spans="1:37" ht="30.75" customHeight="1" x14ac:dyDescent="0.25">
      <c r="A173" s="448">
        <v>169</v>
      </c>
      <c r="B173" s="390"/>
      <c r="C173" s="390"/>
      <c r="D173" s="390" t="s">
        <v>1604</v>
      </c>
      <c r="E173" s="392" t="s">
        <v>87</v>
      </c>
      <c r="F173" s="390" t="s">
        <v>1546</v>
      </c>
      <c r="G173" s="390" t="s">
        <v>1756</v>
      </c>
      <c r="H173" s="390" t="s">
        <v>1256</v>
      </c>
      <c r="I173" s="435" t="s">
        <v>1880</v>
      </c>
      <c r="J173" s="390" t="s">
        <v>2065</v>
      </c>
      <c r="K173" s="390">
        <v>1</v>
      </c>
      <c r="L173" s="390">
        <v>1</v>
      </c>
      <c r="M173" s="390" t="s">
        <v>2050</v>
      </c>
      <c r="N173" s="390" t="s">
        <v>2338</v>
      </c>
      <c r="O173" s="390" t="s">
        <v>1639</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t="str">
        <f>Table133[[#This Row],[Default]]</f>
        <v>1</v>
      </c>
      <c r="AC173" s="392" t="s">
        <v>1207</v>
      </c>
      <c r="AD173" s="440" t="str">
        <f>Table133[[#This Row],[Default]]</f>
        <v>1</v>
      </c>
      <c r="AE173" s="392" t="s">
        <v>1207</v>
      </c>
      <c r="AF173" s="440" t="str">
        <f>Table133[[#This Row],[Default]]</f>
        <v>1</v>
      </c>
      <c r="AG173" s="390"/>
      <c r="AH173" s="390"/>
      <c r="AI173" s="390"/>
      <c r="AJ173" s="390"/>
      <c r="AK173" s="390"/>
    </row>
    <row r="174" spans="1:37" ht="30.75" customHeight="1" x14ac:dyDescent="0.25">
      <c r="A174" s="448">
        <v>170</v>
      </c>
      <c r="B174" s="390"/>
      <c r="C174" s="390"/>
      <c r="D174" s="390" t="s">
        <v>1605</v>
      </c>
      <c r="E174" s="392" t="s">
        <v>87</v>
      </c>
      <c r="F174" s="390" t="s">
        <v>1546</v>
      </c>
      <c r="G174" s="390" t="s">
        <v>1756</v>
      </c>
      <c r="H174" s="390" t="s">
        <v>1256</v>
      </c>
      <c r="I174" s="391" t="s">
        <v>1881</v>
      </c>
      <c r="J174" s="390" t="s">
        <v>2065</v>
      </c>
      <c r="K174" s="390">
        <v>1</v>
      </c>
      <c r="L174" s="390">
        <v>1</v>
      </c>
      <c r="M174" s="390" t="s">
        <v>2050</v>
      </c>
      <c r="N174" s="390" t="s">
        <v>2339</v>
      </c>
      <c r="O174" s="390" t="s">
        <v>1640</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t="str">
        <f>Table133[[#This Row],[Default]]</f>
        <v>0</v>
      </c>
      <c r="AC174" s="392" t="s">
        <v>1207</v>
      </c>
      <c r="AD174" s="440" t="str">
        <f>Table133[[#This Row],[Default]]</f>
        <v>0</v>
      </c>
      <c r="AE174" s="392" t="s">
        <v>1207</v>
      </c>
      <c r="AF174" s="440" t="str">
        <f>Table133[[#This Row],[Default]]</f>
        <v>0</v>
      </c>
      <c r="AG174" s="390"/>
      <c r="AH174" s="390"/>
      <c r="AI174" s="390"/>
      <c r="AJ174" s="390"/>
      <c r="AK174" s="390"/>
    </row>
    <row r="175" spans="1:37" ht="30.75" customHeight="1" x14ac:dyDescent="0.25">
      <c r="A175" s="448">
        <v>171</v>
      </c>
      <c r="B175" s="390"/>
      <c r="C175" s="390"/>
      <c r="D175" s="390" t="s">
        <v>1608</v>
      </c>
      <c r="E175" s="392" t="s">
        <v>87</v>
      </c>
      <c r="F175" s="390" t="s">
        <v>1546</v>
      </c>
      <c r="G175" s="390" t="s">
        <v>1756</v>
      </c>
      <c r="H175" s="390" t="s">
        <v>1256</v>
      </c>
      <c r="I175" s="435" t="s">
        <v>2013</v>
      </c>
      <c r="J175" s="390" t="s">
        <v>2065</v>
      </c>
      <c r="K175" s="390">
        <v>1</v>
      </c>
      <c r="L175" s="390">
        <v>8</v>
      </c>
      <c r="M175" s="390" t="s">
        <v>2051</v>
      </c>
      <c r="N175" s="390" t="s">
        <v>2340</v>
      </c>
      <c r="O175" s="390" t="s">
        <v>1641</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11111111</v>
      </c>
      <c r="AC175" s="392" t="s">
        <v>1207</v>
      </c>
      <c r="AD175" s="440" t="str">
        <f>Table133[[#This Row],[Default]]</f>
        <v>11111111</v>
      </c>
      <c r="AE175" s="392" t="s">
        <v>1207</v>
      </c>
      <c r="AF175" s="440" t="str">
        <f>Table133[[#This Row],[Default]]</f>
        <v>11111111</v>
      </c>
      <c r="AG175" s="390"/>
      <c r="AH175" s="390"/>
      <c r="AI175" s="390"/>
      <c r="AJ175" s="390"/>
      <c r="AK175" s="390"/>
    </row>
    <row r="176" spans="1:37" ht="30.75" customHeight="1" x14ac:dyDescent="0.25">
      <c r="A176" s="448">
        <v>172</v>
      </c>
      <c r="B176" s="390"/>
      <c r="C176" s="390"/>
      <c r="D176" s="390" t="s">
        <v>1609</v>
      </c>
      <c r="E176" s="392" t="s">
        <v>87</v>
      </c>
      <c r="F176" s="390" t="s">
        <v>1546</v>
      </c>
      <c r="G176" s="390" t="s">
        <v>1756</v>
      </c>
      <c r="H176" s="390" t="s">
        <v>1256</v>
      </c>
      <c r="I176" s="391" t="s">
        <v>1872</v>
      </c>
      <c r="J176" s="390" t="s">
        <v>2065</v>
      </c>
      <c r="K176" s="390">
        <v>1</v>
      </c>
      <c r="L176" s="390">
        <v>8</v>
      </c>
      <c r="M176" s="390" t="s">
        <v>2049</v>
      </c>
      <c r="N176" s="390" t="s">
        <v>2341</v>
      </c>
      <c r="O176" s="390" t="s">
        <v>1642</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00000000</v>
      </c>
      <c r="AC176" s="392" t="s">
        <v>1207</v>
      </c>
      <c r="AD176" s="440" t="str">
        <f>Table133[[#This Row],[Default]]</f>
        <v>00000000</v>
      </c>
      <c r="AE176" s="392" t="s">
        <v>1207</v>
      </c>
      <c r="AF176" s="440" t="str">
        <f>Table133[[#This Row],[Default]]</f>
        <v>00000000</v>
      </c>
      <c r="AG176" s="390"/>
      <c r="AH176" s="390"/>
      <c r="AI176" s="390"/>
      <c r="AJ176" s="390"/>
      <c r="AK176" s="390"/>
    </row>
    <row r="177" spans="1:37" ht="30.75" customHeight="1" x14ac:dyDescent="0.25">
      <c r="A177" s="448"/>
      <c r="B177" s="390" t="s">
        <v>2412</v>
      </c>
      <c r="C177" s="390" t="s">
        <v>2412</v>
      </c>
      <c r="D177" s="390" t="s">
        <v>2413</v>
      </c>
      <c r="E177" s="390" t="s">
        <v>2414</v>
      </c>
      <c r="F177" s="390" t="s">
        <v>2415</v>
      </c>
      <c r="G177" s="390" t="s">
        <v>1756</v>
      </c>
      <c r="H177" s="390" t="s">
        <v>1256</v>
      </c>
      <c r="I177" s="394" t="s">
        <v>2416</v>
      </c>
      <c r="J177" s="390" t="s">
        <v>2065</v>
      </c>
      <c r="K177" s="390">
        <v>1</v>
      </c>
      <c r="L177" s="390">
        <v>6</v>
      </c>
      <c r="M177" s="390" t="s">
        <v>2419</v>
      </c>
      <c r="N177" s="390" t="s">
        <v>2420</v>
      </c>
      <c r="O177" s="390" t="s">
        <v>2423</v>
      </c>
      <c r="P177" s="390"/>
      <c r="Q177" s="390"/>
      <c r="R177" s="390"/>
      <c r="S177" s="390"/>
      <c r="T177" s="390"/>
      <c r="U177" s="390"/>
      <c r="V177" s="390"/>
      <c r="W177" s="390"/>
      <c r="X177" s="390"/>
      <c r="Y177" s="390"/>
      <c r="Z177" s="390" t="s">
        <v>1380</v>
      </c>
      <c r="AA177" s="390" t="s">
        <v>1380</v>
      </c>
      <c r="AB177" s="439"/>
      <c r="AC177" s="390" t="s">
        <v>1380</v>
      </c>
      <c r="AD177" s="439"/>
      <c r="AE177" s="390" t="s">
        <v>1207</v>
      </c>
      <c r="AF177" s="439"/>
      <c r="AG177" s="390"/>
      <c r="AH177" s="390"/>
      <c r="AI177" s="390"/>
      <c r="AJ177" s="390"/>
      <c r="AK177" s="429"/>
    </row>
    <row r="178" spans="1:37" ht="30.75" customHeight="1" x14ac:dyDescent="0.25">
      <c r="A178" s="448"/>
      <c r="B178" s="390"/>
      <c r="C178" s="428"/>
      <c r="D178" s="390" t="s">
        <v>2417</v>
      </c>
      <c r="E178" s="390" t="s">
        <v>66</v>
      </c>
      <c r="F178" s="390" t="s">
        <v>2415</v>
      </c>
      <c r="G178" s="390" t="s">
        <v>1756</v>
      </c>
      <c r="H178" s="390" t="s">
        <v>1256</v>
      </c>
      <c r="I178" s="394" t="s">
        <v>2418</v>
      </c>
      <c r="J178" s="390" t="s">
        <v>2065</v>
      </c>
      <c r="K178" s="390">
        <v>1</v>
      </c>
      <c r="L178" s="390">
        <v>26</v>
      </c>
      <c r="M178" s="390" t="s">
        <v>2419</v>
      </c>
      <c r="N178" s="390" t="s">
        <v>2421</v>
      </c>
      <c r="O178" s="390" t="s">
        <v>2422</v>
      </c>
      <c r="P178" s="390"/>
      <c r="Q178" s="390"/>
      <c r="R178" s="390"/>
      <c r="S178" s="390"/>
      <c r="T178" s="390"/>
      <c r="U178" s="390"/>
      <c r="V178" s="390"/>
      <c r="W178" s="390"/>
      <c r="X178" s="390"/>
      <c r="Y178" s="390"/>
      <c r="Z178" s="390" t="s">
        <v>1380</v>
      </c>
      <c r="AA178" s="390" t="s">
        <v>1380</v>
      </c>
      <c r="AB178" s="439"/>
      <c r="AC178" s="390" t="s">
        <v>1380</v>
      </c>
      <c r="AD178" s="439"/>
      <c r="AE178" s="390" t="s">
        <v>1207</v>
      </c>
      <c r="AF178" s="439"/>
      <c r="AG178" s="390"/>
      <c r="AH178" s="390"/>
      <c r="AI178" s="390"/>
      <c r="AJ178" s="390"/>
      <c r="AK178" s="429"/>
    </row>
    <row r="179" spans="1:37" ht="30.75" customHeight="1" x14ac:dyDescent="0.25">
      <c r="A179" s="448">
        <v>173</v>
      </c>
      <c r="B179" s="390" t="s">
        <v>1711</v>
      </c>
      <c r="C179" s="390" t="s">
        <v>1560</v>
      </c>
      <c r="D179" s="390" t="s">
        <v>1557</v>
      </c>
      <c r="E179" s="392" t="s">
        <v>66</v>
      </c>
      <c r="F179" s="390" t="s">
        <v>1546</v>
      </c>
      <c r="G179" s="390" t="s">
        <v>1756</v>
      </c>
      <c r="H179" s="390" t="s">
        <v>1256</v>
      </c>
      <c r="I179" s="391" t="s">
        <v>2014</v>
      </c>
      <c r="J179" s="390" t="s">
        <v>2065</v>
      </c>
      <c r="K179" s="390">
        <v>1</v>
      </c>
      <c r="L179" s="390">
        <v>16</v>
      </c>
      <c r="M179" s="390" t="s">
        <v>2052</v>
      </c>
      <c r="N179" s="390" t="s">
        <v>2342</v>
      </c>
      <c r="O179" s="390" t="s">
        <v>1612</v>
      </c>
      <c r="P179" s="390" t="s">
        <v>1380</v>
      </c>
      <c r="Q179" s="390" t="s">
        <v>1380</v>
      </c>
      <c r="R179" s="390" t="s">
        <v>1380</v>
      </c>
      <c r="S179" s="390" t="s">
        <v>1254</v>
      </c>
      <c r="T179" s="390" t="s">
        <v>1254</v>
      </c>
      <c r="U179" s="390" t="s">
        <v>1380</v>
      </c>
      <c r="V179" s="390" t="s">
        <v>1380</v>
      </c>
      <c r="W179" s="390" t="s">
        <v>1254</v>
      </c>
      <c r="X179" s="390" t="s">
        <v>1254</v>
      </c>
      <c r="Y179" s="390" t="s">
        <v>1254</v>
      </c>
      <c r="Z179" s="392" t="s">
        <v>1207</v>
      </c>
      <c r="AA179" s="392" t="s">
        <v>1207</v>
      </c>
      <c r="AB179" s="440"/>
      <c r="AC179" s="392" t="s">
        <v>1207</v>
      </c>
      <c r="AD179" s="440"/>
      <c r="AE179" s="392" t="s">
        <v>1207</v>
      </c>
      <c r="AF179" s="440"/>
      <c r="AG179" s="390"/>
      <c r="AH179" s="390" t="s">
        <v>66</v>
      </c>
      <c r="AI179" s="390"/>
      <c r="AJ179" s="390"/>
      <c r="AK179" s="390"/>
    </row>
    <row r="180" spans="1:37" ht="30.75" customHeight="1" x14ac:dyDescent="0.25">
      <c r="A180" s="448">
        <v>174</v>
      </c>
      <c r="B180" s="390"/>
      <c r="C180" s="390"/>
      <c r="D180" s="390" t="s">
        <v>1649</v>
      </c>
      <c r="E180" s="392" t="s">
        <v>66</v>
      </c>
      <c r="F180" s="390" t="s">
        <v>1546</v>
      </c>
      <c r="G180" s="390" t="s">
        <v>1756</v>
      </c>
      <c r="H180" s="390" t="s">
        <v>1256</v>
      </c>
      <c r="I180" s="391" t="s">
        <v>2015</v>
      </c>
      <c r="J180" s="390" t="s">
        <v>2065</v>
      </c>
      <c r="K180" s="390">
        <v>1</v>
      </c>
      <c r="L180" s="390">
        <v>8</v>
      </c>
      <c r="M180" s="390" t="s">
        <v>2053</v>
      </c>
      <c r="N180" s="390" t="s">
        <v>2343</v>
      </c>
      <c r="O180" s="390" t="s">
        <v>1613</v>
      </c>
      <c r="P180" s="390" t="s">
        <v>1380</v>
      </c>
      <c r="Q180" s="390" t="s">
        <v>1380</v>
      </c>
      <c r="R180" s="390" t="s">
        <v>1380</v>
      </c>
      <c r="S180" s="390" t="s">
        <v>1254</v>
      </c>
      <c r="T180" s="390" t="s">
        <v>1254</v>
      </c>
      <c r="U180" s="390" t="s">
        <v>1380</v>
      </c>
      <c r="V180" s="390" t="s">
        <v>1380</v>
      </c>
      <c r="W180" s="390" t="s">
        <v>1254</v>
      </c>
      <c r="X180" s="390" t="s">
        <v>1254</v>
      </c>
      <c r="Y180" s="390" t="s">
        <v>1254</v>
      </c>
      <c r="Z180" s="392" t="s">
        <v>1207</v>
      </c>
      <c r="AA180" s="392" t="s">
        <v>1207</v>
      </c>
      <c r="AB180" s="440"/>
      <c r="AC180" s="392" t="s">
        <v>1207</v>
      </c>
      <c r="AD180" s="440"/>
      <c r="AE180" s="392" t="s">
        <v>1207</v>
      </c>
      <c r="AF180" s="440"/>
      <c r="AG180" s="390"/>
      <c r="AH180" s="390" t="s">
        <v>66</v>
      </c>
      <c r="AI180" s="390"/>
      <c r="AJ180" s="390"/>
      <c r="AK180" s="390"/>
    </row>
    <row r="181" spans="1:37" ht="30.75" customHeight="1" x14ac:dyDescent="0.25">
      <c r="A181" s="448">
        <v>175</v>
      </c>
      <c r="B181" s="390"/>
      <c r="C181" s="390"/>
      <c r="D181" s="390" t="s">
        <v>1558</v>
      </c>
      <c r="E181" s="392" t="s">
        <v>66</v>
      </c>
      <c r="F181" s="390" t="s">
        <v>1546</v>
      </c>
      <c r="G181" s="390" t="s">
        <v>1756</v>
      </c>
      <c r="H181" s="390" t="s">
        <v>1256</v>
      </c>
      <c r="I181" s="391" t="s">
        <v>2016</v>
      </c>
      <c r="J181" s="390" t="s">
        <v>2065</v>
      </c>
      <c r="K181" s="390">
        <v>1</v>
      </c>
      <c r="L181" s="390">
        <v>4</v>
      </c>
      <c r="M181" s="390" t="s">
        <v>2054</v>
      </c>
      <c r="N181" s="390" t="s">
        <v>2344</v>
      </c>
      <c r="O181" s="390" t="s">
        <v>1614</v>
      </c>
      <c r="P181" s="390" t="s">
        <v>1380</v>
      </c>
      <c r="Q181" s="390" t="s">
        <v>1380</v>
      </c>
      <c r="R181" s="390" t="s">
        <v>1380</v>
      </c>
      <c r="S181" s="390" t="s">
        <v>1254</v>
      </c>
      <c r="T181" s="390" t="s">
        <v>1254</v>
      </c>
      <c r="U181" s="390" t="s">
        <v>1380</v>
      </c>
      <c r="V181" s="390" t="s">
        <v>1380</v>
      </c>
      <c r="W181" s="390" t="s">
        <v>1254</v>
      </c>
      <c r="X181" s="390" t="s">
        <v>1254</v>
      </c>
      <c r="Y181" s="390" t="s">
        <v>1254</v>
      </c>
      <c r="Z181" s="392" t="s">
        <v>1207</v>
      </c>
      <c r="AA181" s="392" t="s">
        <v>1207</v>
      </c>
      <c r="AB181" s="440"/>
      <c r="AC181" s="392" t="s">
        <v>1207</v>
      </c>
      <c r="AD181" s="440"/>
      <c r="AE181" s="392" t="s">
        <v>1207</v>
      </c>
      <c r="AF181" s="440"/>
      <c r="AG181" s="390"/>
      <c r="AH181" s="390" t="s">
        <v>66</v>
      </c>
      <c r="AI181" s="390"/>
      <c r="AJ181" s="390"/>
      <c r="AK181" s="390"/>
    </row>
    <row r="182" spans="1:37" ht="30.75" customHeight="1" x14ac:dyDescent="0.25">
      <c r="A182" s="448">
        <v>176</v>
      </c>
      <c r="B182" s="390"/>
      <c r="C182" s="390"/>
      <c r="D182" s="390" t="s">
        <v>1559</v>
      </c>
      <c r="E182" s="392" t="s">
        <v>66</v>
      </c>
      <c r="F182" s="390" t="s">
        <v>1546</v>
      </c>
      <c r="G182" s="390" t="s">
        <v>1756</v>
      </c>
      <c r="H182" s="390" t="s">
        <v>1256</v>
      </c>
      <c r="I182" s="391" t="s">
        <v>2017</v>
      </c>
      <c r="J182" s="390" t="s">
        <v>2065</v>
      </c>
      <c r="K182" s="390">
        <v>1</v>
      </c>
      <c r="L182" s="390">
        <v>4</v>
      </c>
      <c r="M182" s="390" t="s">
        <v>2054</v>
      </c>
      <c r="N182" s="390" t="s">
        <v>2345</v>
      </c>
      <c r="O182" s="390" t="s">
        <v>1615</v>
      </c>
      <c r="P182" s="390" t="s">
        <v>1380</v>
      </c>
      <c r="Q182" s="390" t="s">
        <v>1380</v>
      </c>
      <c r="R182" s="390" t="s">
        <v>1380</v>
      </c>
      <c r="S182" s="390" t="s">
        <v>1254</v>
      </c>
      <c r="T182" s="390" t="s">
        <v>1254</v>
      </c>
      <c r="U182" s="390" t="s">
        <v>1380</v>
      </c>
      <c r="V182" s="390" t="s">
        <v>1380</v>
      </c>
      <c r="W182" s="390" t="s">
        <v>1254</v>
      </c>
      <c r="X182" s="390" t="s">
        <v>1254</v>
      </c>
      <c r="Y182" s="390" t="s">
        <v>1254</v>
      </c>
      <c r="Z182" s="392" t="s">
        <v>1207</v>
      </c>
      <c r="AA182" s="392" t="s">
        <v>1207</v>
      </c>
      <c r="AB182" s="440"/>
      <c r="AC182" s="392" t="s">
        <v>1207</v>
      </c>
      <c r="AD182" s="440"/>
      <c r="AE182" s="392" t="s">
        <v>1207</v>
      </c>
      <c r="AF182" s="440"/>
      <c r="AG182" s="390"/>
      <c r="AH182" s="390" t="s">
        <v>66</v>
      </c>
      <c r="AI182" s="390"/>
      <c r="AJ182" s="390"/>
      <c r="AK182" s="390"/>
    </row>
    <row r="183" spans="1:37" ht="30.75" customHeight="1" x14ac:dyDescent="0.25">
      <c r="A183" s="448">
        <v>177</v>
      </c>
      <c r="B183" s="390" t="s">
        <v>1712</v>
      </c>
      <c r="C183" s="390" t="s">
        <v>38</v>
      </c>
      <c r="D183" s="390" t="s">
        <v>262</v>
      </c>
      <c r="E183" s="390" t="s">
        <v>66</v>
      </c>
      <c r="F183" s="390" t="s">
        <v>613</v>
      </c>
      <c r="G183" s="390"/>
      <c r="H183" s="390" t="s">
        <v>2144</v>
      </c>
      <c r="I183" s="391" t="s">
        <v>2014</v>
      </c>
      <c r="J183" s="390" t="s">
        <v>2065</v>
      </c>
      <c r="K183" s="390">
        <v>1</v>
      </c>
      <c r="L183" s="390">
        <v>16</v>
      </c>
      <c r="M183" s="390"/>
      <c r="N183" s="390" t="s">
        <v>2346</v>
      </c>
      <c r="O183" s="390" t="s">
        <v>472</v>
      </c>
      <c r="P183" s="390" t="s">
        <v>1253</v>
      </c>
      <c r="Q183" s="390" t="s">
        <v>262</v>
      </c>
      <c r="R183" s="390" t="s">
        <v>262</v>
      </c>
      <c r="S183" s="390" t="s">
        <v>1184</v>
      </c>
      <c r="T183" s="390" t="s">
        <v>1184</v>
      </c>
      <c r="U183" s="390" t="s">
        <v>1184</v>
      </c>
      <c r="V183" s="390" t="s">
        <v>1184</v>
      </c>
      <c r="W183" s="390" t="s">
        <v>1184</v>
      </c>
      <c r="X183" s="390" t="s">
        <v>1184</v>
      </c>
      <c r="Y183" s="390" t="s">
        <v>1184</v>
      </c>
      <c r="Z183" s="390" t="s">
        <v>1184</v>
      </c>
      <c r="AA183" s="390" t="s">
        <v>1207</v>
      </c>
      <c r="AB183" s="439"/>
      <c r="AC183" s="390" t="s">
        <v>1207</v>
      </c>
      <c r="AD183" s="439"/>
      <c r="AE183" s="390" t="s">
        <v>1207</v>
      </c>
      <c r="AF183" s="439"/>
      <c r="AG183" s="390"/>
      <c r="AH183" s="390" t="s">
        <v>66</v>
      </c>
      <c r="AI183" s="390"/>
      <c r="AJ183" s="390"/>
      <c r="AK183" s="390"/>
    </row>
    <row r="184" spans="1:37" ht="30.75" customHeight="1" x14ac:dyDescent="0.25">
      <c r="A184" s="448">
        <v>178</v>
      </c>
      <c r="B184" s="390"/>
      <c r="C184" s="390"/>
      <c r="D184" s="390" t="s">
        <v>263</v>
      </c>
      <c r="E184" s="390" t="s">
        <v>66</v>
      </c>
      <c r="F184" s="390" t="s">
        <v>613</v>
      </c>
      <c r="G184" s="390"/>
      <c r="H184" s="390" t="s">
        <v>2144</v>
      </c>
      <c r="I184" s="391" t="s">
        <v>2015</v>
      </c>
      <c r="J184" s="390" t="s">
        <v>2065</v>
      </c>
      <c r="K184" s="390">
        <v>1</v>
      </c>
      <c r="L184" s="390">
        <v>8</v>
      </c>
      <c r="M184" s="390"/>
      <c r="N184" s="390" t="s">
        <v>2347</v>
      </c>
      <c r="O184" s="390" t="s">
        <v>473</v>
      </c>
      <c r="P184" s="390" t="s">
        <v>1252</v>
      </c>
      <c r="Q184" s="390" t="s">
        <v>263</v>
      </c>
      <c r="R184" s="390" t="s">
        <v>263</v>
      </c>
      <c r="S184" s="390" t="s">
        <v>1184</v>
      </c>
      <c r="T184" s="390" t="s">
        <v>1184</v>
      </c>
      <c r="U184" s="390" t="s">
        <v>1184</v>
      </c>
      <c r="V184" s="390" t="s">
        <v>1184</v>
      </c>
      <c r="W184" s="390" t="s">
        <v>1184</v>
      </c>
      <c r="X184" s="390" t="s">
        <v>1184</v>
      </c>
      <c r="Y184" s="390" t="s">
        <v>1184</v>
      </c>
      <c r="Z184" s="390" t="s">
        <v>1184</v>
      </c>
      <c r="AA184" s="390" t="s">
        <v>1207</v>
      </c>
      <c r="AB184" s="439"/>
      <c r="AC184" s="390" t="s">
        <v>1207</v>
      </c>
      <c r="AD184" s="439"/>
      <c r="AE184" s="390" t="s">
        <v>1207</v>
      </c>
      <c r="AF184" s="439"/>
      <c r="AG184" s="390"/>
      <c r="AH184" s="390" t="s">
        <v>66</v>
      </c>
      <c r="AI184" s="390"/>
      <c r="AJ184" s="390"/>
      <c r="AK184" s="390"/>
    </row>
    <row r="185" spans="1:37" ht="30.75" customHeight="1" x14ac:dyDescent="0.25">
      <c r="A185" s="448">
        <v>179</v>
      </c>
      <c r="B185" s="390"/>
      <c r="C185" s="390"/>
      <c r="D185" s="390" t="s">
        <v>264</v>
      </c>
      <c r="E185" s="390" t="s">
        <v>66</v>
      </c>
      <c r="F185" s="390" t="s">
        <v>613</v>
      </c>
      <c r="G185" s="390"/>
      <c r="H185" s="390" t="s">
        <v>2144</v>
      </c>
      <c r="I185" s="391" t="s">
        <v>2016</v>
      </c>
      <c r="J185" s="390" t="s">
        <v>2065</v>
      </c>
      <c r="K185" s="390">
        <v>1</v>
      </c>
      <c r="L185" s="390">
        <v>4</v>
      </c>
      <c r="M185" s="390"/>
      <c r="N185" s="390" t="s">
        <v>2348</v>
      </c>
      <c r="O185" s="390" t="s">
        <v>2094</v>
      </c>
      <c r="P185" s="390" t="s">
        <v>1251</v>
      </c>
      <c r="Q185" s="390" t="s">
        <v>264</v>
      </c>
      <c r="R185" s="390" t="s">
        <v>264</v>
      </c>
      <c r="S185" s="390" t="s">
        <v>1184</v>
      </c>
      <c r="T185" s="390" t="s">
        <v>1184</v>
      </c>
      <c r="U185" s="390" t="s">
        <v>1184</v>
      </c>
      <c r="V185" s="390" t="s">
        <v>1184</v>
      </c>
      <c r="W185" s="390" t="s">
        <v>1184</v>
      </c>
      <c r="X185" s="390" t="s">
        <v>1184</v>
      </c>
      <c r="Y185" s="390" t="s">
        <v>1184</v>
      </c>
      <c r="Z185" s="390" t="s">
        <v>1184</v>
      </c>
      <c r="AA185" s="390" t="s">
        <v>1207</v>
      </c>
      <c r="AB185" s="439"/>
      <c r="AC185" s="390" t="s">
        <v>1207</v>
      </c>
      <c r="AD185" s="439"/>
      <c r="AE185" s="390" t="s">
        <v>1207</v>
      </c>
      <c r="AF185" s="439"/>
      <c r="AG185" s="390"/>
      <c r="AH185" s="390" t="s">
        <v>66</v>
      </c>
      <c r="AI185" s="390"/>
      <c r="AJ185" s="390"/>
      <c r="AK185" s="390"/>
    </row>
    <row r="186" spans="1:37" ht="30.75" customHeight="1" x14ac:dyDescent="0.25">
      <c r="A186" s="448">
        <v>180</v>
      </c>
      <c r="B186" s="390"/>
      <c r="C186" s="390"/>
      <c r="D186" s="390" t="s">
        <v>265</v>
      </c>
      <c r="E186" s="390" t="s">
        <v>66</v>
      </c>
      <c r="F186" s="390" t="s">
        <v>613</v>
      </c>
      <c r="G186" s="390"/>
      <c r="H186" s="390" t="s">
        <v>2144</v>
      </c>
      <c r="I186" s="391" t="s">
        <v>2017</v>
      </c>
      <c r="J186" s="390" t="s">
        <v>2065</v>
      </c>
      <c r="K186" s="390">
        <v>1</v>
      </c>
      <c r="L186" s="390">
        <v>4</v>
      </c>
      <c r="M186" s="390"/>
      <c r="N186" s="390" t="s">
        <v>2349</v>
      </c>
      <c r="O186" s="390" t="s">
        <v>473</v>
      </c>
      <c r="P186" s="390" t="s">
        <v>1249</v>
      </c>
      <c r="Q186" s="390" t="s">
        <v>265</v>
      </c>
      <c r="R186" s="390" t="s">
        <v>265</v>
      </c>
      <c r="S186" s="390" t="s">
        <v>1184</v>
      </c>
      <c r="T186" s="390" t="s">
        <v>1184</v>
      </c>
      <c r="U186" s="390" t="s">
        <v>1184</v>
      </c>
      <c r="V186" s="390" t="s">
        <v>1184</v>
      </c>
      <c r="W186" s="390" t="s">
        <v>1184</v>
      </c>
      <c r="X186" s="390" t="s">
        <v>1184</v>
      </c>
      <c r="Y186" s="390" t="s">
        <v>1184</v>
      </c>
      <c r="Z186" s="390" t="s">
        <v>1184</v>
      </c>
      <c r="AA186" s="390" t="s">
        <v>1207</v>
      </c>
      <c r="AB186" s="439"/>
      <c r="AC186" s="390" t="s">
        <v>1207</v>
      </c>
      <c r="AD186" s="439"/>
      <c r="AE186" s="390" t="s">
        <v>1207</v>
      </c>
      <c r="AF186" s="439"/>
      <c r="AG186" s="390"/>
      <c r="AH186" s="390" t="s">
        <v>66</v>
      </c>
      <c r="AI186" s="390"/>
      <c r="AJ186" s="390"/>
      <c r="AK186" s="390"/>
    </row>
    <row r="187" spans="1:37" ht="30.75" customHeight="1" x14ac:dyDescent="0.25">
      <c r="A187" s="448">
        <v>181</v>
      </c>
      <c r="B187" s="390" t="s">
        <v>1713</v>
      </c>
      <c r="C187" s="390" t="s">
        <v>9</v>
      </c>
      <c r="D187" s="390" t="s">
        <v>395</v>
      </c>
      <c r="E187" s="390" t="s">
        <v>87</v>
      </c>
      <c r="F187" s="390" t="s">
        <v>395</v>
      </c>
      <c r="G187" s="390"/>
      <c r="H187" s="390" t="s">
        <v>1566</v>
      </c>
      <c r="I187" s="394">
        <v>0</v>
      </c>
      <c r="J187" s="390" t="s">
        <v>2067</v>
      </c>
      <c r="K187" s="390">
        <v>3</v>
      </c>
      <c r="L187" s="390" t="s">
        <v>395</v>
      </c>
      <c r="M187" s="390" t="s">
        <v>1971</v>
      </c>
      <c r="N187" s="390" t="s">
        <v>1248</v>
      </c>
      <c r="O187" s="426" t="s">
        <v>512</v>
      </c>
      <c r="P187" s="390" t="s">
        <v>1247</v>
      </c>
      <c r="Q187" s="390" t="s">
        <v>395</v>
      </c>
      <c r="R187" s="390" t="s">
        <v>395</v>
      </c>
      <c r="S187" s="390">
        <v>384</v>
      </c>
      <c r="T187" s="390">
        <v>384</v>
      </c>
      <c r="U187" s="390">
        <v>512</v>
      </c>
      <c r="V187" s="390">
        <v>512</v>
      </c>
      <c r="W187" s="390">
        <v>384</v>
      </c>
      <c r="X187" s="390">
        <v>512</v>
      </c>
      <c r="Y187" s="390">
        <v>512</v>
      </c>
      <c r="Z187" s="390">
        <v>512</v>
      </c>
      <c r="AA187" s="390">
        <v>384</v>
      </c>
      <c r="AB187" s="439"/>
      <c r="AC187" s="390">
        <v>384</v>
      </c>
      <c r="AD187" s="439"/>
      <c r="AE187" s="390">
        <v>384</v>
      </c>
      <c r="AF187" s="439"/>
      <c r="AG187" s="390"/>
      <c r="AH187" s="390" t="s">
        <v>1268</v>
      </c>
      <c r="AI187" s="390" t="s">
        <v>1246</v>
      </c>
      <c r="AJ187" s="390"/>
      <c r="AK187" s="390"/>
    </row>
    <row r="188" spans="1:37" ht="30.75" customHeight="1" x14ac:dyDescent="0.25">
      <c r="A188" s="448">
        <v>182</v>
      </c>
      <c r="B188" s="390" t="s">
        <v>1714</v>
      </c>
      <c r="C188" s="390"/>
      <c r="D188" s="390" t="s">
        <v>396</v>
      </c>
      <c r="E188" s="390" t="s">
        <v>87</v>
      </c>
      <c r="F188" s="390" t="s">
        <v>396</v>
      </c>
      <c r="G188" s="390"/>
      <c r="H188" s="390" t="s">
        <v>1863</v>
      </c>
      <c r="I188" s="394">
        <v>0</v>
      </c>
      <c r="J188" s="390" t="s">
        <v>2067</v>
      </c>
      <c r="K188" s="390">
        <v>3</v>
      </c>
      <c r="L188" s="390" t="s">
        <v>396</v>
      </c>
      <c r="M188" s="390" t="s">
        <v>1972</v>
      </c>
      <c r="N188" s="390"/>
      <c r="O188" s="426" t="s">
        <v>2395</v>
      </c>
      <c r="P188" s="390" t="s">
        <v>1245</v>
      </c>
      <c r="Q188" s="390" t="s">
        <v>1244</v>
      </c>
      <c r="R188" s="390" t="s">
        <v>1244</v>
      </c>
      <c r="S188" s="390">
        <v>256</v>
      </c>
      <c r="T188" s="390">
        <v>256</v>
      </c>
      <c r="U188" s="390">
        <v>32</v>
      </c>
      <c r="V188" s="390">
        <v>32</v>
      </c>
      <c r="W188" s="390">
        <v>256</v>
      </c>
      <c r="X188" s="390">
        <v>32</v>
      </c>
      <c r="Y188" s="390">
        <v>32</v>
      </c>
      <c r="Z188" s="390">
        <v>32</v>
      </c>
      <c r="AA188" s="390">
        <v>256</v>
      </c>
      <c r="AB188" s="439"/>
      <c r="AC188" s="390">
        <v>256</v>
      </c>
      <c r="AD188" s="439"/>
      <c r="AE188" s="390">
        <v>256</v>
      </c>
      <c r="AF188" s="439"/>
      <c r="AG188" s="390"/>
      <c r="AH188" s="390" t="s">
        <v>1268</v>
      </c>
      <c r="AI188" s="390" t="s">
        <v>1241</v>
      </c>
      <c r="AJ188" s="390"/>
      <c r="AK188" s="390"/>
    </row>
    <row r="189" spans="1:37" ht="30.75" customHeight="1" x14ac:dyDescent="0.25">
      <c r="A189" s="448">
        <v>183</v>
      </c>
      <c r="B189" s="390" t="s">
        <v>1715</v>
      </c>
      <c r="C189" s="390"/>
      <c r="D189" s="390" t="s">
        <v>397</v>
      </c>
      <c r="E189" s="390" t="s">
        <v>87</v>
      </c>
      <c r="F189" s="390" t="s">
        <v>397</v>
      </c>
      <c r="G189" s="390"/>
      <c r="H189" s="390"/>
      <c r="I189" s="394">
        <v>0</v>
      </c>
      <c r="J189" s="390" t="s">
        <v>2067</v>
      </c>
      <c r="K189" s="390">
        <v>3</v>
      </c>
      <c r="L189" s="390" t="s">
        <v>397</v>
      </c>
      <c r="M189" s="390" t="s">
        <v>1973</v>
      </c>
      <c r="N189" s="390"/>
      <c r="O189" s="426" t="s">
        <v>514</v>
      </c>
      <c r="P189" s="390" t="s">
        <v>1243</v>
      </c>
      <c r="Q189" s="390" t="s">
        <v>397</v>
      </c>
      <c r="R189" s="390" t="s">
        <v>397</v>
      </c>
      <c r="S189" s="390">
        <v>384</v>
      </c>
      <c r="T189" s="390">
        <v>384</v>
      </c>
      <c r="U189" s="390">
        <v>256</v>
      </c>
      <c r="V189" s="390">
        <v>256</v>
      </c>
      <c r="W189" s="390">
        <v>384</v>
      </c>
      <c r="X189" s="390">
        <v>256</v>
      </c>
      <c r="Y189" s="390">
        <v>256</v>
      </c>
      <c r="Z189" s="390">
        <v>256</v>
      </c>
      <c r="AA189" s="390">
        <v>384</v>
      </c>
      <c r="AB189" s="439"/>
      <c r="AC189" s="390">
        <v>384</v>
      </c>
      <c r="AD189" s="439"/>
      <c r="AE189" s="390">
        <v>384</v>
      </c>
      <c r="AF189" s="439"/>
      <c r="AG189" s="390"/>
      <c r="AH189" s="390" t="s">
        <v>1268</v>
      </c>
      <c r="AI189" s="390" t="s">
        <v>1241</v>
      </c>
      <c r="AJ189" s="390"/>
      <c r="AK189" s="390"/>
    </row>
    <row r="190" spans="1:37" ht="30.75" customHeight="1" x14ac:dyDescent="0.25">
      <c r="A190" s="448">
        <v>184</v>
      </c>
      <c r="B190" s="390" t="s">
        <v>1716</v>
      </c>
      <c r="C190" s="390"/>
      <c r="D190" s="390" t="s">
        <v>398</v>
      </c>
      <c r="E190" s="390" t="s">
        <v>87</v>
      </c>
      <c r="F190" s="390" t="s">
        <v>398</v>
      </c>
      <c r="G190" s="390"/>
      <c r="H190" s="390"/>
      <c r="I190" s="394">
        <v>0</v>
      </c>
      <c r="J190" s="390" t="s">
        <v>2067</v>
      </c>
      <c r="K190" s="390">
        <v>3</v>
      </c>
      <c r="L190" s="390" t="s">
        <v>398</v>
      </c>
      <c r="M190" s="390" t="s">
        <v>1974</v>
      </c>
      <c r="N190" s="390"/>
      <c r="O190" s="426" t="s">
        <v>517</v>
      </c>
      <c r="P190" s="390" t="s">
        <v>1176</v>
      </c>
      <c r="Q190" s="390" t="s">
        <v>398</v>
      </c>
      <c r="R190" s="390" t="s">
        <v>398</v>
      </c>
      <c r="S190" s="390">
        <v>256</v>
      </c>
      <c r="T190" s="390">
        <v>256</v>
      </c>
      <c r="U190" s="390">
        <v>256</v>
      </c>
      <c r="V190" s="390">
        <v>256</v>
      </c>
      <c r="W190" s="390">
        <v>256</v>
      </c>
      <c r="X190" s="390">
        <v>256</v>
      </c>
      <c r="Y190" s="390">
        <v>0</v>
      </c>
      <c r="Z190" s="390">
        <v>256</v>
      </c>
      <c r="AA190" s="390">
        <v>256</v>
      </c>
      <c r="AB190" s="439"/>
      <c r="AC190" s="390">
        <v>256</v>
      </c>
      <c r="AD190" s="439"/>
      <c r="AE190" s="390">
        <v>256</v>
      </c>
      <c r="AF190" s="439"/>
      <c r="AG190" s="390"/>
      <c r="AH190" s="390" t="s">
        <v>1268</v>
      </c>
      <c r="AI190" s="390" t="s">
        <v>1241</v>
      </c>
      <c r="AJ190" s="390"/>
      <c r="AK190" s="390" t="s">
        <v>1242</v>
      </c>
    </row>
    <row r="191" spans="1:37" ht="30.75" customHeight="1" x14ac:dyDescent="0.25">
      <c r="A191" s="448">
        <v>185</v>
      </c>
      <c r="B191" s="390" t="s">
        <v>1718</v>
      </c>
      <c r="C191" s="390"/>
      <c r="D191" s="390" t="s">
        <v>1550</v>
      </c>
      <c r="E191" s="390" t="s">
        <v>87</v>
      </c>
      <c r="F191" s="390" t="s">
        <v>1550</v>
      </c>
      <c r="G191" s="390" t="s">
        <v>1756</v>
      </c>
      <c r="H191" s="390" t="s">
        <v>1566</v>
      </c>
      <c r="I191" s="394">
        <v>0</v>
      </c>
      <c r="J191" s="390" t="s">
        <v>2067</v>
      </c>
      <c r="K191" s="390">
        <v>3</v>
      </c>
      <c r="L191" s="390" t="s">
        <v>1550</v>
      </c>
      <c r="M191" s="390" t="s">
        <v>1975</v>
      </c>
      <c r="N191" s="390"/>
      <c r="O191" s="426" t="s">
        <v>2396</v>
      </c>
      <c r="P191" s="390">
        <v>0</v>
      </c>
      <c r="Q191" s="390">
        <v>0</v>
      </c>
      <c r="R191" s="390">
        <v>0</v>
      </c>
      <c r="S191" s="390">
        <v>0</v>
      </c>
      <c r="T191" s="390">
        <v>0</v>
      </c>
      <c r="U191" s="390">
        <v>0</v>
      </c>
      <c r="V191" s="390">
        <v>0</v>
      </c>
      <c r="W191" s="390">
        <v>0</v>
      </c>
      <c r="X191" s="390">
        <v>0</v>
      </c>
      <c r="Y191" s="390">
        <v>0</v>
      </c>
      <c r="Z191" s="390">
        <v>0</v>
      </c>
      <c r="AA191" s="390">
        <v>0</v>
      </c>
      <c r="AB191" s="439"/>
      <c r="AC191" s="390">
        <v>384</v>
      </c>
      <c r="AD191" s="439"/>
      <c r="AE191" s="390">
        <v>0</v>
      </c>
      <c r="AF191" s="439"/>
      <c r="AG191" s="390"/>
      <c r="AH191" s="390" t="s">
        <v>1805</v>
      </c>
      <c r="AI191" s="390"/>
      <c r="AJ191" s="390"/>
      <c r="AK191" s="390"/>
    </row>
    <row r="192" spans="1:37" ht="30.75" customHeight="1" x14ac:dyDescent="0.25">
      <c r="A192" s="448">
        <v>186</v>
      </c>
      <c r="B192" s="390" t="s">
        <v>1717</v>
      </c>
      <c r="C192" s="390"/>
      <c r="D192" s="390" t="s">
        <v>1551</v>
      </c>
      <c r="E192" s="390" t="s">
        <v>87</v>
      </c>
      <c r="F192" s="390" t="s">
        <v>1551</v>
      </c>
      <c r="G192" s="390" t="s">
        <v>1756</v>
      </c>
      <c r="H192" s="390" t="s">
        <v>1863</v>
      </c>
      <c r="I192" s="394">
        <v>0</v>
      </c>
      <c r="J192" s="390" t="s">
        <v>2067</v>
      </c>
      <c r="K192" s="390">
        <v>3</v>
      </c>
      <c r="L192" s="390" t="s">
        <v>1551</v>
      </c>
      <c r="M192" s="390" t="s">
        <v>1976</v>
      </c>
      <c r="N192" s="390"/>
      <c r="O192" s="426" t="s">
        <v>2397</v>
      </c>
      <c r="P192" s="390">
        <v>0</v>
      </c>
      <c r="Q192" s="390">
        <v>0</v>
      </c>
      <c r="R192" s="390">
        <v>0</v>
      </c>
      <c r="S192" s="390">
        <v>0</v>
      </c>
      <c r="T192" s="390">
        <v>0</v>
      </c>
      <c r="U192" s="390">
        <v>0</v>
      </c>
      <c r="V192" s="390">
        <v>0</v>
      </c>
      <c r="W192" s="390">
        <v>0</v>
      </c>
      <c r="X192" s="390">
        <v>0</v>
      </c>
      <c r="Y192" s="390">
        <v>0</v>
      </c>
      <c r="Z192" s="390">
        <v>0</v>
      </c>
      <c r="AA192" s="390">
        <v>0</v>
      </c>
      <c r="AB192" s="439"/>
      <c r="AC192" s="390">
        <v>256</v>
      </c>
      <c r="AD192" s="439"/>
      <c r="AE192" s="390">
        <v>0</v>
      </c>
      <c r="AF192" s="439"/>
      <c r="AG192" s="390"/>
      <c r="AH192" s="390" t="s">
        <v>1805</v>
      </c>
      <c r="AI192" s="390"/>
      <c r="AJ192" s="390"/>
      <c r="AK192" s="390"/>
    </row>
    <row r="193" spans="1:37" ht="30.75" customHeight="1" x14ac:dyDescent="0.25">
      <c r="A193" s="448">
        <v>187</v>
      </c>
      <c r="B193" s="390" t="s">
        <v>1719</v>
      </c>
      <c r="C193" s="390"/>
      <c r="D193" s="390" t="s">
        <v>1552</v>
      </c>
      <c r="E193" s="390" t="s">
        <v>87</v>
      </c>
      <c r="F193" s="390" t="s">
        <v>1552</v>
      </c>
      <c r="G193" s="390" t="s">
        <v>1756</v>
      </c>
      <c r="H193" s="390" t="s">
        <v>1566</v>
      </c>
      <c r="I193" s="394">
        <v>0</v>
      </c>
      <c r="J193" s="390" t="s">
        <v>2067</v>
      </c>
      <c r="K193" s="390">
        <v>3</v>
      </c>
      <c r="L193" s="390" t="s">
        <v>1552</v>
      </c>
      <c r="M193" s="390" t="s">
        <v>1977</v>
      </c>
      <c r="N193" s="390"/>
      <c r="O193" s="390" t="s">
        <v>1565</v>
      </c>
      <c r="P193" s="390">
        <v>0</v>
      </c>
      <c r="Q193" s="390">
        <v>0</v>
      </c>
      <c r="R193" s="390">
        <v>0</v>
      </c>
      <c r="S193" s="390">
        <v>0</v>
      </c>
      <c r="T193" s="390">
        <v>0</v>
      </c>
      <c r="U193" s="390">
        <v>0</v>
      </c>
      <c r="V193" s="390">
        <v>0</v>
      </c>
      <c r="W193" s="390">
        <v>0</v>
      </c>
      <c r="X193" s="390">
        <v>0</v>
      </c>
      <c r="Y193" s="390">
        <v>0</v>
      </c>
      <c r="Z193" s="390">
        <v>0</v>
      </c>
      <c r="AA193" s="390">
        <v>0</v>
      </c>
      <c r="AB193" s="439"/>
      <c r="AC193" s="390">
        <v>0</v>
      </c>
      <c r="AD193" s="439"/>
      <c r="AE193" s="390">
        <v>0</v>
      </c>
      <c r="AF193" s="439"/>
      <c r="AG193" s="390"/>
      <c r="AH193" s="390" t="s">
        <v>1805</v>
      </c>
      <c r="AI193" s="390"/>
      <c r="AJ193" s="390"/>
      <c r="AK193" s="390"/>
    </row>
    <row r="194" spans="1:37" ht="30.75" customHeight="1" x14ac:dyDescent="0.25">
      <c r="A194" s="448">
        <v>188</v>
      </c>
      <c r="B194" s="390" t="s">
        <v>2112</v>
      </c>
      <c r="C194" s="390"/>
      <c r="D194" s="390" t="s">
        <v>2109</v>
      </c>
      <c r="E194" s="390" t="s">
        <v>87</v>
      </c>
      <c r="F194" s="390" t="s">
        <v>2109</v>
      </c>
      <c r="G194" s="390" t="s">
        <v>2095</v>
      </c>
      <c r="H194" s="390" t="s">
        <v>2145</v>
      </c>
      <c r="I194" s="394" t="s">
        <v>1881</v>
      </c>
      <c r="J194" s="390" t="s">
        <v>2067</v>
      </c>
      <c r="K194" s="390">
        <v>3</v>
      </c>
      <c r="L194" s="390" t="s">
        <v>2110</v>
      </c>
      <c r="M194" s="390" t="s">
        <v>1978</v>
      </c>
      <c r="N194" s="390"/>
      <c r="O194" s="390" t="s">
        <v>2111</v>
      </c>
      <c r="P194" s="390" t="s">
        <v>1176</v>
      </c>
      <c r="Q194" s="390" t="s">
        <v>1176</v>
      </c>
      <c r="R194" s="390" t="s">
        <v>1176</v>
      </c>
      <c r="S194" s="390" t="s">
        <v>1176</v>
      </c>
      <c r="T194" s="390" t="s">
        <v>1176</v>
      </c>
      <c r="U194" s="390" t="s">
        <v>1176</v>
      </c>
      <c r="V194" s="390" t="s">
        <v>1176</v>
      </c>
      <c r="W194" s="390" t="s">
        <v>1176</v>
      </c>
      <c r="X194" s="390" t="s">
        <v>1176</v>
      </c>
      <c r="Y194" s="390" t="s">
        <v>1176</v>
      </c>
      <c r="Z194" s="390" t="s">
        <v>1176</v>
      </c>
      <c r="AA194" s="390">
        <v>0</v>
      </c>
      <c r="AB194" s="439"/>
      <c r="AC194" s="390">
        <v>0</v>
      </c>
      <c r="AD194" s="439"/>
      <c r="AE194" s="390">
        <v>512</v>
      </c>
      <c r="AF194" s="439"/>
      <c r="AG194" s="390"/>
      <c r="AH194" s="390"/>
      <c r="AI194" s="390"/>
      <c r="AJ194" s="390"/>
      <c r="AK194" s="390"/>
    </row>
    <row r="195" spans="1:37" ht="30.75" customHeight="1" x14ac:dyDescent="0.25">
      <c r="A195" s="448"/>
      <c r="B195" s="390" t="s">
        <v>2426</v>
      </c>
      <c r="C195" s="390"/>
      <c r="D195" s="390" t="s">
        <v>2424</v>
      </c>
      <c r="E195" s="390" t="s">
        <v>87</v>
      </c>
      <c r="F195" s="390" t="s">
        <v>2424</v>
      </c>
      <c r="G195" s="390" t="s">
        <v>2095</v>
      </c>
      <c r="H195" s="390" t="s">
        <v>2145</v>
      </c>
      <c r="I195" s="394" t="s">
        <v>1881</v>
      </c>
      <c r="J195" s="390" t="s">
        <v>2067</v>
      </c>
      <c r="K195" s="390">
        <v>3</v>
      </c>
      <c r="L195" s="390" t="s">
        <v>2427</v>
      </c>
      <c r="M195" s="390" t="s">
        <v>2384</v>
      </c>
      <c r="N195" s="390"/>
      <c r="O195" s="390" t="s">
        <v>2111</v>
      </c>
      <c r="P195" s="390" t="s">
        <v>1176</v>
      </c>
      <c r="Q195" s="390" t="s">
        <v>1176</v>
      </c>
      <c r="R195" s="390" t="s">
        <v>1176</v>
      </c>
      <c r="S195" s="390" t="s">
        <v>1176</v>
      </c>
      <c r="T195" s="390" t="s">
        <v>1176</v>
      </c>
      <c r="U195" s="390" t="s">
        <v>1176</v>
      </c>
      <c r="V195" s="390" t="s">
        <v>1176</v>
      </c>
      <c r="W195" s="390" t="s">
        <v>1176</v>
      </c>
      <c r="X195" s="390" t="s">
        <v>1176</v>
      </c>
      <c r="Y195" s="390" t="s">
        <v>1176</v>
      </c>
      <c r="Z195" s="390" t="s">
        <v>1176</v>
      </c>
      <c r="AA195" s="390">
        <v>0</v>
      </c>
      <c r="AB195" s="439"/>
      <c r="AC195" s="390">
        <v>0</v>
      </c>
      <c r="AD195" s="439"/>
      <c r="AE195" s="390">
        <v>512</v>
      </c>
      <c r="AF195" s="439"/>
      <c r="AG195" s="390"/>
      <c r="AH195" s="390"/>
      <c r="AI195" s="390"/>
      <c r="AJ195" s="390"/>
      <c r="AK195" s="429"/>
    </row>
    <row r="196" spans="1:37" ht="30.75" customHeight="1" x14ac:dyDescent="0.25">
      <c r="A196" s="448">
        <v>189</v>
      </c>
      <c r="B196" s="390" t="s">
        <v>2381</v>
      </c>
      <c r="C196" s="390"/>
      <c r="D196" s="432" t="s">
        <v>2378</v>
      </c>
      <c r="E196" s="390" t="s">
        <v>87</v>
      </c>
      <c r="F196" s="390" t="s">
        <v>2378</v>
      </c>
      <c r="G196" s="390" t="s">
        <v>1756</v>
      </c>
      <c r="H196" s="390" t="s">
        <v>2380</v>
      </c>
      <c r="I196" s="394" t="s">
        <v>1881</v>
      </c>
      <c r="J196" s="390" t="s">
        <v>2377</v>
      </c>
      <c r="K196" s="390">
        <v>3</v>
      </c>
      <c r="L196" s="390" t="s">
        <v>2378</v>
      </c>
      <c r="M196" s="390" t="s">
        <v>2428</v>
      </c>
      <c r="N196" s="390"/>
      <c r="O196" s="390" t="s">
        <v>2398</v>
      </c>
      <c r="P196" s="390" t="s">
        <v>1176</v>
      </c>
      <c r="Q196" s="390" t="s">
        <v>1176</v>
      </c>
      <c r="R196" s="390" t="s">
        <v>1176</v>
      </c>
      <c r="S196" s="390" t="s">
        <v>1176</v>
      </c>
      <c r="T196" s="390" t="s">
        <v>1176</v>
      </c>
      <c r="U196" s="390" t="s">
        <v>1176</v>
      </c>
      <c r="V196" s="390" t="s">
        <v>1176</v>
      </c>
      <c r="W196" s="390" t="s">
        <v>1176</v>
      </c>
      <c r="X196" s="390" t="s">
        <v>1176</v>
      </c>
      <c r="Y196" s="390" t="s">
        <v>1176</v>
      </c>
      <c r="Z196" s="390" t="s">
        <v>1176</v>
      </c>
      <c r="AA196" s="390">
        <v>0</v>
      </c>
      <c r="AB196" s="439"/>
      <c r="AC196" s="390">
        <v>0</v>
      </c>
      <c r="AD196" s="439"/>
      <c r="AE196" s="390">
        <v>384</v>
      </c>
      <c r="AF196" s="439"/>
      <c r="AG196" s="390"/>
      <c r="AH196" s="390"/>
      <c r="AI196" s="390"/>
      <c r="AJ196" s="390"/>
      <c r="AK196" s="390"/>
    </row>
    <row r="197" spans="1:37" ht="30.75" customHeight="1" x14ac:dyDescent="0.25">
      <c r="A197" s="448">
        <v>190</v>
      </c>
      <c r="B197" s="390" t="s">
        <v>2382</v>
      </c>
      <c r="C197" s="390"/>
      <c r="D197" s="432" t="s">
        <v>2379</v>
      </c>
      <c r="E197" s="390" t="s">
        <v>87</v>
      </c>
      <c r="F197" s="390" t="s">
        <v>2379</v>
      </c>
      <c r="G197" s="390" t="s">
        <v>1756</v>
      </c>
      <c r="H197" s="390" t="s">
        <v>1863</v>
      </c>
      <c r="I197" s="394" t="s">
        <v>1881</v>
      </c>
      <c r="J197" s="390" t="s">
        <v>2067</v>
      </c>
      <c r="K197" s="390">
        <v>3</v>
      </c>
      <c r="L197" s="390" t="s">
        <v>2379</v>
      </c>
      <c r="M197" s="390" t="s">
        <v>2385</v>
      </c>
      <c r="N197" s="390"/>
      <c r="O197" s="390" t="s">
        <v>2399</v>
      </c>
      <c r="P197" s="390" t="s">
        <v>1176</v>
      </c>
      <c r="Q197" s="390" t="s">
        <v>1176</v>
      </c>
      <c r="R197" s="390" t="s">
        <v>1176</v>
      </c>
      <c r="S197" s="390" t="s">
        <v>1176</v>
      </c>
      <c r="T197" s="390" t="s">
        <v>1176</v>
      </c>
      <c r="U197" s="390" t="s">
        <v>1176</v>
      </c>
      <c r="V197" s="390" t="s">
        <v>1176</v>
      </c>
      <c r="W197" s="390" t="s">
        <v>1176</v>
      </c>
      <c r="X197" s="390" t="s">
        <v>1176</v>
      </c>
      <c r="Y197" s="390" t="s">
        <v>1176</v>
      </c>
      <c r="Z197" s="390" t="s">
        <v>1176</v>
      </c>
      <c r="AA197" s="390">
        <v>0</v>
      </c>
      <c r="AB197" s="439"/>
      <c r="AC197" s="390">
        <v>0</v>
      </c>
      <c r="AD197" s="439"/>
      <c r="AE197" s="390">
        <v>256</v>
      </c>
      <c r="AF197" s="439"/>
      <c r="AG197" s="390"/>
      <c r="AH197" s="390"/>
      <c r="AI197" s="390"/>
      <c r="AJ197" s="390"/>
      <c r="AK197" s="390"/>
    </row>
    <row r="198" spans="1:37" ht="30.75" customHeight="1" x14ac:dyDescent="0.25">
      <c r="A198" s="448">
        <v>191</v>
      </c>
      <c r="B198" s="390" t="s">
        <v>1720</v>
      </c>
      <c r="C198" s="390"/>
      <c r="D198" s="390" t="s">
        <v>422</v>
      </c>
      <c r="E198" s="390" t="s">
        <v>1754</v>
      </c>
      <c r="F198" s="390" t="s">
        <v>422</v>
      </c>
      <c r="G198" s="390"/>
      <c r="H198" s="390" t="s">
        <v>1566</v>
      </c>
      <c r="I198" s="394">
        <v>0</v>
      </c>
      <c r="J198" s="390" t="s">
        <v>2067</v>
      </c>
      <c r="K198" s="390">
        <v>3</v>
      </c>
      <c r="L198" s="390" t="s">
        <v>422</v>
      </c>
      <c r="M198" s="390" t="s">
        <v>2386</v>
      </c>
      <c r="N198" s="390"/>
      <c r="O198" s="390" t="s">
        <v>518</v>
      </c>
      <c r="P198" s="390"/>
      <c r="Q198" s="390"/>
      <c r="R198" s="390" t="s">
        <v>1176</v>
      </c>
      <c r="S198" s="390" t="s">
        <v>1184</v>
      </c>
      <c r="T198" s="390" t="s">
        <v>1184</v>
      </c>
      <c r="U198" s="390" t="s">
        <v>1184</v>
      </c>
      <c r="V198" s="390" t="s">
        <v>1184</v>
      </c>
      <c r="W198" s="390" t="s">
        <v>1184</v>
      </c>
      <c r="X198" s="390" t="s">
        <v>1185</v>
      </c>
      <c r="Y198" s="390" t="s">
        <v>1184</v>
      </c>
      <c r="Z198" s="390" t="s">
        <v>1184</v>
      </c>
      <c r="AA198" s="390">
        <v>0</v>
      </c>
      <c r="AB198" s="439"/>
      <c r="AC198" s="390">
        <v>0</v>
      </c>
      <c r="AD198" s="439"/>
      <c r="AE198" s="390">
        <v>0</v>
      </c>
      <c r="AF198" s="439"/>
      <c r="AG198" s="390"/>
      <c r="AH198" s="390" t="s">
        <v>1792</v>
      </c>
      <c r="AI198" s="390" t="s">
        <v>1241</v>
      </c>
      <c r="AJ198" s="390"/>
      <c r="AK198" s="390"/>
    </row>
    <row r="199" spans="1:37" ht="30.75" customHeight="1" x14ac:dyDescent="0.25">
      <c r="A199" s="448">
        <v>192</v>
      </c>
      <c r="B199" s="390" t="s">
        <v>1721</v>
      </c>
      <c r="C199" s="390" t="s">
        <v>1567</v>
      </c>
      <c r="D199" s="390" t="s">
        <v>16</v>
      </c>
      <c r="E199" s="390" t="s">
        <v>128</v>
      </c>
      <c r="F199" s="390" t="s">
        <v>16</v>
      </c>
      <c r="G199" s="390"/>
      <c r="H199" s="390" t="s">
        <v>2145</v>
      </c>
      <c r="I199" s="394">
        <v>0</v>
      </c>
      <c r="J199" s="390" t="s">
        <v>2066</v>
      </c>
      <c r="K199" s="390">
        <v>2</v>
      </c>
      <c r="L199" s="390" t="s">
        <v>16</v>
      </c>
      <c r="M199" s="390" t="s">
        <v>1979</v>
      </c>
      <c r="N199" s="390" t="s">
        <v>563</v>
      </c>
      <c r="O199" s="390" t="s">
        <v>835</v>
      </c>
      <c r="P199" s="390" t="s">
        <v>1176</v>
      </c>
      <c r="Q199" s="390" t="s">
        <v>16</v>
      </c>
      <c r="R199" s="390" t="s">
        <v>16</v>
      </c>
      <c r="S199" s="390">
        <v>768</v>
      </c>
      <c r="T199" s="390">
        <v>768</v>
      </c>
      <c r="U199" s="390">
        <v>768</v>
      </c>
      <c r="V199" s="390">
        <v>768</v>
      </c>
      <c r="W199" s="390">
        <v>768</v>
      </c>
      <c r="X199" s="390">
        <v>768</v>
      </c>
      <c r="Y199" s="390">
        <v>768</v>
      </c>
      <c r="Z199" s="390">
        <v>768</v>
      </c>
      <c r="AA199" s="390">
        <v>768</v>
      </c>
      <c r="AB199" s="439"/>
      <c r="AC199" s="390">
        <v>768</v>
      </c>
      <c r="AD199" s="439"/>
      <c r="AE199" s="390">
        <v>768</v>
      </c>
      <c r="AF199" s="439"/>
      <c r="AG199" s="390" t="s">
        <v>1239</v>
      </c>
      <c r="AH199" s="390" t="s">
        <v>1268</v>
      </c>
      <c r="AI199" s="390" t="s">
        <v>1240</v>
      </c>
      <c r="AJ199" s="390"/>
      <c r="AK199" s="390"/>
    </row>
    <row r="200" spans="1:37" ht="30.75" customHeight="1" x14ac:dyDescent="0.25">
      <c r="A200" s="448">
        <v>193</v>
      </c>
      <c r="B200" s="390" t="s">
        <v>1722</v>
      </c>
      <c r="C200" s="390"/>
      <c r="D200" s="390" t="s">
        <v>399</v>
      </c>
      <c r="E200" s="390" t="s">
        <v>128</v>
      </c>
      <c r="F200" s="390" t="s">
        <v>399</v>
      </c>
      <c r="G200" s="390"/>
      <c r="H200" s="390" t="s">
        <v>2120</v>
      </c>
      <c r="I200" s="390">
        <v>0</v>
      </c>
      <c r="J200" s="390" t="s">
        <v>2066</v>
      </c>
      <c r="K200" s="390">
        <v>2</v>
      </c>
      <c r="L200" s="390" t="s">
        <v>399</v>
      </c>
      <c r="M200" s="390" t="s">
        <v>1980</v>
      </c>
      <c r="N200" s="390"/>
      <c r="O200" s="390" t="s">
        <v>520</v>
      </c>
      <c r="P200" s="390" t="s">
        <v>1176</v>
      </c>
      <c r="Q200" s="390">
        <v>0</v>
      </c>
      <c r="R200" s="390">
        <v>160</v>
      </c>
      <c r="S200" s="390">
        <v>160</v>
      </c>
      <c r="T200" s="390">
        <v>160</v>
      </c>
      <c r="U200" s="390">
        <v>160</v>
      </c>
      <c r="V200" s="390">
        <v>160</v>
      </c>
      <c r="W200" s="390">
        <v>0</v>
      </c>
      <c r="X200" s="390">
        <v>160</v>
      </c>
      <c r="Y200" s="390">
        <v>192</v>
      </c>
      <c r="Z200" s="390">
        <v>192</v>
      </c>
      <c r="AA200" s="390">
        <v>0</v>
      </c>
      <c r="AB200" s="439"/>
      <c r="AC200" s="390">
        <v>160</v>
      </c>
      <c r="AD200" s="439"/>
      <c r="AE200" s="390">
        <v>160</v>
      </c>
      <c r="AF200" s="439"/>
      <c r="AG200" s="390" t="s">
        <v>1239</v>
      </c>
      <c r="AH200" s="390" t="s">
        <v>1806</v>
      </c>
      <c r="AI200" s="390" t="s">
        <v>1238</v>
      </c>
      <c r="AJ200" s="390"/>
      <c r="AK200" s="390"/>
    </row>
    <row r="201" spans="1:37" ht="30.75" customHeight="1" x14ac:dyDescent="0.25">
      <c r="A201" s="448">
        <v>194</v>
      </c>
      <c r="B201" s="390" t="s">
        <v>1911</v>
      </c>
      <c r="C201" s="390"/>
      <c r="D201" s="390" t="s">
        <v>1889</v>
      </c>
      <c r="E201" s="390" t="s">
        <v>128</v>
      </c>
      <c r="F201" s="390" t="s">
        <v>1889</v>
      </c>
      <c r="G201" s="390"/>
      <c r="H201" s="390" t="s">
        <v>2144</v>
      </c>
      <c r="I201" s="390">
        <v>0</v>
      </c>
      <c r="J201" s="390" t="s">
        <v>2066</v>
      </c>
      <c r="K201" s="390">
        <v>2</v>
      </c>
      <c r="L201" s="390" t="s">
        <v>1889</v>
      </c>
      <c r="M201" s="390" t="s">
        <v>1981</v>
      </c>
      <c r="N201" s="390"/>
      <c r="O201" s="390" t="s">
        <v>1912</v>
      </c>
      <c r="P201" s="390"/>
      <c r="Q201" s="390">
        <v>4</v>
      </c>
      <c r="R201" s="390">
        <v>0</v>
      </c>
      <c r="S201" s="390">
        <v>0</v>
      </c>
      <c r="T201" s="390">
        <v>0</v>
      </c>
      <c r="U201" s="390">
        <v>0</v>
      </c>
      <c r="V201" s="390">
        <v>0</v>
      </c>
      <c r="W201" s="390">
        <v>4</v>
      </c>
      <c r="X201" s="390">
        <v>0</v>
      </c>
      <c r="Y201" s="390">
        <v>0</v>
      </c>
      <c r="Z201" s="390">
        <v>0</v>
      </c>
      <c r="AA201" s="390">
        <v>4</v>
      </c>
      <c r="AB201" s="439"/>
      <c r="AC201" s="390">
        <v>0</v>
      </c>
      <c r="AD201" s="439"/>
      <c r="AE201" s="390">
        <v>0</v>
      </c>
      <c r="AF201" s="439"/>
      <c r="AG201" s="400"/>
      <c r="AH201" s="390"/>
      <c r="AI201" s="390"/>
      <c r="AJ201" s="390"/>
      <c r="AK201" s="390"/>
    </row>
    <row r="202" spans="1:37" ht="30.75" customHeight="1" x14ac:dyDescent="0.25">
      <c r="A202" s="448">
        <v>195</v>
      </c>
      <c r="B202" s="390" t="s">
        <v>1913</v>
      </c>
      <c r="C202" s="390"/>
      <c r="D202" s="390" t="s">
        <v>1891</v>
      </c>
      <c r="E202" s="390" t="s">
        <v>128</v>
      </c>
      <c r="F202" s="390" t="s">
        <v>1891</v>
      </c>
      <c r="G202" s="390"/>
      <c r="H202" s="390" t="s">
        <v>2144</v>
      </c>
      <c r="I202" s="390">
        <v>0</v>
      </c>
      <c r="J202" s="390" t="s">
        <v>2066</v>
      </c>
      <c r="K202" s="390">
        <v>2</v>
      </c>
      <c r="L202" s="390" t="s">
        <v>1891</v>
      </c>
      <c r="M202" s="390" t="s">
        <v>1982</v>
      </c>
      <c r="N202" s="390"/>
      <c r="O202" s="390" t="s">
        <v>1914</v>
      </c>
      <c r="P202" s="390"/>
      <c r="Q202" s="390">
        <v>56</v>
      </c>
      <c r="R202" s="390">
        <v>0</v>
      </c>
      <c r="S202" s="390">
        <v>0</v>
      </c>
      <c r="T202" s="390">
        <v>0</v>
      </c>
      <c r="U202" s="390">
        <v>0</v>
      </c>
      <c r="V202" s="390">
        <v>0</v>
      </c>
      <c r="W202" s="390">
        <v>56</v>
      </c>
      <c r="X202" s="390">
        <v>0</v>
      </c>
      <c r="Y202" s="390">
        <v>0</v>
      </c>
      <c r="Z202" s="390">
        <v>0</v>
      </c>
      <c r="AA202" s="390">
        <v>56</v>
      </c>
      <c r="AB202" s="439"/>
      <c r="AC202" s="390">
        <v>0</v>
      </c>
      <c r="AD202" s="439"/>
      <c r="AE202" s="390">
        <v>0</v>
      </c>
      <c r="AF202" s="439"/>
      <c r="AG202" s="390"/>
      <c r="AH202" s="390"/>
      <c r="AI202" s="390"/>
      <c r="AJ202" s="390"/>
      <c r="AK202" s="390"/>
    </row>
    <row r="203" spans="1:37" ht="30.75" customHeight="1" x14ac:dyDescent="0.25">
      <c r="A203" s="448">
        <v>196</v>
      </c>
      <c r="B203" s="390" t="s">
        <v>1915</v>
      </c>
      <c r="C203" s="390"/>
      <c r="D203" s="390" t="s">
        <v>1893</v>
      </c>
      <c r="E203" s="390" t="s">
        <v>128</v>
      </c>
      <c r="F203" s="390" t="s">
        <v>1893</v>
      </c>
      <c r="G203" s="390"/>
      <c r="H203" s="390" t="s">
        <v>2144</v>
      </c>
      <c r="I203" s="390">
        <v>0</v>
      </c>
      <c r="J203" s="390" t="s">
        <v>2066</v>
      </c>
      <c r="K203" s="390">
        <v>2</v>
      </c>
      <c r="L203" s="390" t="s">
        <v>1893</v>
      </c>
      <c r="M203" s="390" t="s">
        <v>1983</v>
      </c>
      <c r="N203" s="390"/>
      <c r="O203" s="390" t="s">
        <v>1916</v>
      </c>
      <c r="P203" s="390"/>
      <c r="Q203" s="390">
        <v>4</v>
      </c>
      <c r="R203" s="390">
        <v>0</v>
      </c>
      <c r="S203" s="390">
        <v>0</v>
      </c>
      <c r="T203" s="390">
        <v>0</v>
      </c>
      <c r="U203" s="390">
        <v>0</v>
      </c>
      <c r="V203" s="390">
        <v>0</v>
      </c>
      <c r="W203" s="390">
        <v>4</v>
      </c>
      <c r="X203" s="390">
        <v>0</v>
      </c>
      <c r="Y203" s="390">
        <v>0</v>
      </c>
      <c r="Z203" s="390">
        <v>0</v>
      </c>
      <c r="AA203" s="390">
        <v>4</v>
      </c>
      <c r="AB203" s="439"/>
      <c r="AC203" s="390">
        <v>0</v>
      </c>
      <c r="AD203" s="439"/>
      <c r="AE203" s="390">
        <v>0</v>
      </c>
      <c r="AF203" s="390"/>
      <c r="AG203" s="390"/>
      <c r="AH203" s="390"/>
      <c r="AI203" s="390"/>
      <c r="AJ203" s="390"/>
      <c r="AK203" s="390"/>
    </row>
    <row r="204" spans="1:37" ht="30.75" customHeight="1" x14ac:dyDescent="0.25">
      <c r="A204" s="448">
        <v>197</v>
      </c>
      <c r="B204" s="390" t="s">
        <v>1917</v>
      </c>
      <c r="C204" s="390"/>
      <c r="D204" s="390" t="s">
        <v>1895</v>
      </c>
      <c r="E204" s="390" t="s">
        <v>128</v>
      </c>
      <c r="F204" s="390" t="s">
        <v>1895</v>
      </c>
      <c r="G204" s="390"/>
      <c r="H204" s="390" t="s">
        <v>2144</v>
      </c>
      <c r="I204" s="390">
        <v>0</v>
      </c>
      <c r="J204" s="390" t="s">
        <v>2066</v>
      </c>
      <c r="K204" s="390">
        <v>2</v>
      </c>
      <c r="L204" s="390" t="s">
        <v>1895</v>
      </c>
      <c r="M204" s="390" t="s">
        <v>1984</v>
      </c>
      <c r="N204" s="390"/>
      <c r="O204" s="390" t="s">
        <v>1918</v>
      </c>
      <c r="P204" s="390"/>
      <c r="Q204" s="390">
        <v>4</v>
      </c>
      <c r="R204" s="390">
        <v>0</v>
      </c>
      <c r="S204" s="390">
        <v>0</v>
      </c>
      <c r="T204" s="390">
        <v>0</v>
      </c>
      <c r="U204" s="390">
        <v>0</v>
      </c>
      <c r="V204" s="390">
        <v>0</v>
      </c>
      <c r="W204" s="390">
        <v>4</v>
      </c>
      <c r="X204" s="390">
        <v>0</v>
      </c>
      <c r="Y204" s="390">
        <v>0</v>
      </c>
      <c r="Z204" s="390">
        <v>0</v>
      </c>
      <c r="AA204" s="390">
        <v>4</v>
      </c>
      <c r="AB204" s="439"/>
      <c r="AC204" s="390">
        <v>0</v>
      </c>
      <c r="AD204" s="439"/>
      <c r="AE204" s="390">
        <v>0</v>
      </c>
      <c r="AF204" s="390"/>
      <c r="AG204" s="390"/>
      <c r="AH204" s="390"/>
      <c r="AI204" s="390"/>
      <c r="AJ204" s="390"/>
      <c r="AK204" s="390"/>
    </row>
    <row r="205" spans="1:37" ht="30.75" customHeight="1" x14ac:dyDescent="0.25">
      <c r="A205" s="448">
        <v>198</v>
      </c>
      <c r="B205" s="390" t="s">
        <v>1919</v>
      </c>
      <c r="C205" s="390"/>
      <c r="D205" s="390" t="s">
        <v>1897</v>
      </c>
      <c r="E205" s="390" t="s">
        <v>128</v>
      </c>
      <c r="F205" s="390" t="s">
        <v>1897</v>
      </c>
      <c r="G205" s="390"/>
      <c r="H205" s="390" t="s">
        <v>2144</v>
      </c>
      <c r="I205" s="390">
        <v>0</v>
      </c>
      <c r="J205" s="390" t="s">
        <v>2066</v>
      </c>
      <c r="K205" s="390">
        <v>2</v>
      </c>
      <c r="L205" s="390" t="s">
        <v>1897</v>
      </c>
      <c r="M205" s="390" t="s">
        <v>1985</v>
      </c>
      <c r="N205" s="390"/>
      <c r="O205" s="390" t="s">
        <v>1920</v>
      </c>
      <c r="P205" s="390"/>
      <c r="Q205" s="390">
        <v>4</v>
      </c>
      <c r="R205" s="390">
        <v>0</v>
      </c>
      <c r="S205" s="390">
        <v>0</v>
      </c>
      <c r="T205" s="390">
        <v>0</v>
      </c>
      <c r="U205" s="390">
        <v>0</v>
      </c>
      <c r="V205" s="390">
        <v>0</v>
      </c>
      <c r="W205" s="390">
        <v>4</v>
      </c>
      <c r="X205" s="390">
        <v>0</v>
      </c>
      <c r="Y205" s="390">
        <v>0</v>
      </c>
      <c r="Z205" s="390">
        <v>0</v>
      </c>
      <c r="AA205" s="390">
        <v>4</v>
      </c>
      <c r="AB205" s="439"/>
      <c r="AC205" s="390">
        <v>0</v>
      </c>
      <c r="AD205" s="439"/>
      <c r="AE205" s="390">
        <v>0</v>
      </c>
      <c r="AF205" s="390"/>
      <c r="AG205" s="390"/>
      <c r="AH205" s="390"/>
      <c r="AI205" s="390"/>
      <c r="AJ205" s="390"/>
      <c r="AK205" s="390"/>
    </row>
    <row r="206" spans="1:37" ht="30.75" customHeight="1" x14ac:dyDescent="0.25">
      <c r="A206" s="448">
        <v>199</v>
      </c>
      <c r="B206" s="390" t="s">
        <v>1921</v>
      </c>
      <c r="C206" s="390"/>
      <c r="D206" s="390" t="s">
        <v>1899</v>
      </c>
      <c r="E206" s="390" t="s">
        <v>128</v>
      </c>
      <c r="F206" s="390" t="s">
        <v>1899</v>
      </c>
      <c r="G206" s="390"/>
      <c r="H206" s="390" t="s">
        <v>2144</v>
      </c>
      <c r="I206" s="390">
        <v>0</v>
      </c>
      <c r="J206" s="390" t="s">
        <v>2066</v>
      </c>
      <c r="K206" s="390">
        <v>2</v>
      </c>
      <c r="L206" s="390" t="s">
        <v>1899</v>
      </c>
      <c r="M206" s="390" t="s">
        <v>1986</v>
      </c>
      <c r="N206" s="390"/>
      <c r="O206" s="390" t="s">
        <v>1922</v>
      </c>
      <c r="P206" s="390"/>
      <c r="Q206" s="390">
        <v>4</v>
      </c>
      <c r="R206" s="390">
        <v>0</v>
      </c>
      <c r="S206" s="390">
        <v>0</v>
      </c>
      <c r="T206" s="390">
        <v>0</v>
      </c>
      <c r="U206" s="390">
        <v>0</v>
      </c>
      <c r="V206" s="390">
        <v>0</v>
      </c>
      <c r="W206" s="390">
        <v>4</v>
      </c>
      <c r="X206" s="390">
        <v>0</v>
      </c>
      <c r="Y206" s="390">
        <v>0</v>
      </c>
      <c r="Z206" s="390">
        <v>0</v>
      </c>
      <c r="AA206" s="390">
        <v>4</v>
      </c>
      <c r="AB206" s="439"/>
      <c r="AC206" s="390">
        <v>0</v>
      </c>
      <c r="AD206" s="439"/>
      <c r="AE206" s="390">
        <v>0</v>
      </c>
      <c r="AF206" s="390"/>
      <c r="AG206" s="390"/>
      <c r="AH206" s="390"/>
      <c r="AI206" s="390"/>
      <c r="AJ206" s="390"/>
      <c r="AK206" s="390"/>
    </row>
    <row r="207" spans="1:37" ht="30.75" customHeight="1" x14ac:dyDescent="0.25">
      <c r="A207" s="448">
        <v>200</v>
      </c>
      <c r="B207" s="390" t="s">
        <v>1923</v>
      </c>
      <c r="C207" s="390"/>
      <c r="D207" s="390" t="s">
        <v>1901</v>
      </c>
      <c r="E207" s="390" t="s">
        <v>128</v>
      </c>
      <c r="F207" s="390" t="s">
        <v>1901</v>
      </c>
      <c r="G207" s="390"/>
      <c r="H207" s="390" t="s">
        <v>2144</v>
      </c>
      <c r="I207" s="390">
        <v>0</v>
      </c>
      <c r="J207" s="390" t="s">
        <v>2066</v>
      </c>
      <c r="K207" s="390">
        <v>2</v>
      </c>
      <c r="L207" s="390" t="s">
        <v>1901</v>
      </c>
      <c r="M207" s="390" t="s">
        <v>1987</v>
      </c>
      <c r="N207" s="390"/>
      <c r="O207" s="390" t="s">
        <v>1924</v>
      </c>
      <c r="P207" s="390"/>
      <c r="Q207" s="390">
        <v>8</v>
      </c>
      <c r="R207" s="390">
        <v>0</v>
      </c>
      <c r="S207" s="390">
        <v>0</v>
      </c>
      <c r="T207" s="390">
        <v>0</v>
      </c>
      <c r="U207" s="390">
        <v>0</v>
      </c>
      <c r="V207" s="390">
        <v>0</v>
      </c>
      <c r="W207" s="390">
        <v>8</v>
      </c>
      <c r="X207" s="390">
        <v>0</v>
      </c>
      <c r="Y207" s="390">
        <v>0</v>
      </c>
      <c r="Z207" s="390">
        <v>0</v>
      </c>
      <c r="AA207" s="390">
        <v>8</v>
      </c>
      <c r="AB207" s="439"/>
      <c r="AC207" s="390">
        <v>0</v>
      </c>
      <c r="AD207" s="439"/>
      <c r="AE207" s="390">
        <v>0</v>
      </c>
      <c r="AF207" s="390"/>
      <c r="AG207" s="390"/>
      <c r="AH207" s="390"/>
      <c r="AI207" s="390"/>
      <c r="AJ207" s="390"/>
      <c r="AK207" s="390"/>
    </row>
    <row r="208" spans="1:37" ht="30.75" customHeight="1" x14ac:dyDescent="0.25">
      <c r="A208" s="448">
        <v>201</v>
      </c>
      <c r="B208" s="390" t="s">
        <v>1925</v>
      </c>
      <c r="C208" s="390"/>
      <c r="D208" s="390" t="s">
        <v>1903</v>
      </c>
      <c r="E208" s="390" t="s">
        <v>128</v>
      </c>
      <c r="F208" s="390" t="s">
        <v>1903</v>
      </c>
      <c r="G208" s="390"/>
      <c r="H208" s="390" t="s">
        <v>2144</v>
      </c>
      <c r="I208" s="390">
        <v>0</v>
      </c>
      <c r="J208" s="390" t="s">
        <v>2066</v>
      </c>
      <c r="K208" s="390">
        <v>2</v>
      </c>
      <c r="L208" s="390" t="s">
        <v>1903</v>
      </c>
      <c r="M208" s="390" t="s">
        <v>1988</v>
      </c>
      <c r="N208" s="390"/>
      <c r="O208" s="390" t="s">
        <v>1926</v>
      </c>
      <c r="P208" s="390"/>
      <c r="Q208" s="390">
        <v>2</v>
      </c>
      <c r="R208" s="390">
        <v>0</v>
      </c>
      <c r="S208" s="390">
        <v>0</v>
      </c>
      <c r="T208" s="390">
        <v>0</v>
      </c>
      <c r="U208" s="390">
        <v>0</v>
      </c>
      <c r="V208" s="390">
        <v>0</v>
      </c>
      <c r="W208" s="390">
        <v>2</v>
      </c>
      <c r="X208" s="390">
        <v>0</v>
      </c>
      <c r="Y208" s="390">
        <v>0</v>
      </c>
      <c r="Z208" s="390">
        <v>0</v>
      </c>
      <c r="AA208" s="390">
        <v>2</v>
      </c>
      <c r="AB208" s="439"/>
      <c r="AC208" s="390">
        <v>0</v>
      </c>
      <c r="AD208" s="439"/>
      <c r="AE208" s="390">
        <v>0</v>
      </c>
      <c r="AF208" s="390"/>
      <c r="AG208" s="390"/>
      <c r="AH208" s="390"/>
      <c r="AI208" s="390"/>
      <c r="AJ208" s="390"/>
      <c r="AK208" s="390"/>
    </row>
    <row r="209" spans="1:37" ht="30.75" customHeight="1" x14ac:dyDescent="0.25">
      <c r="A209" s="448">
        <v>202</v>
      </c>
      <c r="B209" s="390" t="s">
        <v>1927</v>
      </c>
      <c r="C209" s="390"/>
      <c r="D209" s="390" t="s">
        <v>1905</v>
      </c>
      <c r="E209" s="390" t="s">
        <v>128</v>
      </c>
      <c r="F209" s="390" t="s">
        <v>1905</v>
      </c>
      <c r="G209" s="431" t="s">
        <v>1759</v>
      </c>
      <c r="H209" s="390" t="s">
        <v>2144</v>
      </c>
      <c r="I209" s="390">
        <v>0</v>
      </c>
      <c r="J209" s="390" t="s">
        <v>2066</v>
      </c>
      <c r="K209" s="390">
        <v>2</v>
      </c>
      <c r="L209" s="390" t="s">
        <v>1905</v>
      </c>
      <c r="M209" s="390" t="s">
        <v>1989</v>
      </c>
      <c r="N209" s="390"/>
      <c r="O209" s="390" t="s">
        <v>1928</v>
      </c>
      <c r="P209" s="390"/>
      <c r="Q209" s="390">
        <v>1</v>
      </c>
      <c r="R209" s="390">
        <v>0</v>
      </c>
      <c r="S209" s="390">
        <v>0</v>
      </c>
      <c r="T209" s="390">
        <v>0</v>
      </c>
      <c r="U209" s="390">
        <v>0</v>
      </c>
      <c r="V209" s="390">
        <v>0</v>
      </c>
      <c r="W209" s="390">
        <v>1</v>
      </c>
      <c r="X209" s="390">
        <v>0</v>
      </c>
      <c r="Y209" s="390">
        <v>0</v>
      </c>
      <c r="Z209" s="390">
        <v>0</v>
      </c>
      <c r="AA209" s="390">
        <v>1</v>
      </c>
      <c r="AB209" s="439"/>
      <c r="AC209" s="390">
        <v>0</v>
      </c>
      <c r="AD209" s="439"/>
      <c r="AE209" s="390">
        <v>0</v>
      </c>
      <c r="AF209" s="390"/>
      <c r="AG209" s="390"/>
      <c r="AH209" s="390"/>
      <c r="AI209" s="390"/>
      <c r="AJ209" s="390"/>
      <c r="AK209" s="390"/>
    </row>
    <row r="210" spans="1:37" ht="30.75" customHeight="1" x14ac:dyDescent="0.25">
      <c r="A210" s="448">
        <v>203</v>
      </c>
      <c r="B210" s="390" t="s">
        <v>1929</v>
      </c>
      <c r="C210" s="390"/>
      <c r="D210" s="390" t="s">
        <v>1907</v>
      </c>
      <c r="E210" s="390" t="s">
        <v>128</v>
      </c>
      <c r="F210" s="390" t="s">
        <v>1907</v>
      </c>
      <c r="G210" s="431" t="s">
        <v>1759</v>
      </c>
      <c r="H210" s="390" t="s">
        <v>2144</v>
      </c>
      <c r="I210" s="390">
        <v>0</v>
      </c>
      <c r="J210" s="390" t="s">
        <v>2066</v>
      </c>
      <c r="K210" s="390">
        <v>2</v>
      </c>
      <c r="L210" s="390" t="s">
        <v>1907</v>
      </c>
      <c r="M210" s="390" t="s">
        <v>1990</v>
      </c>
      <c r="N210" s="390"/>
      <c r="O210" s="390" t="s">
        <v>1930</v>
      </c>
      <c r="P210" s="390"/>
      <c r="Q210" s="390">
        <v>1</v>
      </c>
      <c r="R210" s="390">
        <v>0</v>
      </c>
      <c r="S210" s="390">
        <v>0</v>
      </c>
      <c r="T210" s="390">
        <v>0</v>
      </c>
      <c r="U210" s="390">
        <v>0</v>
      </c>
      <c r="V210" s="390">
        <v>0</v>
      </c>
      <c r="W210" s="390">
        <v>1</v>
      </c>
      <c r="X210" s="390">
        <v>0</v>
      </c>
      <c r="Y210" s="390">
        <v>0</v>
      </c>
      <c r="Z210" s="390">
        <v>0</v>
      </c>
      <c r="AA210" s="390">
        <v>1</v>
      </c>
      <c r="AB210" s="439"/>
      <c r="AC210" s="390">
        <v>0</v>
      </c>
      <c r="AD210" s="439"/>
      <c r="AE210" s="390">
        <v>0</v>
      </c>
      <c r="AF210" s="390"/>
      <c r="AG210" s="390"/>
      <c r="AH210" s="390"/>
      <c r="AI210" s="390"/>
      <c r="AJ210" s="390"/>
      <c r="AK210" s="390"/>
    </row>
    <row r="211" spans="1:37" ht="30.75" customHeight="1" x14ac:dyDescent="0.25">
      <c r="A211" s="448">
        <v>204</v>
      </c>
      <c r="B211" s="390" t="s">
        <v>2354</v>
      </c>
      <c r="C211" s="450"/>
      <c r="D211" s="430" t="s">
        <v>2351</v>
      </c>
      <c r="E211" s="430" t="s">
        <v>128</v>
      </c>
      <c r="F211" s="430" t="s">
        <v>2351</v>
      </c>
      <c r="G211" s="430" t="s">
        <v>1764</v>
      </c>
      <c r="H211" s="390" t="s">
        <v>2144</v>
      </c>
      <c r="I211" s="390">
        <v>0</v>
      </c>
      <c r="J211" s="390" t="s">
        <v>2066</v>
      </c>
      <c r="K211" s="390">
        <v>2</v>
      </c>
      <c r="L211" s="390" t="s">
        <v>2351</v>
      </c>
      <c r="M211" s="390" t="s">
        <v>1991</v>
      </c>
      <c r="N211" s="390"/>
      <c r="O211" s="390" t="s">
        <v>2353</v>
      </c>
      <c r="P211" s="430"/>
      <c r="Q211" s="430"/>
      <c r="R211" s="430"/>
      <c r="S211" s="430"/>
      <c r="T211" s="430"/>
      <c r="U211" s="430"/>
      <c r="V211" s="430"/>
      <c r="W211" s="430"/>
      <c r="X211" s="430"/>
      <c r="Y211" s="430"/>
      <c r="Z211" s="430"/>
      <c r="AA211" s="430"/>
      <c r="AB211" s="441"/>
      <c r="AC211" s="430"/>
      <c r="AD211" s="441"/>
      <c r="AE211" s="430"/>
      <c r="AF211" s="430"/>
      <c r="AG211" s="390"/>
      <c r="AH211" s="390"/>
      <c r="AI211" s="390"/>
      <c r="AJ211" s="390"/>
      <c r="AK211" s="429"/>
    </row>
    <row r="212" spans="1:37" ht="30.75" customHeight="1" x14ac:dyDescent="0.25">
      <c r="A212" s="448">
        <v>205</v>
      </c>
      <c r="B212" s="390" t="s">
        <v>2355</v>
      </c>
      <c r="C212" s="428"/>
      <c r="D212" s="390" t="s">
        <v>2355</v>
      </c>
      <c r="E212" s="430" t="s">
        <v>128</v>
      </c>
      <c r="F212" s="430" t="s">
        <v>2355</v>
      </c>
      <c r="G212" s="430" t="s">
        <v>1764</v>
      </c>
      <c r="H212" s="390" t="s">
        <v>2144</v>
      </c>
      <c r="I212" s="390">
        <v>0</v>
      </c>
      <c r="J212" s="390" t="s">
        <v>2066</v>
      </c>
      <c r="K212" s="390">
        <v>2</v>
      </c>
      <c r="L212" s="390" t="s">
        <v>2355</v>
      </c>
      <c r="M212" s="390" t="s">
        <v>2352</v>
      </c>
      <c r="N212" s="390"/>
      <c r="O212" s="390" t="s">
        <v>2357</v>
      </c>
      <c r="P212" s="390"/>
      <c r="Q212" s="390"/>
      <c r="R212" s="390"/>
      <c r="S212" s="390"/>
      <c r="T212" s="390"/>
      <c r="U212" s="390"/>
      <c r="V212" s="390"/>
      <c r="W212" s="390"/>
      <c r="X212" s="390"/>
      <c r="Y212" s="390"/>
      <c r="Z212" s="390"/>
      <c r="AA212" s="390"/>
      <c r="AB212" s="439"/>
      <c r="AC212" s="390"/>
      <c r="AD212" s="439"/>
      <c r="AE212" s="390"/>
      <c r="AF212" s="390"/>
      <c r="AG212" s="390"/>
      <c r="AH212" s="390"/>
      <c r="AI212" s="390"/>
      <c r="AJ212" s="390"/>
      <c r="AK212" s="429"/>
    </row>
    <row r="213" spans="1:37" ht="30.75" customHeight="1" x14ac:dyDescent="0.25">
      <c r="A213" s="448">
        <v>206</v>
      </c>
      <c r="B213" s="390" t="s">
        <v>1931</v>
      </c>
      <c r="C213" s="390"/>
      <c r="D213" s="390" t="s">
        <v>1909</v>
      </c>
      <c r="E213" s="390" t="s">
        <v>128</v>
      </c>
      <c r="F213" s="390" t="s">
        <v>1909</v>
      </c>
      <c r="G213" s="390"/>
      <c r="H213" s="390" t="s">
        <v>2144</v>
      </c>
      <c r="I213" s="390">
        <v>0</v>
      </c>
      <c r="J213" s="390" t="s">
        <v>2066</v>
      </c>
      <c r="K213" s="390">
        <v>2</v>
      </c>
      <c r="L213" s="390" t="s">
        <v>1909</v>
      </c>
      <c r="M213" s="451" t="s">
        <v>2356</v>
      </c>
      <c r="N213" s="390"/>
      <c r="O213" s="390" t="s">
        <v>1932</v>
      </c>
      <c r="P213" s="390"/>
      <c r="Q213" s="390">
        <v>72</v>
      </c>
      <c r="R213" s="390">
        <v>0</v>
      </c>
      <c r="S213" s="390">
        <v>0</v>
      </c>
      <c r="T213" s="390">
        <v>0</v>
      </c>
      <c r="U213" s="390">
        <v>0</v>
      </c>
      <c r="V213" s="390">
        <v>0</v>
      </c>
      <c r="W213" s="390">
        <v>72</v>
      </c>
      <c r="X213" s="390">
        <v>0</v>
      </c>
      <c r="Y213" s="390">
        <v>0</v>
      </c>
      <c r="Z213" s="390">
        <v>0</v>
      </c>
      <c r="AA213" s="390">
        <v>72</v>
      </c>
      <c r="AB213" s="439"/>
      <c r="AC213" s="390">
        <v>0</v>
      </c>
      <c r="AD213" s="439"/>
      <c r="AE213" s="390">
        <v>0</v>
      </c>
      <c r="AF213" s="390"/>
      <c r="AG213" s="390"/>
      <c r="AH213" s="390"/>
      <c r="AI213" s="390"/>
      <c r="AJ213" s="390"/>
      <c r="AK213" s="390"/>
    </row>
    <row r="214" spans="1:37" ht="30.75" customHeight="1" x14ac:dyDescent="0.25">
      <c r="A214" s="448">
        <v>207</v>
      </c>
      <c r="B214" s="390" t="s">
        <v>1723</v>
      </c>
      <c r="C214" s="390"/>
      <c r="D214" s="390" t="s">
        <v>22</v>
      </c>
      <c r="E214" s="390" t="s">
        <v>128</v>
      </c>
      <c r="F214" s="390" t="s">
        <v>22</v>
      </c>
      <c r="G214" s="390"/>
      <c r="H214" s="390" t="s">
        <v>2145</v>
      </c>
      <c r="I214" s="394">
        <v>0</v>
      </c>
      <c r="J214" s="390" t="s">
        <v>2066</v>
      </c>
      <c r="K214" s="390">
        <v>2</v>
      </c>
      <c r="L214" s="390" t="s">
        <v>22</v>
      </c>
      <c r="M214" s="390" t="s">
        <v>1992</v>
      </c>
      <c r="N214" s="390"/>
      <c r="O214" s="390" t="s">
        <v>515</v>
      </c>
      <c r="P214" s="390"/>
      <c r="Q214" s="390" t="s">
        <v>22</v>
      </c>
      <c r="R214" s="390" t="s">
        <v>22</v>
      </c>
      <c r="S214" s="390">
        <v>32</v>
      </c>
      <c r="T214" s="390">
        <v>32</v>
      </c>
      <c r="U214" s="390">
        <v>32</v>
      </c>
      <c r="V214" s="390">
        <v>32</v>
      </c>
      <c r="W214" s="390">
        <v>32</v>
      </c>
      <c r="X214" s="390">
        <v>32</v>
      </c>
      <c r="Y214" s="390">
        <v>32</v>
      </c>
      <c r="Z214" s="390">
        <v>32</v>
      </c>
      <c r="AA214" s="390">
        <v>32</v>
      </c>
      <c r="AB214" s="439"/>
      <c r="AC214" s="390">
        <v>32</v>
      </c>
      <c r="AD214" s="439"/>
      <c r="AE214" s="390">
        <v>32</v>
      </c>
      <c r="AF214" s="390"/>
      <c r="AG214" s="390"/>
      <c r="AH214" s="390" t="s">
        <v>1807</v>
      </c>
      <c r="AI214" s="390"/>
      <c r="AJ214" s="390"/>
      <c r="AK214" s="390"/>
    </row>
    <row r="215" spans="1:37" ht="30.75" customHeight="1" x14ac:dyDescent="0.25">
      <c r="A215" s="448">
        <v>208</v>
      </c>
      <c r="B215" s="390" t="s">
        <v>1724</v>
      </c>
      <c r="C215" s="390"/>
      <c r="D215" s="390" t="s">
        <v>884</v>
      </c>
      <c r="E215" s="390" t="s">
        <v>128</v>
      </c>
      <c r="F215" s="390" t="s">
        <v>884</v>
      </c>
      <c r="G215" s="390"/>
      <c r="H215" s="390" t="s">
        <v>2145</v>
      </c>
      <c r="I215" s="394">
        <v>0</v>
      </c>
      <c r="J215" s="390" t="s">
        <v>2066</v>
      </c>
      <c r="K215" s="390">
        <v>2</v>
      </c>
      <c r="L215" s="390" t="s">
        <v>884</v>
      </c>
      <c r="M215" s="390" t="s">
        <v>1993</v>
      </c>
      <c r="N215" s="390"/>
      <c r="O215" s="390" t="s">
        <v>2400</v>
      </c>
      <c r="P215" s="390" t="s">
        <v>1176</v>
      </c>
      <c r="Q215" s="390" t="s">
        <v>884</v>
      </c>
      <c r="R215" s="390" t="s">
        <v>884</v>
      </c>
      <c r="S215" s="390">
        <v>320</v>
      </c>
      <c r="T215" s="390">
        <v>320</v>
      </c>
      <c r="U215" s="390">
        <v>320</v>
      </c>
      <c r="V215" s="390">
        <v>320</v>
      </c>
      <c r="W215" s="390">
        <v>320</v>
      </c>
      <c r="X215" s="390">
        <v>320</v>
      </c>
      <c r="Y215" s="390">
        <v>0</v>
      </c>
      <c r="Z215" s="390">
        <v>320</v>
      </c>
      <c r="AA215" s="390">
        <v>320</v>
      </c>
      <c r="AB215" s="439"/>
      <c r="AC215" s="390">
        <v>320</v>
      </c>
      <c r="AD215" s="439"/>
      <c r="AE215" s="390">
        <v>320</v>
      </c>
      <c r="AF215" s="390"/>
      <c r="AG215" s="390"/>
      <c r="AH215" s="390" t="s">
        <v>1268</v>
      </c>
      <c r="AI215" s="390"/>
      <c r="AJ215" s="390"/>
      <c r="AK215" s="390"/>
    </row>
    <row r="216" spans="1:37" ht="30.75" customHeight="1" x14ac:dyDescent="0.25">
      <c r="A216" s="448"/>
      <c r="B216" s="390" t="s">
        <v>2431</v>
      </c>
      <c r="C216" s="390"/>
      <c r="D216" s="390" t="s">
        <v>2432</v>
      </c>
      <c r="E216" s="390" t="s">
        <v>128</v>
      </c>
      <c r="F216" s="430" t="s">
        <v>2432</v>
      </c>
      <c r="G216" s="390" t="s">
        <v>1756</v>
      </c>
      <c r="H216" s="390" t="s">
        <v>2145</v>
      </c>
      <c r="I216" s="394">
        <v>0</v>
      </c>
      <c r="J216" s="390" t="s">
        <v>2066</v>
      </c>
      <c r="K216" s="390">
        <v>2</v>
      </c>
      <c r="L216" s="390" t="s">
        <v>884</v>
      </c>
      <c r="M216" s="390" t="s">
        <v>1993</v>
      </c>
      <c r="N216" s="390"/>
      <c r="O216" s="390" t="s">
        <v>2400</v>
      </c>
      <c r="P216" s="390"/>
      <c r="Q216" s="390">
        <v>0</v>
      </c>
      <c r="R216" s="390">
        <v>0</v>
      </c>
      <c r="S216" s="390">
        <v>0</v>
      </c>
      <c r="T216" s="390">
        <v>0</v>
      </c>
      <c r="U216" s="390">
        <v>0</v>
      </c>
      <c r="V216" s="390">
        <v>0</v>
      </c>
      <c r="W216" s="390">
        <v>0</v>
      </c>
      <c r="X216" s="390">
        <v>0</v>
      </c>
      <c r="Y216" s="390">
        <v>0</v>
      </c>
      <c r="Z216" s="390">
        <v>0</v>
      </c>
      <c r="AA216" s="390">
        <v>0</v>
      </c>
      <c r="AB216" s="390"/>
      <c r="AC216" s="390">
        <v>320</v>
      </c>
      <c r="AD216" s="390"/>
      <c r="AE216" s="390">
        <v>0</v>
      </c>
      <c r="AF216" s="390"/>
      <c r="AG216" s="390"/>
      <c r="AH216" s="390"/>
      <c r="AI216" s="390"/>
      <c r="AJ216" s="390"/>
      <c r="AK216" s="429"/>
    </row>
    <row r="217" spans="1:37" ht="30.75" customHeight="1" x14ac:dyDescent="0.25">
      <c r="A217" s="448">
        <v>209</v>
      </c>
      <c r="B217" s="390" t="s">
        <v>1725</v>
      </c>
      <c r="C217" s="390"/>
      <c r="D217" s="390" t="s">
        <v>1692</v>
      </c>
      <c r="E217" s="390" t="s">
        <v>128</v>
      </c>
      <c r="F217" s="390" t="s">
        <v>1692</v>
      </c>
      <c r="G217" s="390" t="s">
        <v>1764</v>
      </c>
      <c r="H217" s="390" t="s">
        <v>2145</v>
      </c>
      <c r="I217" s="394">
        <v>0</v>
      </c>
      <c r="J217" s="390" t="s">
        <v>2066</v>
      </c>
      <c r="K217" s="390">
        <v>2</v>
      </c>
      <c r="L217" s="390" t="s">
        <v>1692</v>
      </c>
      <c r="M217" s="390" t="s">
        <v>1994</v>
      </c>
      <c r="N217" s="390"/>
      <c r="O217" s="390" t="s">
        <v>1693</v>
      </c>
      <c r="P217" s="390"/>
      <c r="Q217" s="390">
        <v>0</v>
      </c>
      <c r="R217" s="390">
        <v>0</v>
      </c>
      <c r="S217" s="390">
        <v>768</v>
      </c>
      <c r="T217" s="390">
        <v>768</v>
      </c>
      <c r="U217" s="390">
        <v>0</v>
      </c>
      <c r="V217" s="390">
        <v>0</v>
      </c>
      <c r="W217" s="390">
        <v>768</v>
      </c>
      <c r="X217" s="390">
        <v>0</v>
      </c>
      <c r="Y217" s="390">
        <v>0</v>
      </c>
      <c r="Z217" s="390">
        <v>0</v>
      </c>
      <c r="AA217" s="390">
        <v>768</v>
      </c>
      <c r="AB217" s="439"/>
      <c r="AC217" s="390">
        <v>768</v>
      </c>
      <c r="AD217" s="439"/>
      <c r="AE217" s="390">
        <v>0</v>
      </c>
      <c r="AF217" s="390"/>
      <c r="AG217" s="390"/>
      <c r="AH217" s="390" t="s">
        <v>1805</v>
      </c>
      <c r="AI217" s="390"/>
      <c r="AJ217" s="390"/>
      <c r="AK217" s="390"/>
    </row>
    <row r="218" spans="1:37" ht="30.75" customHeight="1" x14ac:dyDescent="0.25">
      <c r="A218" s="448">
        <v>210</v>
      </c>
      <c r="B218" s="390" t="s">
        <v>1727</v>
      </c>
      <c r="C218" s="390"/>
      <c r="D218" s="390" t="s">
        <v>1656</v>
      </c>
      <c r="E218" s="390" t="s">
        <v>128</v>
      </c>
      <c r="F218" s="390" t="s">
        <v>1656</v>
      </c>
      <c r="G218" s="390" t="s">
        <v>1756</v>
      </c>
      <c r="H218" s="390" t="s">
        <v>2145</v>
      </c>
      <c r="I218" s="394">
        <v>0</v>
      </c>
      <c r="J218" s="390" t="s">
        <v>2066</v>
      </c>
      <c r="K218" s="390">
        <v>2</v>
      </c>
      <c r="L218" s="390" t="s">
        <v>1656</v>
      </c>
      <c r="M218" s="390" t="s">
        <v>1995</v>
      </c>
      <c r="N218" s="390"/>
      <c r="O218" s="390" t="s">
        <v>1657</v>
      </c>
      <c r="P218" s="390"/>
      <c r="Q218" s="390">
        <v>0</v>
      </c>
      <c r="R218" s="390">
        <v>0</v>
      </c>
      <c r="S218" s="390">
        <v>0</v>
      </c>
      <c r="T218" s="390">
        <v>0</v>
      </c>
      <c r="U218" s="390">
        <v>0</v>
      </c>
      <c r="V218" s="390">
        <v>0</v>
      </c>
      <c r="W218" s="390">
        <v>0</v>
      </c>
      <c r="X218" s="390">
        <v>0</v>
      </c>
      <c r="Y218" s="390">
        <v>0</v>
      </c>
      <c r="Z218" s="390">
        <v>0</v>
      </c>
      <c r="AA218" s="390">
        <v>0</v>
      </c>
      <c r="AB218" s="439"/>
      <c r="AC218" s="390">
        <v>768</v>
      </c>
      <c r="AD218" s="439"/>
      <c r="AE218" s="390">
        <v>0</v>
      </c>
      <c r="AF218" s="390"/>
      <c r="AG218" s="390"/>
      <c r="AH218" s="390" t="s">
        <v>1805</v>
      </c>
      <c r="AI218" s="390"/>
      <c r="AJ218" s="390"/>
      <c r="AK218" s="390"/>
    </row>
    <row r="219" spans="1:37" ht="30.75" customHeight="1" x14ac:dyDescent="0.25">
      <c r="A219" s="448">
        <v>211</v>
      </c>
      <c r="B219" s="390" t="s">
        <v>1726</v>
      </c>
      <c r="C219" s="390"/>
      <c r="D219" s="390" t="s">
        <v>1694</v>
      </c>
      <c r="E219" s="390" t="s">
        <v>1808</v>
      </c>
      <c r="F219" s="390" t="s">
        <v>1694</v>
      </c>
      <c r="G219" s="390" t="s">
        <v>1756</v>
      </c>
      <c r="H219" s="390" t="s">
        <v>2145</v>
      </c>
      <c r="I219" s="394">
        <v>0</v>
      </c>
      <c r="J219" s="390" t="s">
        <v>2066</v>
      </c>
      <c r="K219" s="390">
        <v>2</v>
      </c>
      <c r="L219" s="390" t="s">
        <v>1694</v>
      </c>
      <c r="M219" s="390" t="s">
        <v>1996</v>
      </c>
      <c r="N219" s="390"/>
      <c r="O219" s="390" t="s">
        <v>1695</v>
      </c>
      <c r="P219" s="390"/>
      <c r="Q219" s="390">
        <v>0</v>
      </c>
      <c r="R219" s="390">
        <v>0</v>
      </c>
      <c r="S219" s="390">
        <v>0</v>
      </c>
      <c r="T219" s="390">
        <v>0</v>
      </c>
      <c r="U219" s="390">
        <v>0</v>
      </c>
      <c r="V219" s="390">
        <v>0</v>
      </c>
      <c r="W219" s="390">
        <v>0</v>
      </c>
      <c r="X219" s="390">
        <v>0</v>
      </c>
      <c r="Y219" s="390">
        <v>0</v>
      </c>
      <c r="Z219" s="390">
        <v>0</v>
      </c>
      <c r="AA219" s="390">
        <v>0</v>
      </c>
      <c r="AB219" s="439"/>
      <c r="AC219" s="390">
        <v>768</v>
      </c>
      <c r="AD219" s="439"/>
      <c r="AE219" s="390">
        <v>0</v>
      </c>
      <c r="AF219" s="390"/>
      <c r="AG219" s="390"/>
      <c r="AH219" s="390"/>
      <c r="AI219" s="390"/>
      <c r="AJ219" s="390"/>
      <c r="AK219" s="390"/>
    </row>
    <row r="220" spans="1:37" ht="30.75" customHeight="1" x14ac:dyDescent="0.25">
      <c r="A220" s="448">
        <v>212</v>
      </c>
      <c r="B220" s="426" t="s">
        <v>2390</v>
      </c>
      <c r="C220" s="390"/>
      <c r="D220" s="432" t="s">
        <v>2402</v>
      </c>
      <c r="E220" s="390" t="s">
        <v>128</v>
      </c>
      <c r="F220" s="390" t="s">
        <v>2383</v>
      </c>
      <c r="G220" s="390" t="s">
        <v>1756</v>
      </c>
      <c r="H220" s="390" t="s">
        <v>2145</v>
      </c>
      <c r="I220" s="394">
        <v>0</v>
      </c>
      <c r="J220" s="390" t="s">
        <v>2066</v>
      </c>
      <c r="K220" s="390">
        <v>2</v>
      </c>
      <c r="L220" s="390" t="s">
        <v>2383</v>
      </c>
      <c r="M220" s="390" t="s">
        <v>1997</v>
      </c>
      <c r="N220" s="390"/>
      <c r="O220" s="390" t="s">
        <v>2404</v>
      </c>
      <c r="P220" s="390"/>
      <c r="Q220" s="390" t="s">
        <v>1176</v>
      </c>
      <c r="R220" s="390" t="s">
        <v>1176</v>
      </c>
      <c r="S220" s="390" t="s">
        <v>1176</v>
      </c>
      <c r="T220" s="390" t="s">
        <v>1176</v>
      </c>
      <c r="U220" s="390" t="s">
        <v>1176</v>
      </c>
      <c r="V220" s="390" t="s">
        <v>1176</v>
      </c>
      <c r="W220" s="390" t="s">
        <v>1176</v>
      </c>
      <c r="X220" s="390" t="s">
        <v>1176</v>
      </c>
      <c r="Y220" s="390" t="s">
        <v>1176</v>
      </c>
      <c r="Z220" s="390" t="s">
        <v>1176</v>
      </c>
      <c r="AA220" s="390">
        <v>0</v>
      </c>
      <c r="AB220" s="439"/>
      <c r="AC220" s="390">
        <v>0</v>
      </c>
      <c r="AD220" s="439"/>
      <c r="AE220" s="390">
        <v>768</v>
      </c>
      <c r="AF220" s="390"/>
      <c r="AG220" s="390"/>
      <c r="AH220" s="390"/>
      <c r="AI220" s="390"/>
      <c r="AJ220" s="390"/>
      <c r="AK220" s="390"/>
    </row>
    <row r="221" spans="1:37" ht="30.75" customHeight="1" x14ac:dyDescent="0.25">
      <c r="A221" s="448">
        <v>213</v>
      </c>
      <c r="B221" s="426" t="s">
        <v>2391</v>
      </c>
      <c r="C221" s="390"/>
      <c r="D221" s="432" t="s">
        <v>2403</v>
      </c>
      <c r="E221" s="390" t="s">
        <v>128</v>
      </c>
      <c r="F221" s="390" t="s">
        <v>2387</v>
      </c>
      <c r="G221" s="390" t="s">
        <v>1756</v>
      </c>
      <c r="H221" s="390" t="s">
        <v>2145</v>
      </c>
      <c r="I221" s="390">
        <v>0</v>
      </c>
      <c r="J221" s="390" t="s">
        <v>2066</v>
      </c>
      <c r="K221" s="390">
        <v>2</v>
      </c>
      <c r="L221" s="390" t="s">
        <v>2387</v>
      </c>
      <c r="M221" s="390" t="s">
        <v>2388</v>
      </c>
      <c r="N221" s="390"/>
      <c r="O221" s="390" t="s">
        <v>2405</v>
      </c>
      <c r="P221" s="390"/>
      <c r="Q221" s="390" t="s">
        <v>1176</v>
      </c>
      <c r="R221" s="390" t="s">
        <v>1176</v>
      </c>
      <c r="S221" s="390" t="s">
        <v>1176</v>
      </c>
      <c r="T221" s="390" t="s">
        <v>1176</v>
      </c>
      <c r="U221" s="390" t="s">
        <v>1176</v>
      </c>
      <c r="V221" s="390" t="s">
        <v>1176</v>
      </c>
      <c r="W221" s="390" t="s">
        <v>1176</v>
      </c>
      <c r="X221" s="390" t="s">
        <v>1176</v>
      </c>
      <c r="Y221" s="390" t="s">
        <v>1176</v>
      </c>
      <c r="Z221" s="390" t="s">
        <v>1176</v>
      </c>
      <c r="AA221" s="390">
        <v>0</v>
      </c>
      <c r="AB221" s="439"/>
      <c r="AC221" s="390">
        <v>0</v>
      </c>
      <c r="AD221" s="439"/>
      <c r="AE221" s="390">
        <v>320</v>
      </c>
      <c r="AF221" s="390"/>
      <c r="AG221" s="390"/>
      <c r="AH221" s="390"/>
      <c r="AI221" s="390"/>
      <c r="AJ221" s="390"/>
      <c r="AK221" s="390"/>
    </row>
    <row r="222" spans="1:37" ht="30.75" customHeight="1" x14ac:dyDescent="0.25">
      <c r="A222" s="448">
        <v>214</v>
      </c>
      <c r="B222" s="390" t="s">
        <v>1728</v>
      </c>
      <c r="C222" s="390"/>
      <c r="D222" s="390" t="s">
        <v>21</v>
      </c>
      <c r="E222" s="390" t="s">
        <v>66</v>
      </c>
      <c r="F222" s="390" t="s">
        <v>21</v>
      </c>
      <c r="G222" s="390"/>
      <c r="H222" s="390" t="s">
        <v>2145</v>
      </c>
      <c r="I222" s="394">
        <v>0</v>
      </c>
      <c r="J222" s="390" t="s">
        <v>2066</v>
      </c>
      <c r="K222" s="390">
        <v>2</v>
      </c>
      <c r="L222" s="390" t="s">
        <v>21</v>
      </c>
      <c r="M222" s="390" t="s">
        <v>2389</v>
      </c>
      <c r="N222" s="390" t="s">
        <v>576</v>
      </c>
      <c r="O222" s="390" t="s">
        <v>516</v>
      </c>
      <c r="P222" s="390" t="s">
        <v>21</v>
      </c>
      <c r="Q222" s="390" t="s">
        <v>1176</v>
      </c>
      <c r="R222" s="390" t="s">
        <v>1176</v>
      </c>
      <c r="S222" s="390">
        <v>6400</v>
      </c>
      <c r="T222" s="390" t="s">
        <v>1185</v>
      </c>
      <c r="U222" s="390" t="s">
        <v>1185</v>
      </c>
      <c r="V222" s="390" t="s">
        <v>1185</v>
      </c>
      <c r="W222" s="390" t="s">
        <v>1185</v>
      </c>
      <c r="X222" s="390" t="s">
        <v>1185</v>
      </c>
      <c r="Y222" s="390" t="s">
        <v>1185</v>
      </c>
      <c r="Z222" s="390" t="s">
        <v>1185</v>
      </c>
      <c r="AA222" s="390">
        <v>0</v>
      </c>
      <c r="AB222" s="439"/>
      <c r="AC222" s="390">
        <v>7968</v>
      </c>
      <c r="AD222" s="439"/>
      <c r="AE222" s="390">
        <v>0</v>
      </c>
      <c r="AF222" s="390"/>
      <c r="AG222" s="390"/>
      <c r="AH222" s="390" t="s">
        <v>66</v>
      </c>
      <c r="AI222" s="390"/>
      <c r="AJ222" s="390"/>
      <c r="AK222" s="390"/>
    </row>
    <row r="223" spans="1:37" ht="30.75" customHeight="1" x14ac:dyDescent="0.25">
      <c r="A223" s="448">
        <v>215</v>
      </c>
      <c r="B223" s="390" t="s">
        <v>1731</v>
      </c>
      <c r="C223" s="390" t="s">
        <v>42</v>
      </c>
      <c r="D223" s="390" t="s">
        <v>1236</v>
      </c>
      <c r="E223" s="390"/>
      <c r="F223" s="390" t="s">
        <v>614</v>
      </c>
      <c r="G223" s="390"/>
      <c r="H223" s="390" t="s">
        <v>2144</v>
      </c>
      <c r="I223" s="394">
        <v>0</v>
      </c>
      <c r="J223" s="390" t="s">
        <v>1187</v>
      </c>
      <c r="K223" s="390">
        <v>4</v>
      </c>
      <c r="L223" s="390">
        <v>1</v>
      </c>
      <c r="M223" s="390" t="s">
        <v>1998</v>
      </c>
      <c r="N223" s="390" t="s">
        <v>1227</v>
      </c>
      <c r="O223" s="390" t="s">
        <v>475</v>
      </c>
      <c r="P223" s="390" t="s">
        <v>1237</v>
      </c>
      <c r="Q223" s="390" t="s">
        <v>1236</v>
      </c>
      <c r="R223" s="390" t="s">
        <v>1236</v>
      </c>
      <c r="S223" s="390" t="s">
        <v>1184</v>
      </c>
      <c r="T223" s="390" t="s">
        <v>1184</v>
      </c>
      <c r="U223" s="390" t="s">
        <v>1184</v>
      </c>
      <c r="V223" s="390" t="s">
        <v>1184</v>
      </c>
      <c r="W223" s="390" t="s">
        <v>1184</v>
      </c>
      <c r="X223" s="390" t="s">
        <v>1184</v>
      </c>
      <c r="Y223" s="390" t="s">
        <v>1185</v>
      </c>
      <c r="Z223" s="390" t="s">
        <v>1185</v>
      </c>
      <c r="AA223" s="390" t="s">
        <v>1207</v>
      </c>
      <c r="AB223" s="439"/>
      <c r="AC223" s="390" t="s">
        <v>1207</v>
      </c>
      <c r="AD223" s="439"/>
      <c r="AE223" s="390" t="s">
        <v>1207</v>
      </c>
      <c r="AF223" s="390"/>
      <c r="AG223" s="390"/>
      <c r="AH223" s="390" t="s">
        <v>1187</v>
      </c>
      <c r="AI223" s="390"/>
      <c r="AJ223" s="390"/>
      <c r="AK223" s="390"/>
    </row>
    <row r="224" spans="1:37" ht="30.75" customHeight="1" x14ac:dyDescent="0.25">
      <c r="A224" s="448">
        <v>216</v>
      </c>
      <c r="B224" s="390"/>
      <c r="C224" s="390"/>
      <c r="D224" s="390" t="s">
        <v>267</v>
      </c>
      <c r="E224" s="390"/>
      <c r="F224" s="390" t="s">
        <v>614</v>
      </c>
      <c r="G224" s="390"/>
      <c r="H224" s="390" t="s">
        <v>2144</v>
      </c>
      <c r="I224" s="394">
        <v>0</v>
      </c>
      <c r="J224" s="390" t="s">
        <v>1187</v>
      </c>
      <c r="K224" s="390">
        <v>4</v>
      </c>
      <c r="L224" s="390">
        <v>1</v>
      </c>
      <c r="M224" s="390" t="s">
        <v>1998</v>
      </c>
      <c r="N224" s="390" t="s">
        <v>1227</v>
      </c>
      <c r="O224" s="390" t="s">
        <v>476</v>
      </c>
      <c r="P224" s="390" t="s">
        <v>267</v>
      </c>
      <c r="Q224" s="390" t="s">
        <v>267</v>
      </c>
      <c r="R224" s="390" t="s">
        <v>267</v>
      </c>
      <c r="S224" s="390" t="s">
        <v>1184</v>
      </c>
      <c r="T224" s="390" t="s">
        <v>1184</v>
      </c>
      <c r="U224" s="390" t="s">
        <v>1184</v>
      </c>
      <c r="V224" s="390" t="s">
        <v>1184</v>
      </c>
      <c r="W224" s="390" t="s">
        <v>1184</v>
      </c>
      <c r="X224" s="390" t="s">
        <v>1184</v>
      </c>
      <c r="Y224" s="390" t="s">
        <v>1185</v>
      </c>
      <c r="Z224" s="390" t="s">
        <v>1185</v>
      </c>
      <c r="AA224" s="390" t="s">
        <v>1207</v>
      </c>
      <c r="AB224" s="439"/>
      <c r="AC224" s="390" t="s">
        <v>1207</v>
      </c>
      <c r="AD224" s="439"/>
      <c r="AE224" s="390" t="s">
        <v>1207</v>
      </c>
      <c r="AF224" s="390"/>
      <c r="AG224" s="390"/>
      <c r="AH224" s="390" t="s">
        <v>1187</v>
      </c>
      <c r="AI224" s="390"/>
      <c r="AJ224" s="390"/>
      <c r="AK224" s="390"/>
    </row>
    <row r="225" spans="1:37" ht="30.75" customHeight="1" x14ac:dyDescent="0.25">
      <c r="A225" s="448">
        <v>217</v>
      </c>
      <c r="B225" s="390"/>
      <c r="C225" s="390"/>
      <c r="D225" s="390" t="s">
        <v>269</v>
      </c>
      <c r="E225" s="390"/>
      <c r="F225" s="390" t="s">
        <v>614</v>
      </c>
      <c r="G225" s="390"/>
      <c r="H225" s="390" t="s">
        <v>2144</v>
      </c>
      <c r="I225" s="394">
        <v>0</v>
      </c>
      <c r="J225" s="390" t="s">
        <v>1187</v>
      </c>
      <c r="K225" s="390">
        <v>4</v>
      </c>
      <c r="L225" s="390">
        <v>1</v>
      </c>
      <c r="M225" s="390" t="s">
        <v>1998</v>
      </c>
      <c r="N225" s="390" t="s">
        <v>1227</v>
      </c>
      <c r="O225" s="390" t="s">
        <v>477</v>
      </c>
      <c r="P225" s="390" t="s">
        <v>269</v>
      </c>
      <c r="Q225" s="390" t="s">
        <v>269</v>
      </c>
      <c r="R225" s="390" t="s">
        <v>269</v>
      </c>
      <c r="S225" s="390" t="s">
        <v>1184</v>
      </c>
      <c r="T225" s="390" t="s">
        <v>1184</v>
      </c>
      <c r="U225" s="390" t="s">
        <v>1184</v>
      </c>
      <c r="V225" s="390" t="s">
        <v>1184</v>
      </c>
      <c r="W225" s="390" t="s">
        <v>1184</v>
      </c>
      <c r="X225" s="390" t="s">
        <v>1184</v>
      </c>
      <c r="Y225" s="390" t="s">
        <v>1185</v>
      </c>
      <c r="Z225" s="390" t="s">
        <v>1185</v>
      </c>
      <c r="AA225" s="390" t="s">
        <v>1207</v>
      </c>
      <c r="AB225" s="439"/>
      <c r="AC225" s="390" t="s">
        <v>1207</v>
      </c>
      <c r="AD225" s="439"/>
      <c r="AE225" s="390" t="s">
        <v>1207</v>
      </c>
      <c r="AF225" s="390"/>
      <c r="AG225" s="390"/>
      <c r="AH225" s="390" t="s">
        <v>1187</v>
      </c>
      <c r="AI225" s="390"/>
      <c r="AJ225" s="390"/>
      <c r="AK225" s="390"/>
    </row>
    <row r="226" spans="1:37" ht="30.75" customHeight="1" x14ac:dyDescent="0.25">
      <c r="A226" s="448">
        <v>218</v>
      </c>
      <c r="B226" s="390"/>
      <c r="C226" s="390"/>
      <c r="D226" s="390" t="s">
        <v>1235</v>
      </c>
      <c r="E226" s="390"/>
      <c r="F226" s="390" t="s">
        <v>48</v>
      </c>
      <c r="G226" s="390" t="s">
        <v>2097</v>
      </c>
      <c r="H226" s="390" t="s">
        <v>2144</v>
      </c>
      <c r="I226" s="394">
        <v>0</v>
      </c>
      <c r="J226" s="390" t="s">
        <v>1187</v>
      </c>
      <c r="K226" s="390">
        <v>4</v>
      </c>
      <c r="L226" s="390">
        <v>1</v>
      </c>
      <c r="M226" s="390" t="s">
        <v>1998</v>
      </c>
      <c r="N226" s="390" t="s">
        <v>1227</v>
      </c>
      <c r="O226" s="390" t="s">
        <v>460</v>
      </c>
      <c r="P226" s="390" t="s">
        <v>271</v>
      </c>
      <c r="Q226" s="390" t="s">
        <v>1235</v>
      </c>
      <c r="R226" s="390" t="s">
        <v>1235</v>
      </c>
      <c r="S226" s="390" t="s">
        <v>1185</v>
      </c>
      <c r="T226" s="390" t="s">
        <v>1185</v>
      </c>
      <c r="U226" s="390" t="s">
        <v>1185</v>
      </c>
      <c r="V226" s="390" t="s">
        <v>1185</v>
      </c>
      <c r="W226" s="390" t="s">
        <v>1185</v>
      </c>
      <c r="X226" s="390" t="s">
        <v>1185</v>
      </c>
      <c r="Y226" s="390" t="s">
        <v>1185</v>
      </c>
      <c r="Z226" s="390" t="s">
        <v>1185</v>
      </c>
      <c r="AA226" s="390" t="s">
        <v>1185</v>
      </c>
      <c r="AB226" s="439"/>
      <c r="AC226" s="390" t="s">
        <v>1185</v>
      </c>
      <c r="AD226" s="439"/>
      <c r="AE226" s="390" t="s">
        <v>1185</v>
      </c>
      <c r="AF226" s="390"/>
      <c r="AG226" s="390" t="s">
        <v>2099</v>
      </c>
      <c r="AH226" s="390" t="s">
        <v>1187</v>
      </c>
      <c r="AI226" s="390"/>
      <c r="AJ226" s="390"/>
      <c r="AK226" s="390"/>
    </row>
    <row r="227" spans="1:37" ht="30.75" customHeight="1" x14ac:dyDescent="0.25">
      <c r="A227" s="448">
        <v>219</v>
      </c>
      <c r="B227" s="390"/>
      <c r="C227" s="390"/>
      <c r="D227" s="390" t="s">
        <v>2062</v>
      </c>
      <c r="E227" s="390" t="s">
        <v>128</v>
      </c>
      <c r="F227" s="390" t="s">
        <v>614</v>
      </c>
      <c r="G227" s="390" t="s">
        <v>2095</v>
      </c>
      <c r="H227" s="390" t="s">
        <v>2144</v>
      </c>
      <c r="I227" s="394" t="s">
        <v>1880</v>
      </c>
      <c r="J227" s="390" t="s">
        <v>1187</v>
      </c>
      <c r="K227" s="390">
        <v>4</v>
      </c>
      <c r="L227" s="390">
        <v>1</v>
      </c>
      <c r="M227" s="390" t="s">
        <v>1998</v>
      </c>
      <c r="N227" s="390" t="s">
        <v>1227</v>
      </c>
      <c r="O227" s="390" t="s">
        <v>2149</v>
      </c>
      <c r="P227" s="390" t="s">
        <v>271</v>
      </c>
      <c r="Q227" s="390" t="s">
        <v>1235</v>
      </c>
      <c r="R227" s="390" t="s">
        <v>1235</v>
      </c>
      <c r="S227" s="390" t="s">
        <v>1185</v>
      </c>
      <c r="T227" s="390" t="s">
        <v>1185</v>
      </c>
      <c r="U227" s="390" t="s">
        <v>1185</v>
      </c>
      <c r="V227" s="390" t="s">
        <v>1185</v>
      </c>
      <c r="W227" s="390" t="s">
        <v>1185</v>
      </c>
      <c r="X227" s="390" t="s">
        <v>1185</v>
      </c>
      <c r="Y227" s="390" t="s">
        <v>1185</v>
      </c>
      <c r="Z227" s="390" t="s">
        <v>1185</v>
      </c>
      <c r="AA227" s="390" t="s">
        <v>1207</v>
      </c>
      <c r="AB227" s="439"/>
      <c r="AC227" s="390" t="s">
        <v>1207</v>
      </c>
      <c r="AD227" s="439"/>
      <c r="AE227" s="390" t="s">
        <v>1207</v>
      </c>
      <c r="AF227" s="390"/>
      <c r="AG227" s="390" t="s">
        <v>2099</v>
      </c>
      <c r="AH227" s="390" t="s">
        <v>1187</v>
      </c>
      <c r="AI227" s="390"/>
      <c r="AJ227" s="390"/>
      <c r="AK227" s="390"/>
    </row>
    <row r="228" spans="1:37" ht="30.75" customHeight="1" x14ac:dyDescent="0.25">
      <c r="A228" s="448">
        <v>220</v>
      </c>
      <c r="B228" s="390"/>
      <c r="C228" s="390"/>
      <c r="D228" s="390" t="s">
        <v>1234</v>
      </c>
      <c r="E228" s="390"/>
      <c r="F228" s="390" t="s">
        <v>630</v>
      </c>
      <c r="G228" s="390"/>
      <c r="H228" s="390" t="s">
        <v>2144</v>
      </c>
      <c r="I228" s="394">
        <v>0</v>
      </c>
      <c r="J228" s="390" t="s">
        <v>1187</v>
      </c>
      <c r="K228" s="390">
        <v>4</v>
      </c>
      <c r="L228" s="390">
        <v>1</v>
      </c>
      <c r="M228" s="390" t="s">
        <v>1998</v>
      </c>
      <c r="N228" s="390" t="s">
        <v>1227</v>
      </c>
      <c r="O228" s="390" t="s">
        <v>478</v>
      </c>
      <c r="P228" s="390" t="s">
        <v>272</v>
      </c>
      <c r="Q228" s="390" t="s">
        <v>272</v>
      </c>
      <c r="R228" s="390" t="s">
        <v>272</v>
      </c>
      <c r="S228" s="390" t="s">
        <v>1184</v>
      </c>
      <c r="T228" s="390" t="s">
        <v>1184</v>
      </c>
      <c r="U228" s="390" t="s">
        <v>1184</v>
      </c>
      <c r="V228" s="390" t="s">
        <v>1184</v>
      </c>
      <c r="W228" s="390" t="s">
        <v>1184</v>
      </c>
      <c r="X228" s="390" t="s">
        <v>1184</v>
      </c>
      <c r="Y228" s="390" t="s">
        <v>1185</v>
      </c>
      <c r="Z228" s="390" t="s">
        <v>1185</v>
      </c>
      <c r="AA228" s="390" t="s">
        <v>1207</v>
      </c>
      <c r="AB228" s="439"/>
      <c r="AC228" s="390" t="s">
        <v>1380</v>
      </c>
      <c r="AD228" s="439"/>
      <c r="AE228" s="390" t="s">
        <v>1380</v>
      </c>
      <c r="AF228" s="390"/>
      <c r="AG228" s="390"/>
      <c r="AH228" s="390" t="s">
        <v>1187</v>
      </c>
      <c r="AI228" s="390" t="s">
        <v>1233</v>
      </c>
      <c r="AJ228" s="390"/>
      <c r="AK228" s="390"/>
    </row>
    <row r="229" spans="1:37" ht="30.75" customHeight="1" x14ac:dyDescent="0.25">
      <c r="A229" s="448">
        <v>221</v>
      </c>
      <c r="B229" s="390"/>
      <c r="C229" s="390"/>
      <c r="D229" s="390" t="s">
        <v>1232</v>
      </c>
      <c r="E229" s="390"/>
      <c r="F229" s="390" t="s">
        <v>630</v>
      </c>
      <c r="G229" s="390"/>
      <c r="H229" s="390" t="s">
        <v>2144</v>
      </c>
      <c r="I229" s="394">
        <v>0</v>
      </c>
      <c r="J229" s="390" t="s">
        <v>1187</v>
      </c>
      <c r="K229" s="390">
        <v>4</v>
      </c>
      <c r="L229" s="390">
        <v>1</v>
      </c>
      <c r="M229" s="390" t="s">
        <v>1998</v>
      </c>
      <c r="N229" s="390" t="s">
        <v>1227</v>
      </c>
      <c r="O229" s="390" t="s">
        <v>479</v>
      </c>
      <c r="P229" s="390" t="s">
        <v>274</v>
      </c>
      <c r="Q229" s="390" t="s">
        <v>274</v>
      </c>
      <c r="R229" s="390" t="s">
        <v>274</v>
      </c>
      <c r="S229" s="390" t="s">
        <v>1184</v>
      </c>
      <c r="T229" s="390" t="s">
        <v>1184</v>
      </c>
      <c r="U229" s="390" t="s">
        <v>1184</v>
      </c>
      <c r="V229" s="390" t="s">
        <v>1184</v>
      </c>
      <c r="W229" s="390" t="s">
        <v>1184</v>
      </c>
      <c r="X229" s="390" t="s">
        <v>1184</v>
      </c>
      <c r="Y229" s="390" t="s">
        <v>1185</v>
      </c>
      <c r="Z229" s="390" t="s">
        <v>1185</v>
      </c>
      <c r="AA229" s="390" t="s">
        <v>1207</v>
      </c>
      <c r="AB229" s="439"/>
      <c r="AC229" s="390" t="s">
        <v>1380</v>
      </c>
      <c r="AD229" s="439"/>
      <c r="AE229" s="390" t="s">
        <v>1380</v>
      </c>
      <c r="AF229" s="390"/>
      <c r="AG229" s="390"/>
      <c r="AH229" s="390" t="s">
        <v>1187</v>
      </c>
      <c r="AI229" s="390" t="s">
        <v>1231</v>
      </c>
      <c r="AJ229" s="390"/>
      <c r="AK229" s="390"/>
    </row>
    <row r="230" spans="1:37" ht="30.75" customHeight="1" x14ac:dyDescent="0.25">
      <c r="A230" s="448">
        <v>222</v>
      </c>
      <c r="B230" s="390"/>
      <c r="C230" s="390"/>
      <c r="D230" s="390" t="s">
        <v>1230</v>
      </c>
      <c r="E230" s="390"/>
      <c r="F230" s="390" t="s">
        <v>630</v>
      </c>
      <c r="G230" s="390"/>
      <c r="H230" s="390" t="s">
        <v>2144</v>
      </c>
      <c r="I230" s="394">
        <v>0</v>
      </c>
      <c r="J230" s="390" t="s">
        <v>1187</v>
      </c>
      <c r="K230" s="390">
        <v>4</v>
      </c>
      <c r="L230" s="390">
        <v>1</v>
      </c>
      <c r="M230" s="390" t="s">
        <v>1998</v>
      </c>
      <c r="N230" s="390" t="s">
        <v>1227</v>
      </c>
      <c r="O230" s="390" t="s">
        <v>480</v>
      </c>
      <c r="P230" s="390" t="s">
        <v>276</v>
      </c>
      <c r="Q230" s="390" t="s">
        <v>276</v>
      </c>
      <c r="R230" s="390" t="s">
        <v>276</v>
      </c>
      <c r="S230" s="390" t="s">
        <v>1184</v>
      </c>
      <c r="T230" s="390" t="s">
        <v>1184</v>
      </c>
      <c r="U230" s="390" t="s">
        <v>1184</v>
      </c>
      <c r="V230" s="390" t="s">
        <v>1184</v>
      </c>
      <c r="W230" s="390" t="s">
        <v>1184</v>
      </c>
      <c r="X230" s="390" t="s">
        <v>1184</v>
      </c>
      <c r="Y230" s="390" t="s">
        <v>1185</v>
      </c>
      <c r="Z230" s="390" t="s">
        <v>1185</v>
      </c>
      <c r="AA230" s="390" t="s">
        <v>1207</v>
      </c>
      <c r="AB230" s="439"/>
      <c r="AC230" s="390" t="s">
        <v>1380</v>
      </c>
      <c r="AD230" s="439"/>
      <c r="AE230" s="390" t="s">
        <v>1380</v>
      </c>
      <c r="AF230" s="390"/>
      <c r="AG230" s="390"/>
      <c r="AH230" s="390" t="s">
        <v>1187</v>
      </c>
      <c r="AI230" s="390" t="s">
        <v>1229</v>
      </c>
      <c r="AJ230" s="390"/>
      <c r="AK230" s="390"/>
    </row>
    <row r="231" spans="1:37" ht="30.75" customHeight="1" x14ac:dyDescent="0.25">
      <c r="A231" s="448">
        <v>223</v>
      </c>
      <c r="B231" s="390"/>
      <c r="C231" s="390"/>
      <c r="D231" s="390" t="s">
        <v>1228</v>
      </c>
      <c r="E231" s="390"/>
      <c r="F231" s="390" t="s">
        <v>648</v>
      </c>
      <c r="G231" s="390"/>
      <c r="H231" s="390" t="s">
        <v>2144</v>
      </c>
      <c r="I231" s="394">
        <v>0</v>
      </c>
      <c r="J231" s="390" t="s">
        <v>1187</v>
      </c>
      <c r="K231" s="390">
        <v>4</v>
      </c>
      <c r="L231" s="390">
        <v>1</v>
      </c>
      <c r="M231" s="390" t="s">
        <v>1998</v>
      </c>
      <c r="N231" s="390" t="s">
        <v>1227</v>
      </c>
      <c r="O231" s="390" t="s">
        <v>481</v>
      </c>
      <c r="P231" s="390" t="s">
        <v>278</v>
      </c>
      <c r="Q231" s="390" t="s">
        <v>278</v>
      </c>
      <c r="R231" s="390" t="s">
        <v>278</v>
      </c>
      <c r="S231" s="390" t="s">
        <v>1184</v>
      </c>
      <c r="T231" s="390" t="s">
        <v>1184</v>
      </c>
      <c r="U231" s="390" t="s">
        <v>1184</v>
      </c>
      <c r="V231" s="390" t="s">
        <v>1184</v>
      </c>
      <c r="W231" s="390" t="s">
        <v>1184</v>
      </c>
      <c r="X231" s="390" t="s">
        <v>1185</v>
      </c>
      <c r="Y231" s="390" t="s">
        <v>1185</v>
      </c>
      <c r="Z231" s="390" t="s">
        <v>1185</v>
      </c>
      <c r="AA231" s="390" t="s">
        <v>1207</v>
      </c>
      <c r="AB231" s="439"/>
      <c r="AC231" s="390" t="s">
        <v>1380</v>
      </c>
      <c r="AD231" s="439"/>
      <c r="AE231" s="390" t="s">
        <v>1380</v>
      </c>
      <c r="AF231" s="390"/>
      <c r="AG231" s="390"/>
      <c r="AH231" s="390" t="s">
        <v>1187</v>
      </c>
      <c r="AI231" s="390" t="s">
        <v>1213</v>
      </c>
      <c r="AJ231" s="390"/>
      <c r="AK231" s="390"/>
    </row>
    <row r="232" spans="1:37" ht="30.75" customHeight="1" x14ac:dyDescent="0.25">
      <c r="A232" s="448">
        <v>224</v>
      </c>
      <c r="B232" s="390"/>
      <c r="C232" s="390"/>
      <c r="D232" s="390" t="s">
        <v>1563</v>
      </c>
      <c r="E232" s="390"/>
      <c r="F232" s="390" t="s">
        <v>1564</v>
      </c>
      <c r="G232" s="390"/>
      <c r="H232" s="390" t="s">
        <v>2144</v>
      </c>
      <c r="I232" s="394">
        <v>0</v>
      </c>
      <c r="J232" s="390" t="s">
        <v>1187</v>
      </c>
      <c r="K232" s="390">
        <v>4</v>
      </c>
      <c r="L232" s="390">
        <v>1</v>
      </c>
      <c r="M232" s="390" t="s">
        <v>1999</v>
      </c>
      <c r="N232" s="390" t="s">
        <v>1221</v>
      </c>
      <c r="O232" s="390" t="s">
        <v>1643</v>
      </c>
      <c r="P232" s="390" t="s">
        <v>1185</v>
      </c>
      <c r="Q232" s="390" t="s">
        <v>1185</v>
      </c>
      <c r="R232" s="390" t="s">
        <v>1185</v>
      </c>
      <c r="S232" s="390" t="s">
        <v>1184</v>
      </c>
      <c r="T232" s="390" t="s">
        <v>1184</v>
      </c>
      <c r="U232" s="390" t="s">
        <v>1184</v>
      </c>
      <c r="V232" s="390" t="s">
        <v>1184</v>
      </c>
      <c r="W232" s="390" t="s">
        <v>1184</v>
      </c>
      <c r="X232" s="390" t="s">
        <v>1185</v>
      </c>
      <c r="Y232" s="390" t="s">
        <v>1185</v>
      </c>
      <c r="Z232" s="390" t="s">
        <v>1185</v>
      </c>
      <c r="AA232" s="390" t="s">
        <v>1207</v>
      </c>
      <c r="AB232" s="439"/>
      <c r="AC232" s="390" t="s">
        <v>1207</v>
      </c>
      <c r="AD232" s="439"/>
      <c r="AE232" s="390" t="s">
        <v>1207</v>
      </c>
      <c r="AF232" s="390"/>
      <c r="AG232" s="390"/>
      <c r="AH232" s="390" t="s">
        <v>1187</v>
      </c>
      <c r="AI232" s="390"/>
      <c r="AJ232" s="390"/>
      <c r="AK232" s="390"/>
    </row>
    <row r="233" spans="1:37" ht="30.75" customHeight="1" x14ac:dyDescent="0.25">
      <c r="A233" s="448">
        <v>225</v>
      </c>
      <c r="B233" s="390"/>
      <c r="C233" s="390"/>
      <c r="D233" s="390" t="s">
        <v>281</v>
      </c>
      <c r="E233" s="390"/>
      <c r="F233" s="390" t="s">
        <v>614</v>
      </c>
      <c r="G233" s="390"/>
      <c r="H233" s="390" t="s">
        <v>2144</v>
      </c>
      <c r="I233" s="394">
        <v>0</v>
      </c>
      <c r="J233" s="390" t="s">
        <v>1187</v>
      </c>
      <c r="K233" s="390">
        <v>4</v>
      </c>
      <c r="L233" s="390">
        <v>1</v>
      </c>
      <c r="M233" s="390" t="s">
        <v>1999</v>
      </c>
      <c r="N233" s="390" t="s">
        <v>1221</v>
      </c>
      <c r="O233" s="390" t="s">
        <v>482</v>
      </c>
      <c r="P233" s="390" t="s">
        <v>281</v>
      </c>
      <c r="Q233" s="390" t="s">
        <v>281</v>
      </c>
      <c r="R233" s="390" t="s">
        <v>281</v>
      </c>
      <c r="S233" s="390" t="s">
        <v>1184</v>
      </c>
      <c r="T233" s="390" t="s">
        <v>1184</v>
      </c>
      <c r="U233" s="390" t="s">
        <v>1184</v>
      </c>
      <c r="V233" s="390" t="s">
        <v>1184</v>
      </c>
      <c r="W233" s="390" t="s">
        <v>1184</v>
      </c>
      <c r="X233" s="390" t="s">
        <v>1184</v>
      </c>
      <c r="Y233" s="390" t="s">
        <v>1185</v>
      </c>
      <c r="Z233" s="390" t="s">
        <v>1185</v>
      </c>
      <c r="AA233" s="390" t="s">
        <v>1207</v>
      </c>
      <c r="AB233" s="439"/>
      <c r="AC233" s="390" t="s">
        <v>1207</v>
      </c>
      <c r="AD233" s="439"/>
      <c r="AE233" s="390" t="s">
        <v>1207</v>
      </c>
      <c r="AF233" s="390"/>
      <c r="AG233" s="390"/>
      <c r="AH233" s="390" t="s">
        <v>1187</v>
      </c>
      <c r="AI233" s="390" t="s">
        <v>1226</v>
      </c>
      <c r="AJ233" s="390"/>
      <c r="AK233" s="390"/>
    </row>
    <row r="234" spans="1:37" ht="30.75" customHeight="1" x14ac:dyDescent="0.25">
      <c r="A234" s="448">
        <v>226</v>
      </c>
      <c r="B234" s="390"/>
      <c r="C234" s="390"/>
      <c r="D234" s="390" t="s">
        <v>283</v>
      </c>
      <c r="E234" s="390"/>
      <c r="F234" s="390" t="s">
        <v>614</v>
      </c>
      <c r="G234" s="390"/>
      <c r="H234" s="390" t="s">
        <v>2144</v>
      </c>
      <c r="I234" s="394">
        <v>0</v>
      </c>
      <c r="J234" s="390" t="s">
        <v>1187</v>
      </c>
      <c r="K234" s="390">
        <v>4</v>
      </c>
      <c r="L234" s="390">
        <v>1</v>
      </c>
      <c r="M234" s="390" t="s">
        <v>1999</v>
      </c>
      <c r="N234" s="390" t="s">
        <v>1221</v>
      </c>
      <c r="O234" s="390" t="s">
        <v>483</v>
      </c>
      <c r="P234" s="390" t="s">
        <v>283</v>
      </c>
      <c r="Q234" s="390" t="s">
        <v>283</v>
      </c>
      <c r="R234" s="390" t="s">
        <v>283</v>
      </c>
      <c r="S234" s="390" t="s">
        <v>1184</v>
      </c>
      <c r="T234" s="390" t="s">
        <v>1184</v>
      </c>
      <c r="U234" s="390" t="s">
        <v>1184</v>
      </c>
      <c r="V234" s="390" t="s">
        <v>1184</v>
      </c>
      <c r="W234" s="390" t="s">
        <v>1184</v>
      </c>
      <c r="X234" s="390" t="s">
        <v>1184</v>
      </c>
      <c r="Y234" s="390" t="s">
        <v>1185</v>
      </c>
      <c r="Z234" s="390" t="s">
        <v>1185</v>
      </c>
      <c r="AA234" s="390" t="s">
        <v>1207</v>
      </c>
      <c r="AB234" s="439"/>
      <c r="AC234" s="390" t="s">
        <v>1207</v>
      </c>
      <c r="AD234" s="439"/>
      <c r="AE234" s="390" t="s">
        <v>1207</v>
      </c>
      <c r="AF234" s="390"/>
      <c r="AG234" s="390"/>
      <c r="AH234" s="390" t="s">
        <v>1187</v>
      </c>
      <c r="AI234" s="390" t="s">
        <v>1213</v>
      </c>
      <c r="AJ234" s="390"/>
      <c r="AK234" s="390"/>
    </row>
    <row r="235" spans="1:37" ht="30.75" customHeight="1" x14ac:dyDescent="0.25">
      <c r="A235" s="448">
        <v>227</v>
      </c>
      <c r="B235" s="390"/>
      <c r="C235" s="390"/>
      <c r="D235" s="390" t="s">
        <v>285</v>
      </c>
      <c r="E235" s="390"/>
      <c r="F235" s="390" t="s">
        <v>614</v>
      </c>
      <c r="G235" s="390"/>
      <c r="H235" s="390" t="s">
        <v>2144</v>
      </c>
      <c r="I235" s="394">
        <v>0</v>
      </c>
      <c r="J235" s="390" t="s">
        <v>1187</v>
      </c>
      <c r="K235" s="390">
        <v>4</v>
      </c>
      <c r="L235" s="390">
        <v>1</v>
      </c>
      <c r="M235" s="390" t="s">
        <v>1999</v>
      </c>
      <c r="N235" s="390" t="s">
        <v>1221</v>
      </c>
      <c r="O235" s="390" t="s">
        <v>484</v>
      </c>
      <c r="P235" s="390" t="s">
        <v>285</v>
      </c>
      <c r="Q235" s="390" t="s">
        <v>285</v>
      </c>
      <c r="R235" s="390" t="s">
        <v>285</v>
      </c>
      <c r="S235" s="390" t="s">
        <v>1184</v>
      </c>
      <c r="T235" s="390" t="s">
        <v>1184</v>
      </c>
      <c r="U235" s="390" t="s">
        <v>1184</v>
      </c>
      <c r="V235" s="390" t="s">
        <v>1184</v>
      </c>
      <c r="W235" s="390" t="s">
        <v>1185</v>
      </c>
      <c r="X235" s="390" t="s">
        <v>1184</v>
      </c>
      <c r="Y235" s="390" t="s">
        <v>1185</v>
      </c>
      <c r="Z235" s="390" t="s">
        <v>1185</v>
      </c>
      <c r="AA235" s="390" t="s">
        <v>1207</v>
      </c>
      <c r="AB235" s="439"/>
      <c r="AC235" s="390" t="s">
        <v>1207</v>
      </c>
      <c r="AD235" s="439"/>
      <c r="AE235" s="390" t="s">
        <v>1207</v>
      </c>
      <c r="AF235" s="390"/>
      <c r="AG235" s="390" t="s">
        <v>1225</v>
      </c>
      <c r="AH235" s="390" t="s">
        <v>1187</v>
      </c>
      <c r="AI235" s="390" t="s">
        <v>1213</v>
      </c>
      <c r="AJ235" s="390"/>
      <c r="AK235" s="390"/>
    </row>
    <row r="236" spans="1:37" ht="30.75" customHeight="1" x14ac:dyDescent="0.25">
      <c r="A236" s="448">
        <v>228</v>
      </c>
      <c r="B236" s="390"/>
      <c r="C236" s="390"/>
      <c r="D236" s="390" t="s">
        <v>2077</v>
      </c>
      <c r="E236" s="390"/>
      <c r="F236" s="390" t="s">
        <v>2078</v>
      </c>
      <c r="G236" s="390"/>
      <c r="H236" s="390" t="s">
        <v>2144</v>
      </c>
      <c r="I236" s="394">
        <v>0</v>
      </c>
      <c r="J236" s="390" t="s">
        <v>1187</v>
      </c>
      <c r="K236" s="390">
        <v>4</v>
      </c>
      <c r="L236" s="390">
        <v>1</v>
      </c>
      <c r="M236" s="390" t="s">
        <v>1999</v>
      </c>
      <c r="N236" s="390" t="s">
        <v>1221</v>
      </c>
      <c r="O236" s="390" t="s">
        <v>460</v>
      </c>
      <c r="P236" s="390" t="s">
        <v>1224</v>
      </c>
      <c r="Q236" s="390" t="s">
        <v>1224</v>
      </c>
      <c r="R236" s="390" t="s">
        <v>1224</v>
      </c>
      <c r="S236" s="390" t="s">
        <v>1185</v>
      </c>
      <c r="T236" s="390" t="s">
        <v>1185</v>
      </c>
      <c r="U236" s="390" t="s">
        <v>1185</v>
      </c>
      <c r="V236" s="390" t="s">
        <v>1185</v>
      </c>
      <c r="W236" s="390" t="s">
        <v>1185</v>
      </c>
      <c r="X236" s="390" t="s">
        <v>1185</v>
      </c>
      <c r="Y236" s="390" t="s">
        <v>1185</v>
      </c>
      <c r="Z236" s="390" t="s">
        <v>1185</v>
      </c>
      <c r="AA236" s="390" t="s">
        <v>1380</v>
      </c>
      <c r="AB236" s="439"/>
      <c r="AC236" s="390" t="s">
        <v>1380</v>
      </c>
      <c r="AD236" s="439"/>
      <c r="AE236" s="390" t="s">
        <v>1380</v>
      </c>
      <c r="AF236" s="390"/>
      <c r="AG236" s="390"/>
      <c r="AH236" s="390" t="s">
        <v>1187</v>
      </c>
      <c r="AI236" s="390"/>
      <c r="AJ236" s="390"/>
      <c r="AK236" s="390"/>
    </row>
    <row r="237" spans="1:37" ht="30.75" customHeight="1" x14ac:dyDescent="0.25">
      <c r="A237" s="448">
        <v>229</v>
      </c>
      <c r="B237" s="390"/>
      <c r="C237" s="390"/>
      <c r="D237" s="390" t="s">
        <v>2079</v>
      </c>
      <c r="E237" s="390"/>
      <c r="F237" s="390" t="s">
        <v>2078</v>
      </c>
      <c r="G237" s="390"/>
      <c r="H237" s="390" t="s">
        <v>2144</v>
      </c>
      <c r="I237" s="394">
        <v>0</v>
      </c>
      <c r="J237" s="390" t="s">
        <v>1187</v>
      </c>
      <c r="K237" s="390">
        <v>4</v>
      </c>
      <c r="L237" s="390">
        <v>1</v>
      </c>
      <c r="M237" s="390" t="s">
        <v>1999</v>
      </c>
      <c r="N237" s="390" t="s">
        <v>1221</v>
      </c>
      <c r="O237" s="390" t="s">
        <v>460</v>
      </c>
      <c r="P237" s="390" t="s">
        <v>1223</v>
      </c>
      <c r="Q237" s="390" t="s">
        <v>1223</v>
      </c>
      <c r="R237" s="390" t="s">
        <v>1223</v>
      </c>
      <c r="S237" s="390" t="s">
        <v>1185</v>
      </c>
      <c r="T237" s="390" t="s">
        <v>1185</v>
      </c>
      <c r="U237" s="390" t="s">
        <v>1185</v>
      </c>
      <c r="V237" s="390" t="s">
        <v>1185</v>
      </c>
      <c r="W237" s="390" t="s">
        <v>1185</v>
      </c>
      <c r="X237" s="390" t="s">
        <v>1185</v>
      </c>
      <c r="Y237" s="390" t="s">
        <v>1185</v>
      </c>
      <c r="Z237" s="390" t="s">
        <v>1185</v>
      </c>
      <c r="AA237" s="390" t="s">
        <v>1380</v>
      </c>
      <c r="AB237" s="439"/>
      <c r="AC237" s="390" t="s">
        <v>1380</v>
      </c>
      <c r="AD237" s="439"/>
      <c r="AE237" s="390" t="s">
        <v>1380</v>
      </c>
      <c r="AF237" s="390"/>
      <c r="AG237" s="390"/>
      <c r="AH237" s="390" t="s">
        <v>1187</v>
      </c>
      <c r="AI237" s="390"/>
      <c r="AJ237" s="390"/>
      <c r="AK237" s="390"/>
    </row>
    <row r="238" spans="1:37" ht="30.75" customHeight="1" x14ac:dyDescent="0.25">
      <c r="A238" s="448">
        <v>230</v>
      </c>
      <c r="B238" s="390"/>
      <c r="C238" s="390"/>
      <c r="D238" s="390" t="s">
        <v>1667</v>
      </c>
      <c r="E238" s="390"/>
      <c r="F238" s="390" t="s">
        <v>2115</v>
      </c>
      <c r="G238" s="390"/>
      <c r="H238" s="390" t="s">
        <v>2144</v>
      </c>
      <c r="I238" s="394">
        <v>0</v>
      </c>
      <c r="J238" s="390" t="s">
        <v>1187</v>
      </c>
      <c r="K238" s="390">
        <v>4</v>
      </c>
      <c r="L238" s="390">
        <v>1</v>
      </c>
      <c r="M238" s="390" t="s">
        <v>1999</v>
      </c>
      <c r="N238" s="390" t="s">
        <v>1221</v>
      </c>
      <c r="O238" s="390" t="s">
        <v>1669</v>
      </c>
      <c r="P238" s="390" t="s">
        <v>1222</v>
      </c>
      <c r="Q238" s="390" t="s">
        <v>1222</v>
      </c>
      <c r="R238" s="390" t="s">
        <v>1222</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customHeight="1" x14ac:dyDescent="0.25">
      <c r="A239" s="448">
        <v>231</v>
      </c>
      <c r="B239" s="390"/>
      <c r="C239" s="390"/>
      <c r="D239" s="390" t="s">
        <v>1668</v>
      </c>
      <c r="E239" s="390"/>
      <c r="F239" s="390" t="s">
        <v>2115</v>
      </c>
      <c r="G239" s="390"/>
      <c r="H239" s="390" t="s">
        <v>2144</v>
      </c>
      <c r="I239" s="394">
        <v>0</v>
      </c>
      <c r="J239" s="390" t="s">
        <v>1187</v>
      </c>
      <c r="K239" s="390">
        <v>4</v>
      </c>
      <c r="L239" s="390">
        <v>1</v>
      </c>
      <c r="M239" s="390" t="s">
        <v>1999</v>
      </c>
      <c r="N239" s="390" t="s">
        <v>1221</v>
      </c>
      <c r="O239" s="390" t="s">
        <v>1670</v>
      </c>
      <c r="P239" s="390" t="s">
        <v>1220</v>
      </c>
      <c r="Q239" s="390" t="s">
        <v>1220</v>
      </c>
      <c r="R239" s="390" t="s">
        <v>1220</v>
      </c>
      <c r="S239" s="390" t="s">
        <v>1184</v>
      </c>
      <c r="T239" s="390" t="s">
        <v>1184</v>
      </c>
      <c r="U239" s="390" t="s">
        <v>1184</v>
      </c>
      <c r="V239" s="390" t="s">
        <v>1184</v>
      </c>
      <c r="W239" s="390" t="s">
        <v>1184</v>
      </c>
      <c r="X239" s="390" t="s">
        <v>1185</v>
      </c>
      <c r="Y239" s="390" t="s">
        <v>1185</v>
      </c>
      <c r="Z239" s="390" t="s">
        <v>1185</v>
      </c>
      <c r="AA239" s="390" t="s">
        <v>1207</v>
      </c>
      <c r="AB239" s="439"/>
      <c r="AC239" s="390" t="s">
        <v>1207</v>
      </c>
      <c r="AD239" s="439"/>
      <c r="AE239" s="390" t="s">
        <v>1207</v>
      </c>
      <c r="AF239" s="390"/>
      <c r="AG239" s="390"/>
      <c r="AH239" s="390" t="s">
        <v>1187</v>
      </c>
      <c r="AI239" s="390"/>
      <c r="AJ239" s="390"/>
      <c r="AK239" s="390"/>
    </row>
    <row r="240" spans="1:37" ht="30.75" customHeight="1" x14ac:dyDescent="0.25">
      <c r="A240" s="448">
        <v>232</v>
      </c>
      <c r="B240" s="390"/>
      <c r="C240" s="390"/>
      <c r="D240" s="390" t="s">
        <v>287</v>
      </c>
      <c r="E240" s="390"/>
      <c r="F240" s="390" t="s">
        <v>614</v>
      </c>
      <c r="G240" s="390"/>
      <c r="H240" s="390" t="s">
        <v>2144</v>
      </c>
      <c r="I240" s="394">
        <v>0</v>
      </c>
      <c r="J240" s="390" t="s">
        <v>1187</v>
      </c>
      <c r="K240" s="390">
        <v>4</v>
      </c>
      <c r="L240" s="390">
        <v>1</v>
      </c>
      <c r="M240" s="390" t="s">
        <v>2000</v>
      </c>
      <c r="N240" s="390" t="s">
        <v>1215</v>
      </c>
      <c r="O240" s="390" t="s">
        <v>485</v>
      </c>
      <c r="P240" s="390" t="s">
        <v>287</v>
      </c>
      <c r="Q240" s="390" t="s">
        <v>287</v>
      </c>
      <c r="R240" s="390" t="s">
        <v>287</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1217</v>
      </c>
      <c r="AJ240" s="390"/>
      <c r="AK240" s="390"/>
    </row>
    <row r="241" spans="1:37" ht="30.75" customHeight="1" x14ac:dyDescent="0.25">
      <c r="A241" s="448">
        <v>233</v>
      </c>
      <c r="B241" s="390"/>
      <c r="C241" s="390"/>
      <c r="D241" s="390" t="s">
        <v>289</v>
      </c>
      <c r="E241" s="390"/>
      <c r="F241" s="390" t="s">
        <v>614</v>
      </c>
      <c r="G241" s="390"/>
      <c r="H241" s="390" t="s">
        <v>2144</v>
      </c>
      <c r="I241" s="394">
        <v>0</v>
      </c>
      <c r="J241" s="390" t="s">
        <v>1187</v>
      </c>
      <c r="K241" s="390">
        <v>4</v>
      </c>
      <c r="L241" s="390">
        <v>1</v>
      </c>
      <c r="M241" s="390" t="s">
        <v>2000</v>
      </c>
      <c r="N241" s="390" t="s">
        <v>1215</v>
      </c>
      <c r="O241" s="390" t="s">
        <v>486</v>
      </c>
      <c r="P241" s="390" t="s">
        <v>289</v>
      </c>
      <c r="Q241" s="390" t="s">
        <v>289</v>
      </c>
      <c r="R241" s="390" t="s">
        <v>289</v>
      </c>
      <c r="S241" s="390" t="s">
        <v>1184</v>
      </c>
      <c r="T241" s="390" t="s">
        <v>1184</v>
      </c>
      <c r="U241" s="390" t="s">
        <v>1184</v>
      </c>
      <c r="V241" s="390" t="s">
        <v>1184</v>
      </c>
      <c r="W241" s="390" t="s">
        <v>1184</v>
      </c>
      <c r="X241" s="390" t="s">
        <v>1184</v>
      </c>
      <c r="Y241" s="390" t="s">
        <v>1185</v>
      </c>
      <c r="Z241" s="390" t="s">
        <v>1185</v>
      </c>
      <c r="AA241" s="390" t="s">
        <v>1207</v>
      </c>
      <c r="AB241" s="439"/>
      <c r="AC241" s="390" t="s">
        <v>1207</v>
      </c>
      <c r="AD241" s="439"/>
      <c r="AE241" s="390" t="s">
        <v>1207</v>
      </c>
      <c r="AF241" s="390"/>
      <c r="AG241" s="390"/>
      <c r="AH241" s="390" t="s">
        <v>1187</v>
      </c>
      <c r="AI241" s="390" t="s">
        <v>1217</v>
      </c>
      <c r="AJ241" s="390"/>
      <c r="AK241" s="390"/>
    </row>
    <row r="242" spans="1:37" ht="30.75" customHeight="1" x14ac:dyDescent="0.25">
      <c r="A242" s="448">
        <v>234</v>
      </c>
      <c r="B242" s="390"/>
      <c r="C242" s="390"/>
      <c r="D242" s="390" t="s">
        <v>2080</v>
      </c>
      <c r="E242" s="390"/>
      <c r="F242" s="390" t="s">
        <v>2078</v>
      </c>
      <c r="G242" s="390"/>
      <c r="H242" s="390" t="s">
        <v>2144</v>
      </c>
      <c r="I242" s="394">
        <v>0</v>
      </c>
      <c r="J242" s="390" t="s">
        <v>1187</v>
      </c>
      <c r="K242" s="390">
        <v>4</v>
      </c>
      <c r="L242" s="390">
        <v>1</v>
      </c>
      <c r="M242" s="390" t="s">
        <v>2000</v>
      </c>
      <c r="N242" s="390" t="s">
        <v>1215</v>
      </c>
      <c r="O242" s="390" t="s">
        <v>460</v>
      </c>
      <c r="P242" s="390" t="s">
        <v>1219</v>
      </c>
      <c r="Q242" s="390" t="s">
        <v>1219</v>
      </c>
      <c r="R242" s="390" t="s">
        <v>1219</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25">
      <c r="A243" s="448">
        <v>235</v>
      </c>
      <c r="B243" s="390"/>
      <c r="C243" s="390"/>
      <c r="D243" s="390" t="s">
        <v>2081</v>
      </c>
      <c r="E243" s="390"/>
      <c r="F243" s="390" t="s">
        <v>2078</v>
      </c>
      <c r="G243" s="390"/>
      <c r="H243" s="390" t="s">
        <v>2144</v>
      </c>
      <c r="I243" s="394">
        <v>0</v>
      </c>
      <c r="J243" s="390" t="s">
        <v>1187</v>
      </c>
      <c r="K243" s="390">
        <v>4</v>
      </c>
      <c r="L243" s="390">
        <v>1</v>
      </c>
      <c r="M243" s="390" t="s">
        <v>2000</v>
      </c>
      <c r="N243" s="390" t="s">
        <v>1215</v>
      </c>
      <c r="O243" s="390" t="s">
        <v>460</v>
      </c>
      <c r="P243" s="390" t="s">
        <v>1218</v>
      </c>
      <c r="Q243" s="390" t="s">
        <v>1218</v>
      </c>
      <c r="R243" s="390" t="s">
        <v>1218</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customHeight="1" x14ac:dyDescent="0.25">
      <c r="A244" s="448">
        <v>236</v>
      </c>
      <c r="B244" s="390"/>
      <c r="C244" s="390"/>
      <c r="D244" s="390" t="s">
        <v>291</v>
      </c>
      <c r="E244" s="390"/>
      <c r="F244" s="390" t="s">
        <v>614</v>
      </c>
      <c r="G244" s="390"/>
      <c r="H244" s="390" t="s">
        <v>2144</v>
      </c>
      <c r="I244" s="394">
        <v>0</v>
      </c>
      <c r="J244" s="390" t="s">
        <v>1187</v>
      </c>
      <c r="K244" s="390">
        <v>4</v>
      </c>
      <c r="L244" s="390">
        <v>1</v>
      </c>
      <c r="M244" s="390" t="s">
        <v>2000</v>
      </c>
      <c r="N244" s="390" t="s">
        <v>1215</v>
      </c>
      <c r="O244" s="390" t="s">
        <v>487</v>
      </c>
      <c r="P244" s="390" t="s">
        <v>291</v>
      </c>
      <c r="Q244" s="390" t="s">
        <v>291</v>
      </c>
      <c r="R244" s="390" t="s">
        <v>291</v>
      </c>
      <c r="S244" s="390" t="s">
        <v>1184</v>
      </c>
      <c r="T244" s="390" t="s">
        <v>1184</v>
      </c>
      <c r="U244" s="390" t="s">
        <v>1184</v>
      </c>
      <c r="V244" s="390" t="s">
        <v>1184</v>
      </c>
      <c r="W244" s="390" t="s">
        <v>1184</v>
      </c>
      <c r="X244" s="390" t="s">
        <v>1184</v>
      </c>
      <c r="Y244" s="390" t="s">
        <v>1185</v>
      </c>
      <c r="Z244" s="390" t="s">
        <v>1185</v>
      </c>
      <c r="AA244" s="390" t="s">
        <v>1207</v>
      </c>
      <c r="AB244" s="439"/>
      <c r="AC244" s="390" t="s">
        <v>1207</v>
      </c>
      <c r="AD244" s="439"/>
      <c r="AE244" s="390" t="s">
        <v>1207</v>
      </c>
      <c r="AF244" s="390"/>
      <c r="AG244" s="390"/>
      <c r="AH244" s="390" t="s">
        <v>1187</v>
      </c>
      <c r="AI244" s="390" t="s">
        <v>1217</v>
      </c>
      <c r="AJ244" s="390"/>
      <c r="AK244" s="390"/>
    </row>
    <row r="245" spans="1:37" ht="30.75" customHeight="1" x14ac:dyDescent="0.25">
      <c r="A245" s="448">
        <v>237</v>
      </c>
      <c r="B245" s="390"/>
      <c r="C245" s="390"/>
      <c r="D245" s="390" t="s">
        <v>293</v>
      </c>
      <c r="E245" s="390"/>
      <c r="F245" s="390" t="s">
        <v>614</v>
      </c>
      <c r="G245" s="390"/>
      <c r="H245" s="390" t="s">
        <v>2144</v>
      </c>
      <c r="I245" s="394">
        <v>0</v>
      </c>
      <c r="J245" s="390" t="s">
        <v>1187</v>
      </c>
      <c r="K245" s="390">
        <v>4</v>
      </c>
      <c r="L245" s="390">
        <v>1</v>
      </c>
      <c r="M245" s="390" t="s">
        <v>2000</v>
      </c>
      <c r="N245" s="390" t="s">
        <v>1215</v>
      </c>
      <c r="O245" s="390" t="s">
        <v>488</v>
      </c>
      <c r="P245" s="390" t="s">
        <v>293</v>
      </c>
      <c r="Q245" s="390" t="s">
        <v>293</v>
      </c>
      <c r="R245" s="390" t="s">
        <v>293</v>
      </c>
      <c r="S245" s="390" t="s">
        <v>1184</v>
      </c>
      <c r="T245" s="390" t="s">
        <v>1184</v>
      </c>
      <c r="U245" s="390" t="s">
        <v>1184</v>
      </c>
      <c r="V245" s="390" t="s">
        <v>1184</v>
      </c>
      <c r="W245" s="390" t="s">
        <v>1184</v>
      </c>
      <c r="X245" s="390" t="s">
        <v>1184</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customHeight="1" x14ac:dyDescent="0.25">
      <c r="A246" s="448">
        <v>238</v>
      </c>
      <c r="B246" s="390"/>
      <c r="C246" s="390"/>
      <c r="D246" s="390" t="s">
        <v>2082</v>
      </c>
      <c r="E246" s="390"/>
      <c r="F246" s="390" t="s">
        <v>2078</v>
      </c>
      <c r="G246" s="390"/>
      <c r="H246" s="390" t="s">
        <v>2144</v>
      </c>
      <c r="I246" s="394">
        <v>0</v>
      </c>
      <c r="J246" s="390" t="s">
        <v>1187</v>
      </c>
      <c r="K246" s="390">
        <v>4</v>
      </c>
      <c r="L246" s="390">
        <v>1</v>
      </c>
      <c r="M246" s="390" t="s">
        <v>2000</v>
      </c>
      <c r="N246" s="390" t="s">
        <v>1215</v>
      </c>
      <c r="O246" s="390" t="s">
        <v>460</v>
      </c>
      <c r="P246" s="390" t="s">
        <v>1216</v>
      </c>
      <c r="Q246" s="390" t="s">
        <v>1216</v>
      </c>
      <c r="R246" s="390" t="s">
        <v>1216</v>
      </c>
      <c r="S246" s="390" t="s">
        <v>1185</v>
      </c>
      <c r="T246" s="390" t="s">
        <v>1185</v>
      </c>
      <c r="U246" s="390" t="s">
        <v>1185</v>
      </c>
      <c r="V246" s="390" t="s">
        <v>1185</v>
      </c>
      <c r="W246" s="390" t="s">
        <v>1185</v>
      </c>
      <c r="X246" s="390" t="s">
        <v>1185</v>
      </c>
      <c r="Y246" s="390" t="s">
        <v>1185</v>
      </c>
      <c r="Z246" s="390" t="s">
        <v>1185</v>
      </c>
      <c r="AA246" s="390" t="s">
        <v>1380</v>
      </c>
      <c r="AB246" s="439"/>
      <c r="AC246" s="390" t="s">
        <v>1380</v>
      </c>
      <c r="AD246" s="439"/>
      <c r="AE246" s="390" t="s">
        <v>1380</v>
      </c>
      <c r="AF246" s="390"/>
      <c r="AG246" s="390"/>
      <c r="AH246" s="390" t="s">
        <v>1187</v>
      </c>
      <c r="AI246" s="390"/>
      <c r="AJ246" s="390"/>
      <c r="AK246" s="390"/>
    </row>
    <row r="247" spans="1:37" ht="30.75" customHeight="1" x14ac:dyDescent="0.25">
      <c r="A247" s="448">
        <v>239</v>
      </c>
      <c r="B247" s="390"/>
      <c r="C247" s="390"/>
      <c r="D247" s="390" t="s">
        <v>2116</v>
      </c>
      <c r="E247" s="390"/>
      <c r="F247" s="390" t="s">
        <v>2078</v>
      </c>
      <c r="G247" s="390"/>
      <c r="H247" s="390" t="s">
        <v>2144</v>
      </c>
      <c r="I247" s="394">
        <v>0</v>
      </c>
      <c r="J247" s="390" t="s">
        <v>1187</v>
      </c>
      <c r="K247" s="390">
        <v>4</v>
      </c>
      <c r="L247" s="390">
        <v>1</v>
      </c>
      <c r="M247" s="390" t="s">
        <v>2000</v>
      </c>
      <c r="N247" s="390" t="s">
        <v>1215</v>
      </c>
      <c r="O247" s="390" t="s">
        <v>460</v>
      </c>
      <c r="P247" s="390" t="s">
        <v>1214</v>
      </c>
      <c r="Q247" s="390" t="s">
        <v>1214</v>
      </c>
      <c r="R247" s="390" t="s">
        <v>1214</v>
      </c>
      <c r="S247" s="390" t="s">
        <v>1185</v>
      </c>
      <c r="T247" s="390" t="s">
        <v>1185</v>
      </c>
      <c r="U247" s="390" t="s">
        <v>1185</v>
      </c>
      <c r="V247" s="390" t="s">
        <v>1185</v>
      </c>
      <c r="W247" s="390" t="s">
        <v>1185</v>
      </c>
      <c r="X247" s="390" t="s">
        <v>1185</v>
      </c>
      <c r="Y247" s="390" t="s">
        <v>1185</v>
      </c>
      <c r="Z247" s="390" t="s">
        <v>1185</v>
      </c>
      <c r="AA247" s="390" t="s">
        <v>1380</v>
      </c>
      <c r="AB247" s="439"/>
      <c r="AC247" s="390" t="s">
        <v>1380</v>
      </c>
      <c r="AD247" s="439"/>
      <c r="AE247" s="390" t="s">
        <v>1380</v>
      </c>
      <c r="AF247" s="390"/>
      <c r="AG247" s="390" t="s">
        <v>1183</v>
      </c>
      <c r="AH247" s="390" t="s">
        <v>1187</v>
      </c>
      <c r="AI247" s="390" t="s">
        <v>1213</v>
      </c>
      <c r="AJ247" s="390"/>
      <c r="AK247" s="390"/>
    </row>
    <row r="248" spans="1:37" ht="30.75" customHeight="1" x14ac:dyDescent="0.25">
      <c r="A248" s="448">
        <v>240</v>
      </c>
      <c r="B248" s="390"/>
      <c r="C248" s="390"/>
      <c r="D248" s="390" t="s">
        <v>2125</v>
      </c>
      <c r="E248" s="390"/>
      <c r="F248" s="390" t="s">
        <v>2078</v>
      </c>
      <c r="G248" s="390" t="s">
        <v>2097</v>
      </c>
      <c r="H248" s="390" t="s">
        <v>2144</v>
      </c>
      <c r="I248" s="394">
        <v>0</v>
      </c>
      <c r="J248" s="390" t="s">
        <v>1187</v>
      </c>
      <c r="K248" s="390">
        <v>4</v>
      </c>
      <c r="L248" s="390">
        <v>1</v>
      </c>
      <c r="M248" s="390" t="s">
        <v>2001</v>
      </c>
      <c r="N248" s="390" t="s">
        <v>1206</v>
      </c>
      <c r="O248" s="390" t="s">
        <v>460</v>
      </c>
      <c r="P248" s="390" t="s">
        <v>1212</v>
      </c>
      <c r="Q248" s="390" t="s">
        <v>1212</v>
      </c>
      <c r="R248" s="390" t="s">
        <v>1212</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t="s">
        <v>2100</v>
      </c>
      <c r="AH248" s="390" t="s">
        <v>1187</v>
      </c>
      <c r="AI248" s="390"/>
      <c r="AJ248" s="390"/>
      <c r="AK248" s="390"/>
    </row>
    <row r="249" spans="1:37" ht="30.75" customHeight="1" x14ac:dyDescent="0.25">
      <c r="A249" s="448">
        <v>241</v>
      </c>
      <c r="B249" s="390"/>
      <c r="C249" s="390"/>
      <c r="D249" s="390" t="s">
        <v>2126</v>
      </c>
      <c r="E249" s="390"/>
      <c r="F249" s="390" t="s">
        <v>2078</v>
      </c>
      <c r="G249" s="390" t="s">
        <v>2097</v>
      </c>
      <c r="H249" s="390" t="s">
        <v>2144</v>
      </c>
      <c r="I249" s="394">
        <v>0</v>
      </c>
      <c r="J249" s="390" t="s">
        <v>1187</v>
      </c>
      <c r="K249" s="390">
        <v>4</v>
      </c>
      <c r="L249" s="390">
        <v>1</v>
      </c>
      <c r="M249" s="390" t="s">
        <v>2001</v>
      </c>
      <c r="N249" s="390" t="s">
        <v>1206</v>
      </c>
      <c r="O249" s="390" t="s">
        <v>460</v>
      </c>
      <c r="P249" s="390" t="s">
        <v>1211</v>
      </c>
      <c r="Q249" s="390" t="s">
        <v>1211</v>
      </c>
      <c r="R249" s="390" t="s">
        <v>1211</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t="s">
        <v>2101</v>
      </c>
      <c r="AH249" s="390" t="s">
        <v>1187</v>
      </c>
      <c r="AI249" s="390"/>
      <c r="AJ249" s="390"/>
      <c r="AK249" s="390"/>
    </row>
    <row r="250" spans="1:37" ht="30.75" customHeight="1" x14ac:dyDescent="0.25">
      <c r="A250" s="448">
        <v>242</v>
      </c>
      <c r="B250" s="390"/>
      <c r="C250" s="390"/>
      <c r="D250" s="390" t="s">
        <v>2127</v>
      </c>
      <c r="E250" s="390"/>
      <c r="F250" s="390" t="s">
        <v>2078</v>
      </c>
      <c r="G250" s="390" t="s">
        <v>2097</v>
      </c>
      <c r="H250" s="390" t="s">
        <v>2144</v>
      </c>
      <c r="I250" s="394">
        <v>0</v>
      </c>
      <c r="J250" s="390" t="s">
        <v>1187</v>
      </c>
      <c r="K250" s="390">
        <v>4</v>
      </c>
      <c r="L250" s="390">
        <v>1</v>
      </c>
      <c r="M250" s="390" t="s">
        <v>2001</v>
      </c>
      <c r="N250" s="390" t="s">
        <v>1206</v>
      </c>
      <c r="O250" s="390" t="s">
        <v>460</v>
      </c>
      <c r="P250" s="390" t="s">
        <v>1210</v>
      </c>
      <c r="Q250" s="390" t="s">
        <v>1210</v>
      </c>
      <c r="R250" s="390" t="s">
        <v>1210</v>
      </c>
      <c r="S250" s="390" t="s">
        <v>1185</v>
      </c>
      <c r="T250" s="390" t="s">
        <v>1185</v>
      </c>
      <c r="U250" s="390" t="s">
        <v>1185</v>
      </c>
      <c r="V250" s="390" t="s">
        <v>1185</v>
      </c>
      <c r="W250" s="390" t="s">
        <v>1185</v>
      </c>
      <c r="X250" s="390" t="s">
        <v>1185</v>
      </c>
      <c r="Y250" s="390" t="s">
        <v>1185</v>
      </c>
      <c r="Z250" s="390" t="s">
        <v>1185</v>
      </c>
      <c r="AA250" s="390" t="s">
        <v>1380</v>
      </c>
      <c r="AB250" s="439"/>
      <c r="AC250" s="390" t="s">
        <v>1380</v>
      </c>
      <c r="AD250" s="439"/>
      <c r="AE250" s="390" t="s">
        <v>1380</v>
      </c>
      <c r="AF250" s="390"/>
      <c r="AG250" s="390" t="s">
        <v>2102</v>
      </c>
      <c r="AH250" s="390" t="s">
        <v>1187</v>
      </c>
      <c r="AI250" s="390"/>
      <c r="AJ250" s="390"/>
      <c r="AK250" s="390"/>
    </row>
    <row r="251" spans="1:37" ht="30.75" customHeight="1" x14ac:dyDescent="0.25">
      <c r="A251" s="448">
        <v>243</v>
      </c>
      <c r="B251" s="390"/>
      <c r="C251" s="390"/>
      <c r="D251" s="390" t="s">
        <v>2071</v>
      </c>
      <c r="E251" s="390" t="s">
        <v>128</v>
      </c>
      <c r="F251" s="390" t="s">
        <v>614</v>
      </c>
      <c r="G251" s="390" t="s">
        <v>2095</v>
      </c>
      <c r="H251" s="390" t="s">
        <v>2144</v>
      </c>
      <c r="I251" s="394" t="s">
        <v>1880</v>
      </c>
      <c r="J251" s="390" t="s">
        <v>1187</v>
      </c>
      <c r="K251" s="390">
        <v>4</v>
      </c>
      <c r="L251" s="390">
        <v>1</v>
      </c>
      <c r="M251" s="390" t="s">
        <v>2001</v>
      </c>
      <c r="N251" s="390" t="s">
        <v>1206</v>
      </c>
      <c r="O251" s="390" t="s">
        <v>2083</v>
      </c>
      <c r="P251" s="390" t="s">
        <v>1212</v>
      </c>
      <c r="Q251" s="390" t="s">
        <v>1212</v>
      </c>
      <c r="R251" s="390" t="s">
        <v>1212</v>
      </c>
      <c r="S251" s="390" t="s">
        <v>1185</v>
      </c>
      <c r="T251" s="390" t="s">
        <v>1185</v>
      </c>
      <c r="U251" s="390" t="s">
        <v>1185</v>
      </c>
      <c r="V251" s="390" t="s">
        <v>1185</v>
      </c>
      <c r="W251" s="390" t="s">
        <v>1185</v>
      </c>
      <c r="X251" s="390" t="s">
        <v>1185</v>
      </c>
      <c r="Y251" s="390" t="s">
        <v>1185</v>
      </c>
      <c r="Z251" s="390" t="s">
        <v>1185</v>
      </c>
      <c r="AA251" s="390" t="s">
        <v>1207</v>
      </c>
      <c r="AB251" s="439"/>
      <c r="AC251" s="390" t="s">
        <v>1207</v>
      </c>
      <c r="AD251" s="439"/>
      <c r="AE251" s="390" t="s">
        <v>1207</v>
      </c>
      <c r="AF251" s="390"/>
      <c r="AG251" s="390" t="s">
        <v>2100</v>
      </c>
      <c r="AH251" s="390" t="s">
        <v>1187</v>
      </c>
      <c r="AI251" s="390"/>
      <c r="AJ251" s="390"/>
      <c r="AK251" s="390"/>
    </row>
    <row r="252" spans="1:37" ht="30.75" customHeight="1" x14ac:dyDescent="0.25">
      <c r="A252" s="448">
        <v>244</v>
      </c>
      <c r="B252" s="390"/>
      <c r="C252" s="390"/>
      <c r="D252" s="390" t="s">
        <v>2072</v>
      </c>
      <c r="E252" s="390" t="s">
        <v>128</v>
      </c>
      <c r="F252" s="390" t="s">
        <v>614</v>
      </c>
      <c r="G252" s="390" t="s">
        <v>2095</v>
      </c>
      <c r="H252" s="390" t="s">
        <v>2144</v>
      </c>
      <c r="I252" s="394" t="s">
        <v>1880</v>
      </c>
      <c r="J252" s="390" t="s">
        <v>1187</v>
      </c>
      <c r="K252" s="390">
        <v>4</v>
      </c>
      <c r="L252" s="390">
        <v>1</v>
      </c>
      <c r="M252" s="390" t="s">
        <v>2001</v>
      </c>
      <c r="N252" s="390" t="s">
        <v>1206</v>
      </c>
      <c r="O252" s="390" t="s">
        <v>2084</v>
      </c>
      <c r="P252" s="390" t="s">
        <v>1211</v>
      </c>
      <c r="Q252" s="390" t="s">
        <v>1211</v>
      </c>
      <c r="R252" s="390" t="s">
        <v>1211</v>
      </c>
      <c r="S252" s="390" t="s">
        <v>1185</v>
      </c>
      <c r="T252" s="390" t="s">
        <v>1185</v>
      </c>
      <c r="U252" s="390" t="s">
        <v>1185</v>
      </c>
      <c r="V252" s="390" t="s">
        <v>1185</v>
      </c>
      <c r="W252" s="390" t="s">
        <v>1185</v>
      </c>
      <c r="X252" s="390" t="s">
        <v>1185</v>
      </c>
      <c r="Y252" s="390" t="s">
        <v>1185</v>
      </c>
      <c r="Z252" s="390" t="s">
        <v>1185</v>
      </c>
      <c r="AA252" s="390" t="s">
        <v>1207</v>
      </c>
      <c r="AB252" s="439"/>
      <c r="AC252" s="390" t="s">
        <v>1207</v>
      </c>
      <c r="AD252" s="439"/>
      <c r="AE252" s="390" t="s">
        <v>1207</v>
      </c>
      <c r="AF252" s="390"/>
      <c r="AG252" s="390" t="s">
        <v>2101</v>
      </c>
      <c r="AH252" s="390" t="s">
        <v>1187</v>
      </c>
      <c r="AI252" s="390"/>
      <c r="AJ252" s="390"/>
      <c r="AK252" s="390"/>
    </row>
    <row r="253" spans="1:37" ht="30.75" customHeight="1" x14ac:dyDescent="0.25">
      <c r="A253" s="448">
        <v>245</v>
      </c>
      <c r="B253" s="390"/>
      <c r="C253" s="390"/>
      <c r="D253" s="390" t="s">
        <v>2073</v>
      </c>
      <c r="E253" s="390" t="s">
        <v>128</v>
      </c>
      <c r="F253" s="390" t="s">
        <v>614</v>
      </c>
      <c r="G253" s="390" t="s">
        <v>2095</v>
      </c>
      <c r="H253" s="390" t="s">
        <v>2144</v>
      </c>
      <c r="I253" s="394" t="s">
        <v>1880</v>
      </c>
      <c r="J253" s="390" t="s">
        <v>1187</v>
      </c>
      <c r="K253" s="390">
        <v>4</v>
      </c>
      <c r="L253" s="390">
        <v>1</v>
      </c>
      <c r="M253" s="390" t="s">
        <v>2001</v>
      </c>
      <c r="N253" s="390" t="s">
        <v>1206</v>
      </c>
      <c r="O253" s="390" t="s">
        <v>2085</v>
      </c>
      <c r="P253" s="390" t="s">
        <v>1210</v>
      </c>
      <c r="Q253" s="390" t="s">
        <v>1210</v>
      </c>
      <c r="R253" s="390" t="s">
        <v>1210</v>
      </c>
      <c r="S253" s="390" t="s">
        <v>1185</v>
      </c>
      <c r="T253" s="390" t="s">
        <v>1185</v>
      </c>
      <c r="U253" s="390" t="s">
        <v>1185</v>
      </c>
      <c r="V253" s="390" t="s">
        <v>1185</v>
      </c>
      <c r="W253" s="390" t="s">
        <v>1185</v>
      </c>
      <c r="X253" s="390" t="s">
        <v>1185</v>
      </c>
      <c r="Y253" s="390" t="s">
        <v>1185</v>
      </c>
      <c r="Z253" s="390" t="s">
        <v>1185</v>
      </c>
      <c r="AA253" s="390" t="s">
        <v>1207</v>
      </c>
      <c r="AB253" s="439"/>
      <c r="AC253" s="390" t="s">
        <v>1207</v>
      </c>
      <c r="AD253" s="439"/>
      <c r="AE253" s="390" t="s">
        <v>1207</v>
      </c>
      <c r="AF253" s="390"/>
      <c r="AG253" s="390" t="s">
        <v>2102</v>
      </c>
      <c r="AH253" s="390" t="s">
        <v>1187</v>
      </c>
      <c r="AI253" s="390"/>
      <c r="AJ253" s="390"/>
      <c r="AK253" s="390"/>
    </row>
    <row r="254" spans="1:37" ht="30.75" customHeight="1" x14ac:dyDescent="0.25">
      <c r="A254" s="448">
        <v>246</v>
      </c>
      <c r="B254" s="390"/>
      <c r="C254" s="390"/>
      <c r="D254" s="390" t="s">
        <v>2128</v>
      </c>
      <c r="E254" s="390"/>
      <c r="F254" s="390" t="s">
        <v>2078</v>
      </c>
      <c r="G254" s="390"/>
      <c r="H254" s="390" t="s">
        <v>2144</v>
      </c>
      <c r="I254" s="394">
        <v>0</v>
      </c>
      <c r="J254" s="390" t="s">
        <v>1187</v>
      </c>
      <c r="K254" s="390">
        <v>4</v>
      </c>
      <c r="L254" s="390">
        <v>1</v>
      </c>
      <c r="M254" s="390" t="s">
        <v>2001</v>
      </c>
      <c r="N254" s="390" t="s">
        <v>1206</v>
      </c>
      <c r="O254" s="390" t="s">
        <v>460</v>
      </c>
      <c r="P254" s="390" t="s">
        <v>1209</v>
      </c>
      <c r="Q254" s="390" t="s">
        <v>1209</v>
      </c>
      <c r="R254" s="390" t="s">
        <v>1209</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390"/>
      <c r="AE254" s="390" t="s">
        <v>1380</v>
      </c>
      <c r="AF254" s="390"/>
      <c r="AG254" s="390"/>
      <c r="AH254" s="390" t="s">
        <v>1187</v>
      </c>
      <c r="AI254" s="390"/>
      <c r="AJ254" s="390"/>
      <c r="AK254" s="390"/>
    </row>
    <row r="255" spans="1:37" ht="30.75" customHeight="1" x14ac:dyDescent="0.25">
      <c r="A255" s="448">
        <v>247</v>
      </c>
      <c r="B255" s="390"/>
      <c r="C255" s="390"/>
      <c r="D255" s="390" t="s">
        <v>2129</v>
      </c>
      <c r="E255" s="390"/>
      <c r="F255" s="390" t="s">
        <v>2078</v>
      </c>
      <c r="G255" s="390"/>
      <c r="H255" s="390" t="s">
        <v>2144</v>
      </c>
      <c r="I255" s="394">
        <v>0</v>
      </c>
      <c r="J255" s="390" t="s">
        <v>1187</v>
      </c>
      <c r="K255" s="390">
        <v>4</v>
      </c>
      <c r="L255" s="390">
        <v>1</v>
      </c>
      <c r="M255" s="390" t="s">
        <v>2001</v>
      </c>
      <c r="N255" s="390" t="s">
        <v>1206</v>
      </c>
      <c r="O255" s="390" t="s">
        <v>460</v>
      </c>
      <c r="P255" s="390" t="s">
        <v>1208</v>
      </c>
      <c r="Q255" s="390" t="s">
        <v>1208</v>
      </c>
      <c r="R255" s="390" t="s">
        <v>1208</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390"/>
      <c r="AE255" s="390" t="s">
        <v>1380</v>
      </c>
      <c r="AF255" s="390"/>
      <c r="AG255" s="390"/>
      <c r="AH255" s="390" t="s">
        <v>1187</v>
      </c>
      <c r="AI255" s="390"/>
      <c r="AJ255" s="390"/>
      <c r="AK255" s="390"/>
    </row>
    <row r="256" spans="1:37" ht="30.75" customHeight="1" x14ac:dyDescent="0.25">
      <c r="A256" s="448">
        <v>248</v>
      </c>
      <c r="B256" s="390"/>
      <c r="C256" s="390"/>
      <c r="D256" s="390" t="s">
        <v>295</v>
      </c>
      <c r="E256" s="390"/>
      <c r="F256" s="390" t="s">
        <v>614</v>
      </c>
      <c r="G256" s="390"/>
      <c r="H256" s="390" t="s">
        <v>2144</v>
      </c>
      <c r="I256" s="394">
        <v>0</v>
      </c>
      <c r="J256" s="390" t="s">
        <v>1187</v>
      </c>
      <c r="K256" s="390">
        <v>4</v>
      </c>
      <c r="L256" s="390">
        <v>1</v>
      </c>
      <c r="M256" s="390" t="s">
        <v>2001</v>
      </c>
      <c r="N256" s="390" t="s">
        <v>1206</v>
      </c>
      <c r="O256" s="390" t="s">
        <v>489</v>
      </c>
      <c r="P256" s="390" t="s">
        <v>295</v>
      </c>
      <c r="Q256" s="390" t="s">
        <v>295</v>
      </c>
      <c r="R256" s="390" t="s">
        <v>295</v>
      </c>
      <c r="S256" s="390" t="s">
        <v>1184</v>
      </c>
      <c r="T256" s="390" t="s">
        <v>1184</v>
      </c>
      <c r="U256" s="390" t="s">
        <v>1184</v>
      </c>
      <c r="V256" s="390" t="s">
        <v>1184</v>
      </c>
      <c r="W256" s="390" t="s">
        <v>1184</v>
      </c>
      <c r="X256" s="390" t="s">
        <v>1184</v>
      </c>
      <c r="Y256" s="390" t="s">
        <v>1185</v>
      </c>
      <c r="Z256" s="390" t="s">
        <v>1185</v>
      </c>
      <c r="AA256" s="390" t="s">
        <v>1207</v>
      </c>
      <c r="AB256" s="439"/>
      <c r="AC256" s="390" t="s">
        <v>1207</v>
      </c>
      <c r="AD256" s="390"/>
      <c r="AE256" s="390" t="s">
        <v>1207</v>
      </c>
      <c r="AF256" s="390"/>
      <c r="AG256" s="390"/>
      <c r="AH256" s="390" t="s">
        <v>1187</v>
      </c>
      <c r="AI256" s="390"/>
      <c r="AJ256" s="390"/>
      <c r="AK256" s="390"/>
    </row>
    <row r="257" spans="1:37" ht="30.75" customHeight="1" x14ac:dyDescent="0.25">
      <c r="A257" s="448">
        <v>249</v>
      </c>
      <c r="B257" s="390"/>
      <c r="C257" s="390"/>
      <c r="D257" s="390" t="s">
        <v>297</v>
      </c>
      <c r="E257" s="390"/>
      <c r="F257" s="390" t="s">
        <v>2121</v>
      </c>
      <c r="G257" s="390" t="s">
        <v>1758</v>
      </c>
      <c r="H257" s="390" t="s">
        <v>2144</v>
      </c>
      <c r="I257" s="394">
        <v>0</v>
      </c>
      <c r="J257" s="390" t="s">
        <v>1187</v>
      </c>
      <c r="K257" s="390">
        <v>4</v>
      </c>
      <c r="L257" s="390">
        <v>1</v>
      </c>
      <c r="M257" s="390" t="s">
        <v>2001</v>
      </c>
      <c r="N257" s="390" t="s">
        <v>1206</v>
      </c>
      <c r="O257" s="390" t="s">
        <v>490</v>
      </c>
      <c r="P257" s="390" t="s">
        <v>297</v>
      </c>
      <c r="Q257" s="390" t="s">
        <v>297</v>
      </c>
      <c r="R257" s="390" t="s">
        <v>297</v>
      </c>
      <c r="S257" s="390" t="s">
        <v>1207</v>
      </c>
      <c r="T257" s="390" t="s">
        <v>1184</v>
      </c>
      <c r="U257" s="390" t="s">
        <v>1184</v>
      </c>
      <c r="V257" s="390" t="s">
        <v>1184</v>
      </c>
      <c r="W257" s="390" t="s">
        <v>1184</v>
      </c>
      <c r="X257" s="390" t="s">
        <v>1185</v>
      </c>
      <c r="Y257" s="390" t="s">
        <v>1185</v>
      </c>
      <c r="Z257" s="390" t="s">
        <v>1185</v>
      </c>
      <c r="AA257" s="390" t="s">
        <v>1380</v>
      </c>
      <c r="AB257" s="439"/>
      <c r="AC257" s="390" t="s">
        <v>1380</v>
      </c>
      <c r="AD257" s="390"/>
      <c r="AE257" s="390" t="s">
        <v>1380</v>
      </c>
      <c r="AF257" s="390"/>
      <c r="AG257" s="390"/>
      <c r="AH257" s="390" t="s">
        <v>1187</v>
      </c>
      <c r="AI257" s="390"/>
      <c r="AJ257" s="390"/>
      <c r="AK257" s="390"/>
    </row>
    <row r="258" spans="1:37" ht="30.75" customHeight="1" x14ac:dyDescent="0.25">
      <c r="A258" s="448">
        <v>250</v>
      </c>
      <c r="B258" s="390"/>
      <c r="C258" s="390"/>
      <c r="D258" s="390" t="s">
        <v>299</v>
      </c>
      <c r="E258" s="390"/>
      <c r="F258" s="390" t="s">
        <v>629</v>
      </c>
      <c r="G258" s="390"/>
      <c r="H258" s="390" t="s">
        <v>2144</v>
      </c>
      <c r="I258" s="394">
        <v>0</v>
      </c>
      <c r="J258" s="390" t="s">
        <v>1187</v>
      </c>
      <c r="K258" s="390">
        <v>4</v>
      </c>
      <c r="L258" s="390">
        <v>1</v>
      </c>
      <c r="M258" s="390" t="s">
        <v>2001</v>
      </c>
      <c r="N258" s="390" t="s">
        <v>1206</v>
      </c>
      <c r="O258" s="390" t="s">
        <v>491</v>
      </c>
      <c r="P258" s="390" t="s">
        <v>299</v>
      </c>
      <c r="Q258" s="390" t="s">
        <v>299</v>
      </c>
      <c r="R258" s="390" t="s">
        <v>299</v>
      </c>
      <c r="S258" s="390" t="s">
        <v>1185</v>
      </c>
      <c r="T258" s="390" t="s">
        <v>1185</v>
      </c>
      <c r="U258" s="390" t="s">
        <v>1185</v>
      </c>
      <c r="V258" s="390" t="s">
        <v>1185</v>
      </c>
      <c r="W258" s="390" t="s">
        <v>1185</v>
      </c>
      <c r="X258" s="390" t="s">
        <v>1185</v>
      </c>
      <c r="Y258" s="390" t="s">
        <v>1185</v>
      </c>
      <c r="Z258" s="390" t="s">
        <v>1185</v>
      </c>
      <c r="AA258" s="390" t="s">
        <v>1380</v>
      </c>
      <c r="AB258" s="439"/>
      <c r="AC258" s="390" t="s">
        <v>1380</v>
      </c>
      <c r="AD258" s="390"/>
      <c r="AE258" s="390" t="s">
        <v>1380</v>
      </c>
      <c r="AF258" s="390"/>
      <c r="AG258" s="390"/>
      <c r="AH258" s="390" t="s">
        <v>1187</v>
      </c>
      <c r="AI258" s="390"/>
      <c r="AJ258" s="390"/>
      <c r="AK258" s="390"/>
    </row>
    <row r="259" spans="1:37" ht="30.75" customHeight="1" x14ac:dyDescent="0.25">
      <c r="A259" s="448">
        <v>251</v>
      </c>
      <c r="B259" s="390" t="s">
        <v>1730</v>
      </c>
      <c r="C259" s="390" t="s">
        <v>46</v>
      </c>
      <c r="D259" s="390" t="s">
        <v>301</v>
      </c>
      <c r="E259" s="390"/>
      <c r="F259" s="390" t="s">
        <v>631</v>
      </c>
      <c r="G259" s="390"/>
      <c r="H259" s="390" t="s">
        <v>2144</v>
      </c>
      <c r="I259" s="394">
        <v>0</v>
      </c>
      <c r="J259" s="390" t="s">
        <v>1187</v>
      </c>
      <c r="K259" s="390">
        <v>4</v>
      </c>
      <c r="L259" s="390">
        <v>1</v>
      </c>
      <c r="M259" s="390" t="s">
        <v>2002</v>
      </c>
      <c r="N259" s="390" t="s">
        <v>1203</v>
      </c>
      <c r="O259" s="390" t="s">
        <v>492</v>
      </c>
      <c r="P259" s="390" t="s">
        <v>301</v>
      </c>
      <c r="Q259" s="390" t="s">
        <v>301</v>
      </c>
      <c r="R259" s="390" t="s">
        <v>301</v>
      </c>
      <c r="S259" s="390" t="s">
        <v>1184</v>
      </c>
      <c r="T259" s="390" t="s">
        <v>1185</v>
      </c>
      <c r="U259" s="390" t="s">
        <v>1185</v>
      </c>
      <c r="V259" s="390" t="s">
        <v>1185</v>
      </c>
      <c r="W259" s="390" t="s">
        <v>1185</v>
      </c>
      <c r="X259" s="390" t="s">
        <v>1184</v>
      </c>
      <c r="Y259" s="390" t="s">
        <v>1185</v>
      </c>
      <c r="Z259" s="390" t="s">
        <v>1185</v>
      </c>
      <c r="AA259" s="390" t="s">
        <v>1207</v>
      </c>
      <c r="AB259" s="439"/>
      <c r="AC259" s="390" t="s">
        <v>1380</v>
      </c>
      <c r="AD259" s="390"/>
      <c r="AE259" s="390" t="s">
        <v>1380</v>
      </c>
      <c r="AF259" s="390"/>
      <c r="AG259" s="390" t="s">
        <v>1524</v>
      </c>
      <c r="AH259" s="390" t="s">
        <v>1187</v>
      </c>
      <c r="AI259" s="390"/>
      <c r="AJ259" s="390"/>
      <c r="AK259" s="390"/>
    </row>
    <row r="260" spans="1:37" ht="30.75" customHeight="1" x14ac:dyDescent="0.25">
      <c r="A260" s="448">
        <v>252</v>
      </c>
      <c r="B260" s="390"/>
      <c r="C260" s="390"/>
      <c r="D260" s="390" t="s">
        <v>303</v>
      </c>
      <c r="E260" s="390"/>
      <c r="F260" s="390" t="s">
        <v>631</v>
      </c>
      <c r="G260" s="390"/>
      <c r="H260" s="390" t="s">
        <v>2144</v>
      </c>
      <c r="I260" s="394">
        <v>0</v>
      </c>
      <c r="J260" s="390" t="s">
        <v>1187</v>
      </c>
      <c r="K260" s="390">
        <v>4</v>
      </c>
      <c r="L260" s="390">
        <v>1</v>
      </c>
      <c r="M260" s="390" t="s">
        <v>2002</v>
      </c>
      <c r="N260" s="390" t="s">
        <v>1203</v>
      </c>
      <c r="O260" s="390" t="s">
        <v>493</v>
      </c>
      <c r="P260" s="390" t="s">
        <v>303</v>
      </c>
      <c r="Q260" s="390" t="s">
        <v>303</v>
      </c>
      <c r="R260" s="390" t="s">
        <v>303</v>
      </c>
      <c r="S260" s="390" t="s">
        <v>1184</v>
      </c>
      <c r="T260" s="390" t="s">
        <v>1185</v>
      </c>
      <c r="U260" s="390" t="s">
        <v>1185</v>
      </c>
      <c r="V260" s="390" t="s">
        <v>1185</v>
      </c>
      <c r="W260" s="390" t="s">
        <v>1185</v>
      </c>
      <c r="X260" s="390" t="s">
        <v>1184</v>
      </c>
      <c r="Y260" s="390" t="s">
        <v>1185</v>
      </c>
      <c r="Z260" s="390" t="s">
        <v>1185</v>
      </c>
      <c r="AA260" s="390" t="s">
        <v>1207</v>
      </c>
      <c r="AB260" s="439"/>
      <c r="AC260" s="390" t="s">
        <v>1380</v>
      </c>
      <c r="AD260" s="390"/>
      <c r="AE260" s="390" t="s">
        <v>1380</v>
      </c>
      <c r="AF260" s="390"/>
      <c r="AG260" s="390"/>
      <c r="AH260" s="390" t="s">
        <v>1187</v>
      </c>
      <c r="AI260" s="390"/>
      <c r="AJ260" s="390"/>
      <c r="AK260" s="390"/>
    </row>
    <row r="261" spans="1:37" ht="30.75" customHeight="1" x14ac:dyDescent="0.25">
      <c r="A261" s="448">
        <v>253</v>
      </c>
      <c r="B261" s="390"/>
      <c r="C261" s="390"/>
      <c r="D261" s="390" t="s">
        <v>305</v>
      </c>
      <c r="E261" s="390"/>
      <c r="F261" s="390" t="s">
        <v>631</v>
      </c>
      <c r="G261" s="390"/>
      <c r="H261" s="390" t="s">
        <v>2144</v>
      </c>
      <c r="I261" s="394">
        <v>0</v>
      </c>
      <c r="J261" s="390" t="s">
        <v>1187</v>
      </c>
      <c r="K261" s="390">
        <v>4</v>
      </c>
      <c r="L261" s="390">
        <v>1</v>
      </c>
      <c r="M261" s="390" t="s">
        <v>2002</v>
      </c>
      <c r="N261" s="390" t="s">
        <v>1203</v>
      </c>
      <c r="O261" s="390" t="s">
        <v>494</v>
      </c>
      <c r="P261" s="390" t="s">
        <v>305</v>
      </c>
      <c r="Q261" s="390" t="s">
        <v>305</v>
      </c>
      <c r="R261" s="390" t="s">
        <v>305</v>
      </c>
      <c r="S261" s="390" t="s">
        <v>1184</v>
      </c>
      <c r="T261" s="390" t="s">
        <v>1185</v>
      </c>
      <c r="U261" s="390" t="s">
        <v>1185</v>
      </c>
      <c r="V261" s="390" t="s">
        <v>1185</v>
      </c>
      <c r="W261" s="390" t="s">
        <v>1185</v>
      </c>
      <c r="X261" s="390" t="s">
        <v>1184</v>
      </c>
      <c r="Y261" s="390" t="s">
        <v>1185</v>
      </c>
      <c r="Z261" s="390" t="s">
        <v>1185</v>
      </c>
      <c r="AA261" s="390" t="s">
        <v>1207</v>
      </c>
      <c r="AB261" s="439"/>
      <c r="AC261" s="390" t="s">
        <v>1380</v>
      </c>
      <c r="AD261" s="390"/>
      <c r="AE261" s="390" t="s">
        <v>1380</v>
      </c>
      <c r="AF261" s="390"/>
      <c r="AG261" s="390"/>
      <c r="AH261" s="390" t="s">
        <v>1187</v>
      </c>
      <c r="AI261" s="390"/>
      <c r="AJ261" s="390"/>
      <c r="AK261" s="390"/>
    </row>
    <row r="262" spans="1:37" ht="30.75" customHeight="1" x14ac:dyDescent="0.25">
      <c r="A262" s="448">
        <v>254</v>
      </c>
      <c r="B262" s="390"/>
      <c r="C262" s="390"/>
      <c r="D262" s="390" t="s">
        <v>307</v>
      </c>
      <c r="E262" s="390"/>
      <c r="F262" s="390" t="s">
        <v>631</v>
      </c>
      <c r="G262" s="390"/>
      <c r="H262" s="390" t="s">
        <v>2144</v>
      </c>
      <c r="I262" s="394">
        <v>0</v>
      </c>
      <c r="J262" s="390" t="s">
        <v>1187</v>
      </c>
      <c r="K262" s="390">
        <v>4</v>
      </c>
      <c r="L262" s="390">
        <v>1</v>
      </c>
      <c r="M262" s="390" t="s">
        <v>2002</v>
      </c>
      <c r="N262" s="390" t="s">
        <v>1203</v>
      </c>
      <c r="O262" s="390" t="s">
        <v>495</v>
      </c>
      <c r="P262" s="390" t="s">
        <v>307</v>
      </c>
      <c r="Q262" s="390" t="s">
        <v>307</v>
      </c>
      <c r="R262" s="390" t="s">
        <v>307</v>
      </c>
      <c r="S262" s="390" t="s">
        <v>1184</v>
      </c>
      <c r="T262" s="390" t="s">
        <v>1185</v>
      </c>
      <c r="U262" s="390" t="s">
        <v>1185</v>
      </c>
      <c r="V262" s="390" t="s">
        <v>1185</v>
      </c>
      <c r="W262" s="390" t="s">
        <v>1185</v>
      </c>
      <c r="X262" s="390" t="s">
        <v>1184</v>
      </c>
      <c r="Y262" s="390" t="s">
        <v>1185</v>
      </c>
      <c r="Z262" s="390" t="s">
        <v>1185</v>
      </c>
      <c r="AA262" s="390" t="s">
        <v>1207</v>
      </c>
      <c r="AB262" s="439"/>
      <c r="AC262" s="390" t="s">
        <v>1380</v>
      </c>
      <c r="AD262" s="390"/>
      <c r="AE262" s="390" t="s">
        <v>1380</v>
      </c>
      <c r="AF262" s="390"/>
      <c r="AG262" s="390"/>
      <c r="AH262" s="390" t="s">
        <v>1187</v>
      </c>
      <c r="AI262" s="390" t="s">
        <v>1205</v>
      </c>
      <c r="AJ262" s="390"/>
      <c r="AK262" s="390"/>
    </row>
    <row r="263" spans="1:37" ht="30.75" customHeight="1" x14ac:dyDescent="0.25">
      <c r="A263" s="448">
        <v>255</v>
      </c>
      <c r="B263" s="390"/>
      <c r="C263" s="390"/>
      <c r="D263" s="390" t="s">
        <v>309</v>
      </c>
      <c r="E263" s="390"/>
      <c r="F263" s="390" t="s">
        <v>1204</v>
      </c>
      <c r="G263" s="390"/>
      <c r="H263" s="390" t="s">
        <v>2144</v>
      </c>
      <c r="I263" s="394">
        <v>0</v>
      </c>
      <c r="J263" s="390" t="s">
        <v>1187</v>
      </c>
      <c r="K263" s="390">
        <v>4</v>
      </c>
      <c r="L263" s="390">
        <v>1</v>
      </c>
      <c r="M263" s="390" t="s">
        <v>2002</v>
      </c>
      <c r="N263" s="390" t="s">
        <v>1203</v>
      </c>
      <c r="O263" s="390" t="s">
        <v>496</v>
      </c>
      <c r="P263" s="390" t="s">
        <v>309</v>
      </c>
      <c r="Q263" s="390" t="s">
        <v>309</v>
      </c>
      <c r="R263" s="390" t="s">
        <v>309</v>
      </c>
      <c r="S263" s="390" t="s">
        <v>1184</v>
      </c>
      <c r="T263" s="390" t="s">
        <v>1185</v>
      </c>
      <c r="U263" s="390" t="s">
        <v>1184</v>
      </c>
      <c r="V263" s="390" t="s">
        <v>1185</v>
      </c>
      <c r="W263" s="390" t="s">
        <v>1184</v>
      </c>
      <c r="X263" s="390" t="s">
        <v>1184</v>
      </c>
      <c r="Y263" s="390" t="s">
        <v>1185</v>
      </c>
      <c r="Z263" s="390" t="s">
        <v>1185</v>
      </c>
      <c r="AA263" s="390" t="s">
        <v>1207</v>
      </c>
      <c r="AB263" s="439"/>
      <c r="AC263" s="390" t="s">
        <v>1380</v>
      </c>
      <c r="AD263" s="390"/>
      <c r="AE263" s="390" t="s">
        <v>1380</v>
      </c>
      <c r="AF263" s="390"/>
      <c r="AG263" s="390"/>
      <c r="AH263" s="390" t="s">
        <v>1187</v>
      </c>
      <c r="AI263" s="390"/>
      <c r="AJ263" s="390"/>
      <c r="AK263" s="390"/>
    </row>
    <row r="264" spans="1:37" ht="30.75" customHeight="1" x14ac:dyDescent="0.25">
      <c r="A264" s="448">
        <v>256</v>
      </c>
      <c r="B264" s="390"/>
      <c r="C264" s="390"/>
      <c r="D264" s="390" t="s">
        <v>311</v>
      </c>
      <c r="E264" s="390"/>
      <c r="F264" s="390" t="s">
        <v>631</v>
      </c>
      <c r="G264" s="390"/>
      <c r="H264" s="390" t="s">
        <v>2144</v>
      </c>
      <c r="I264" s="394">
        <v>0</v>
      </c>
      <c r="J264" s="390" t="s">
        <v>1187</v>
      </c>
      <c r="K264" s="390">
        <v>4</v>
      </c>
      <c r="L264" s="390">
        <v>1</v>
      </c>
      <c r="M264" s="390" t="s">
        <v>2002</v>
      </c>
      <c r="N264" s="390" t="s">
        <v>1203</v>
      </c>
      <c r="O264" s="390" t="s">
        <v>497</v>
      </c>
      <c r="P264" s="390" t="s">
        <v>311</v>
      </c>
      <c r="Q264" s="390" t="s">
        <v>311</v>
      </c>
      <c r="R264" s="390" t="s">
        <v>311</v>
      </c>
      <c r="S264" s="390" t="s">
        <v>1184</v>
      </c>
      <c r="T264" s="390" t="s">
        <v>1185</v>
      </c>
      <c r="U264" s="390" t="s">
        <v>1185</v>
      </c>
      <c r="V264" s="390" t="s">
        <v>1185</v>
      </c>
      <c r="W264" s="390" t="s">
        <v>1185</v>
      </c>
      <c r="X264" s="390" t="s">
        <v>1184</v>
      </c>
      <c r="Y264" s="390" t="s">
        <v>1185</v>
      </c>
      <c r="Z264" s="390" t="s">
        <v>1185</v>
      </c>
      <c r="AA264" s="390" t="s">
        <v>1207</v>
      </c>
      <c r="AB264" s="439"/>
      <c r="AC264" s="390" t="s">
        <v>1380</v>
      </c>
      <c r="AD264" s="390"/>
      <c r="AE264" s="390" t="s">
        <v>1380</v>
      </c>
      <c r="AF264" s="390"/>
      <c r="AG264" s="390"/>
      <c r="AH264" s="390" t="s">
        <v>1187</v>
      </c>
      <c r="AI264" s="390"/>
      <c r="AJ264" s="390"/>
      <c r="AK264" s="390"/>
    </row>
    <row r="265" spans="1:37" ht="30.75" customHeight="1" x14ac:dyDescent="0.25">
      <c r="A265" s="448">
        <v>257</v>
      </c>
      <c r="B265" s="390"/>
      <c r="C265" s="390"/>
      <c r="D265" s="390" t="s">
        <v>313</v>
      </c>
      <c r="E265" s="390"/>
      <c r="F265" s="390" t="s">
        <v>631</v>
      </c>
      <c r="G265" s="390"/>
      <c r="H265" s="390" t="s">
        <v>2144</v>
      </c>
      <c r="I265" s="394">
        <v>0</v>
      </c>
      <c r="J265" s="390" t="s">
        <v>1187</v>
      </c>
      <c r="K265" s="390">
        <v>4</v>
      </c>
      <c r="L265" s="390">
        <v>1</v>
      </c>
      <c r="M265" s="390" t="s">
        <v>2002</v>
      </c>
      <c r="N265" s="390" t="s">
        <v>1203</v>
      </c>
      <c r="O265" s="390" t="s">
        <v>498</v>
      </c>
      <c r="P265" s="390" t="s">
        <v>313</v>
      </c>
      <c r="Q265" s="390" t="s">
        <v>313</v>
      </c>
      <c r="R265" s="390" t="s">
        <v>313</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c r="AH265" s="390" t="s">
        <v>1187</v>
      </c>
      <c r="AI265" s="390"/>
      <c r="AJ265" s="390"/>
      <c r="AK265" s="390"/>
    </row>
    <row r="266" spans="1:37" ht="30.75" customHeight="1" x14ac:dyDescent="0.25">
      <c r="A266" s="448">
        <v>258</v>
      </c>
      <c r="B266" s="390"/>
      <c r="C266" s="390"/>
      <c r="D266" s="390" t="s">
        <v>315</v>
      </c>
      <c r="E266" s="390"/>
      <c r="F266" s="390" t="s">
        <v>631</v>
      </c>
      <c r="G266" s="390"/>
      <c r="H266" s="390" t="s">
        <v>2144</v>
      </c>
      <c r="I266" s="394">
        <v>0</v>
      </c>
      <c r="J266" s="390" t="s">
        <v>1187</v>
      </c>
      <c r="K266" s="390">
        <v>4</v>
      </c>
      <c r="L266" s="390">
        <v>1</v>
      </c>
      <c r="M266" s="390" t="s">
        <v>2002</v>
      </c>
      <c r="N266" s="390" t="s">
        <v>1203</v>
      </c>
      <c r="O266" s="390" t="s">
        <v>499</v>
      </c>
      <c r="P266" s="390" t="s">
        <v>315</v>
      </c>
      <c r="Q266" s="390" t="s">
        <v>315</v>
      </c>
      <c r="R266" s="390" t="s">
        <v>315</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customHeight="1" x14ac:dyDescent="0.25">
      <c r="A267" s="448">
        <v>259</v>
      </c>
      <c r="B267" s="390"/>
      <c r="C267" s="390"/>
      <c r="D267" s="390" t="s">
        <v>317</v>
      </c>
      <c r="E267" s="390"/>
      <c r="F267" s="390" t="s">
        <v>631</v>
      </c>
      <c r="G267" s="390"/>
      <c r="H267" s="390" t="s">
        <v>2144</v>
      </c>
      <c r="I267" s="394">
        <v>0</v>
      </c>
      <c r="J267" s="390" t="s">
        <v>1187</v>
      </c>
      <c r="K267" s="390">
        <v>4</v>
      </c>
      <c r="L267" s="390">
        <v>1</v>
      </c>
      <c r="M267" s="390" t="s">
        <v>2003</v>
      </c>
      <c r="N267" s="390" t="s">
        <v>1197</v>
      </c>
      <c r="O267" s="390" t="s">
        <v>500</v>
      </c>
      <c r="P267" s="390" t="s">
        <v>317</v>
      </c>
      <c r="Q267" s="390" t="s">
        <v>317</v>
      </c>
      <c r="R267" s="390" t="s">
        <v>317</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customHeight="1" x14ac:dyDescent="0.25">
      <c r="A268" s="448">
        <v>260</v>
      </c>
      <c r="B268" s="390"/>
      <c r="C268" s="390"/>
      <c r="D268" s="390" t="s">
        <v>319</v>
      </c>
      <c r="E268" s="390"/>
      <c r="F268" s="390" t="s">
        <v>631</v>
      </c>
      <c r="G268" s="390"/>
      <c r="H268" s="390" t="s">
        <v>2144</v>
      </c>
      <c r="I268" s="394">
        <v>0</v>
      </c>
      <c r="J268" s="390" t="s">
        <v>1187</v>
      </c>
      <c r="K268" s="390">
        <v>4</v>
      </c>
      <c r="L268" s="390">
        <v>1</v>
      </c>
      <c r="M268" s="390" t="s">
        <v>2003</v>
      </c>
      <c r="N268" s="390" t="s">
        <v>1197</v>
      </c>
      <c r="O268" s="390" t="s">
        <v>501</v>
      </c>
      <c r="P268" s="390" t="s">
        <v>319</v>
      </c>
      <c r="Q268" s="390" t="s">
        <v>319</v>
      </c>
      <c r="R268" s="390" t="s">
        <v>319</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c r="AJ268" s="390"/>
      <c r="AK268" s="390"/>
    </row>
    <row r="269" spans="1:37" ht="30.75" customHeight="1" x14ac:dyDescent="0.25">
      <c r="A269" s="448">
        <v>261</v>
      </c>
      <c r="B269" s="390"/>
      <c r="C269" s="390"/>
      <c r="D269" s="390" t="s">
        <v>2130</v>
      </c>
      <c r="E269" s="390"/>
      <c r="F269" s="390" t="s">
        <v>2078</v>
      </c>
      <c r="G269" s="390"/>
      <c r="H269" s="390" t="s">
        <v>2144</v>
      </c>
      <c r="I269" s="394">
        <v>0</v>
      </c>
      <c r="J269" s="390" t="s">
        <v>1187</v>
      </c>
      <c r="K269" s="390">
        <v>4</v>
      </c>
      <c r="L269" s="390">
        <v>1</v>
      </c>
      <c r="M269" s="390" t="s">
        <v>2003</v>
      </c>
      <c r="N269" s="390" t="s">
        <v>1197</v>
      </c>
      <c r="O269" s="390" t="s">
        <v>460</v>
      </c>
      <c r="P269" s="390" t="s">
        <v>1202</v>
      </c>
      <c r="Q269" s="390" t="s">
        <v>1202</v>
      </c>
      <c r="R269" s="390" t="s">
        <v>1202</v>
      </c>
      <c r="S269" s="390" t="s">
        <v>1185</v>
      </c>
      <c r="T269" s="390" t="s">
        <v>1185</v>
      </c>
      <c r="U269" s="390" t="s">
        <v>1185</v>
      </c>
      <c r="V269" s="390" t="s">
        <v>1185</v>
      </c>
      <c r="W269" s="390" t="s">
        <v>1185</v>
      </c>
      <c r="X269" s="390" t="s">
        <v>1185</v>
      </c>
      <c r="Y269" s="390" t="s">
        <v>1185</v>
      </c>
      <c r="Z269" s="390" t="s">
        <v>1185</v>
      </c>
      <c r="AA269" s="390" t="s">
        <v>1380</v>
      </c>
      <c r="AB269" s="439"/>
      <c r="AC269" s="390" t="s">
        <v>1380</v>
      </c>
      <c r="AD269" s="390"/>
      <c r="AE269" s="390" t="s">
        <v>1380</v>
      </c>
      <c r="AF269" s="390"/>
      <c r="AG269" s="390"/>
      <c r="AH269" s="390" t="s">
        <v>1187</v>
      </c>
      <c r="AI269" s="390"/>
      <c r="AJ269" s="390"/>
      <c r="AK269" s="390"/>
    </row>
    <row r="270" spans="1:37" ht="30.75" customHeight="1" x14ac:dyDescent="0.25">
      <c r="A270" s="448">
        <v>262</v>
      </c>
      <c r="B270" s="390"/>
      <c r="C270" s="390"/>
      <c r="D270" s="390" t="s">
        <v>2131</v>
      </c>
      <c r="E270" s="390"/>
      <c r="F270" s="390" t="s">
        <v>2078</v>
      </c>
      <c r="G270" s="390"/>
      <c r="H270" s="390" t="s">
        <v>2144</v>
      </c>
      <c r="I270" s="394">
        <v>0</v>
      </c>
      <c r="J270" s="390" t="s">
        <v>1187</v>
      </c>
      <c r="K270" s="390">
        <v>4</v>
      </c>
      <c r="L270" s="390">
        <v>1</v>
      </c>
      <c r="M270" s="390" t="s">
        <v>2003</v>
      </c>
      <c r="N270" s="390" t="s">
        <v>1197</v>
      </c>
      <c r="O270" s="390" t="s">
        <v>460</v>
      </c>
      <c r="P270" s="390" t="s">
        <v>1201</v>
      </c>
      <c r="Q270" s="390" t="s">
        <v>1201</v>
      </c>
      <c r="R270" s="390" t="s">
        <v>1201</v>
      </c>
      <c r="S270" s="390" t="s">
        <v>1185</v>
      </c>
      <c r="T270" s="390" t="s">
        <v>1185</v>
      </c>
      <c r="U270" s="390" t="s">
        <v>1185</v>
      </c>
      <c r="V270" s="390" t="s">
        <v>1185</v>
      </c>
      <c r="W270" s="390" t="s">
        <v>1185</v>
      </c>
      <c r="X270" s="390" t="s">
        <v>1185</v>
      </c>
      <c r="Y270" s="390" t="s">
        <v>1185</v>
      </c>
      <c r="Z270" s="390" t="s">
        <v>1185</v>
      </c>
      <c r="AA270" s="390" t="s">
        <v>1380</v>
      </c>
      <c r="AB270" s="439"/>
      <c r="AC270" s="390" t="s">
        <v>1380</v>
      </c>
      <c r="AD270" s="390"/>
      <c r="AE270" s="390" t="s">
        <v>1380</v>
      </c>
      <c r="AF270" s="390"/>
      <c r="AG270" s="390"/>
      <c r="AH270" s="390" t="s">
        <v>1187</v>
      </c>
      <c r="AI270" s="390"/>
      <c r="AJ270" s="390"/>
      <c r="AK270" s="390"/>
    </row>
    <row r="271" spans="1:37" ht="30.75" customHeight="1" x14ac:dyDescent="0.25">
      <c r="A271" s="448">
        <v>263</v>
      </c>
      <c r="B271" s="390"/>
      <c r="C271" s="390"/>
      <c r="D271" s="390" t="s">
        <v>2132</v>
      </c>
      <c r="E271" s="390"/>
      <c r="F271" s="390" t="s">
        <v>2078</v>
      </c>
      <c r="G271" s="390"/>
      <c r="H271" s="390" t="s">
        <v>2144</v>
      </c>
      <c r="I271" s="394">
        <v>0</v>
      </c>
      <c r="J271" s="390" t="s">
        <v>1187</v>
      </c>
      <c r="K271" s="390">
        <v>4</v>
      </c>
      <c r="L271" s="390">
        <v>1</v>
      </c>
      <c r="M271" s="390" t="s">
        <v>2003</v>
      </c>
      <c r="N271" s="390" t="s">
        <v>1197</v>
      </c>
      <c r="O271" s="390" t="s">
        <v>460</v>
      </c>
      <c r="P271" s="390" t="s">
        <v>1200</v>
      </c>
      <c r="Q271" s="390" t="s">
        <v>1200</v>
      </c>
      <c r="R271" s="390" t="s">
        <v>1200</v>
      </c>
      <c r="S271" s="390" t="s">
        <v>1185</v>
      </c>
      <c r="T271" s="390" t="s">
        <v>1185</v>
      </c>
      <c r="U271" s="390" t="s">
        <v>1185</v>
      </c>
      <c r="V271" s="390" t="s">
        <v>1185</v>
      </c>
      <c r="W271" s="390" t="s">
        <v>1185</v>
      </c>
      <c r="X271" s="390" t="s">
        <v>1185</v>
      </c>
      <c r="Y271" s="390" t="s">
        <v>1185</v>
      </c>
      <c r="Z271" s="390" t="s">
        <v>1185</v>
      </c>
      <c r="AA271" s="390" t="s">
        <v>1380</v>
      </c>
      <c r="AB271" s="439"/>
      <c r="AC271" s="390" t="s">
        <v>1380</v>
      </c>
      <c r="AD271" s="390"/>
      <c r="AE271" s="390" t="s">
        <v>1380</v>
      </c>
      <c r="AF271" s="390"/>
      <c r="AG271" s="390"/>
      <c r="AH271" s="390" t="s">
        <v>1187</v>
      </c>
      <c r="AI271" s="390"/>
      <c r="AJ271" s="390"/>
      <c r="AK271" s="390"/>
    </row>
    <row r="272" spans="1:37" ht="30.75" customHeight="1" x14ac:dyDescent="0.25">
      <c r="A272" s="448">
        <v>264</v>
      </c>
      <c r="B272" s="390"/>
      <c r="C272" s="390"/>
      <c r="D272" s="390" t="s">
        <v>2133</v>
      </c>
      <c r="E272" s="390"/>
      <c r="F272" s="390" t="s">
        <v>2078</v>
      </c>
      <c r="G272" s="390"/>
      <c r="H272" s="390" t="s">
        <v>2144</v>
      </c>
      <c r="I272" s="394">
        <v>0</v>
      </c>
      <c r="J272" s="390" t="s">
        <v>1187</v>
      </c>
      <c r="K272" s="390">
        <v>4</v>
      </c>
      <c r="L272" s="390">
        <v>1</v>
      </c>
      <c r="M272" s="390" t="s">
        <v>2003</v>
      </c>
      <c r="N272" s="390" t="s">
        <v>1197</v>
      </c>
      <c r="O272" s="390" t="s">
        <v>460</v>
      </c>
      <c r="P272" s="390" t="s">
        <v>1199</v>
      </c>
      <c r="Q272" s="390" t="s">
        <v>1199</v>
      </c>
      <c r="R272" s="390" t="s">
        <v>1199</v>
      </c>
      <c r="S272" s="390" t="s">
        <v>1185</v>
      </c>
      <c r="T272" s="390" t="s">
        <v>1185</v>
      </c>
      <c r="U272" s="390" t="s">
        <v>1185</v>
      </c>
      <c r="V272" s="390" t="s">
        <v>1185</v>
      </c>
      <c r="W272" s="390" t="s">
        <v>1185</v>
      </c>
      <c r="X272" s="390" t="s">
        <v>1185</v>
      </c>
      <c r="Y272" s="390" t="s">
        <v>1185</v>
      </c>
      <c r="Z272" s="390" t="s">
        <v>1185</v>
      </c>
      <c r="AA272" s="390" t="s">
        <v>1380</v>
      </c>
      <c r="AB272" s="439"/>
      <c r="AC272" s="390" t="s">
        <v>1380</v>
      </c>
      <c r="AD272" s="390"/>
      <c r="AE272" s="390" t="s">
        <v>1380</v>
      </c>
      <c r="AF272" s="390"/>
      <c r="AG272" s="390"/>
      <c r="AH272" s="390" t="s">
        <v>1187</v>
      </c>
      <c r="AI272" s="390"/>
      <c r="AJ272" s="390"/>
      <c r="AK272" s="390"/>
    </row>
    <row r="273" spans="1:37" ht="30.75" customHeight="1" x14ac:dyDescent="0.25">
      <c r="A273" s="448">
        <v>265</v>
      </c>
      <c r="B273" s="390"/>
      <c r="C273" s="390"/>
      <c r="D273" s="390" t="s">
        <v>2134</v>
      </c>
      <c r="E273" s="390"/>
      <c r="F273" s="390" t="s">
        <v>2078</v>
      </c>
      <c r="G273" s="390"/>
      <c r="H273" s="390" t="s">
        <v>2144</v>
      </c>
      <c r="I273" s="394">
        <v>0</v>
      </c>
      <c r="J273" s="390" t="s">
        <v>1187</v>
      </c>
      <c r="K273" s="390">
        <v>4</v>
      </c>
      <c r="L273" s="390">
        <v>1</v>
      </c>
      <c r="M273" s="390" t="s">
        <v>2003</v>
      </c>
      <c r="N273" s="390" t="s">
        <v>1197</v>
      </c>
      <c r="O273" s="390" t="s">
        <v>460</v>
      </c>
      <c r="P273" s="390" t="s">
        <v>1198</v>
      </c>
      <c r="Q273" s="390" t="s">
        <v>1198</v>
      </c>
      <c r="R273" s="390" t="s">
        <v>1198</v>
      </c>
      <c r="S273" s="390" t="s">
        <v>1185</v>
      </c>
      <c r="T273" s="390" t="s">
        <v>1185</v>
      </c>
      <c r="U273" s="390" t="s">
        <v>1185</v>
      </c>
      <c r="V273" s="390" t="s">
        <v>1185</v>
      </c>
      <c r="W273" s="390" t="s">
        <v>1185</v>
      </c>
      <c r="X273" s="390" t="s">
        <v>1185</v>
      </c>
      <c r="Y273" s="390" t="s">
        <v>1185</v>
      </c>
      <c r="Z273" s="390" t="s">
        <v>1185</v>
      </c>
      <c r="AA273" s="390" t="s">
        <v>1380</v>
      </c>
      <c r="AB273" s="439"/>
      <c r="AC273" s="390" t="s">
        <v>1380</v>
      </c>
      <c r="AD273" s="390"/>
      <c r="AE273" s="390" t="s">
        <v>1380</v>
      </c>
      <c r="AF273" s="390"/>
      <c r="AG273" s="390"/>
      <c r="AH273" s="390" t="s">
        <v>1187</v>
      </c>
      <c r="AI273" s="390"/>
      <c r="AJ273" s="390"/>
      <c r="AK273" s="390"/>
    </row>
    <row r="274" spans="1:37" ht="30.75" customHeight="1" x14ac:dyDescent="0.25">
      <c r="A274" s="448">
        <v>266</v>
      </c>
      <c r="B274" s="390"/>
      <c r="C274" s="390"/>
      <c r="D274" s="390" t="s">
        <v>2135</v>
      </c>
      <c r="E274" s="390"/>
      <c r="F274" s="390" t="s">
        <v>2078</v>
      </c>
      <c r="G274" s="390"/>
      <c r="H274" s="390" t="s">
        <v>2144</v>
      </c>
      <c r="I274" s="394">
        <v>0</v>
      </c>
      <c r="J274" s="390" t="s">
        <v>1187</v>
      </c>
      <c r="K274" s="390">
        <v>4</v>
      </c>
      <c r="L274" s="390">
        <v>1</v>
      </c>
      <c r="M274" s="390" t="s">
        <v>2003</v>
      </c>
      <c r="N274" s="390" t="s">
        <v>1197</v>
      </c>
      <c r="O274" s="390" t="s">
        <v>460</v>
      </c>
      <c r="P274" s="390" t="s">
        <v>1196</v>
      </c>
      <c r="Q274" s="390" t="s">
        <v>1196</v>
      </c>
      <c r="R274" s="390" t="s">
        <v>1196</v>
      </c>
      <c r="S274" s="390" t="s">
        <v>1185</v>
      </c>
      <c r="T274" s="390" t="s">
        <v>1185</v>
      </c>
      <c r="U274" s="390" t="s">
        <v>1185</v>
      </c>
      <c r="V274" s="390" t="s">
        <v>1185</v>
      </c>
      <c r="W274" s="390" t="s">
        <v>1185</v>
      </c>
      <c r="X274" s="390" t="s">
        <v>1185</v>
      </c>
      <c r="Y274" s="390" t="s">
        <v>1185</v>
      </c>
      <c r="Z274" s="390" t="s">
        <v>1185</v>
      </c>
      <c r="AA274" s="390" t="s">
        <v>1380</v>
      </c>
      <c r="AB274" s="439"/>
      <c r="AC274" s="390" t="s">
        <v>1380</v>
      </c>
      <c r="AD274" s="390"/>
      <c r="AE274" s="390" t="s">
        <v>1380</v>
      </c>
      <c r="AF274" s="390"/>
      <c r="AG274" s="390"/>
      <c r="AH274" s="390" t="s">
        <v>1187</v>
      </c>
      <c r="AI274" s="390"/>
      <c r="AJ274" s="390"/>
      <c r="AK274" s="390"/>
    </row>
    <row r="275" spans="1:37" ht="30.75" customHeight="1" x14ac:dyDescent="0.25">
      <c r="A275" s="448">
        <v>267</v>
      </c>
      <c r="B275" s="390"/>
      <c r="C275" s="390"/>
      <c r="D275" s="390" t="s">
        <v>327</v>
      </c>
      <c r="E275" s="390"/>
      <c r="F275" s="390" t="s">
        <v>631</v>
      </c>
      <c r="G275" s="390"/>
      <c r="H275" s="390" t="s">
        <v>2144</v>
      </c>
      <c r="I275" s="394">
        <v>0</v>
      </c>
      <c r="J275" s="390" t="s">
        <v>1187</v>
      </c>
      <c r="K275" s="390">
        <v>4</v>
      </c>
      <c r="L275" s="390">
        <v>1</v>
      </c>
      <c r="M275" s="390" t="s">
        <v>2004</v>
      </c>
      <c r="N275" s="390" t="s">
        <v>1190</v>
      </c>
      <c r="O275" s="390" t="s">
        <v>502</v>
      </c>
      <c r="P275" s="390" t="s">
        <v>327</v>
      </c>
      <c r="Q275" s="390" t="s">
        <v>327</v>
      </c>
      <c r="R275" s="390" t="s">
        <v>327</v>
      </c>
      <c r="S275" s="390" t="s">
        <v>1184</v>
      </c>
      <c r="T275" s="390" t="s">
        <v>1184</v>
      </c>
      <c r="U275" s="390" t="s">
        <v>1184</v>
      </c>
      <c r="V275" s="390" t="s">
        <v>1184</v>
      </c>
      <c r="W275" s="390" t="s">
        <v>1184</v>
      </c>
      <c r="X275" s="390" t="s">
        <v>1184</v>
      </c>
      <c r="Y275" s="390" t="s">
        <v>1185</v>
      </c>
      <c r="Z275" s="390" t="s">
        <v>1185</v>
      </c>
      <c r="AA275" s="390" t="s">
        <v>1207</v>
      </c>
      <c r="AB275" s="439"/>
      <c r="AC275" s="390" t="s">
        <v>1380</v>
      </c>
      <c r="AD275" s="390"/>
      <c r="AE275" s="390" t="s">
        <v>1380</v>
      </c>
      <c r="AF275" s="390"/>
      <c r="AG275" s="390"/>
      <c r="AH275" s="390" t="s">
        <v>1187</v>
      </c>
      <c r="AI275" s="390" t="s">
        <v>1189</v>
      </c>
      <c r="AJ275" s="390"/>
      <c r="AK275" s="390"/>
    </row>
    <row r="276" spans="1:37" ht="30.75" customHeight="1" x14ac:dyDescent="0.25">
      <c r="A276" s="448">
        <v>268</v>
      </c>
      <c r="B276" s="390"/>
      <c r="C276" s="390"/>
      <c r="D276" s="390" t="s">
        <v>2136</v>
      </c>
      <c r="E276" s="390"/>
      <c r="F276" s="390" t="s">
        <v>2078</v>
      </c>
      <c r="G276" s="390"/>
      <c r="H276" s="390" t="s">
        <v>2144</v>
      </c>
      <c r="I276" s="394">
        <v>0</v>
      </c>
      <c r="J276" s="390" t="s">
        <v>1187</v>
      </c>
      <c r="K276" s="390">
        <v>4</v>
      </c>
      <c r="L276" s="390">
        <v>1</v>
      </c>
      <c r="M276" s="390" t="s">
        <v>2004</v>
      </c>
      <c r="N276" s="390" t="s">
        <v>1190</v>
      </c>
      <c r="O276" s="390" t="s">
        <v>460</v>
      </c>
      <c r="P276" s="390" t="s">
        <v>1195</v>
      </c>
      <c r="Q276" s="390" t="s">
        <v>1195</v>
      </c>
      <c r="R276" s="390" t="s">
        <v>1195</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25">
      <c r="A277" s="448">
        <v>269</v>
      </c>
      <c r="B277" s="390"/>
      <c r="C277" s="390"/>
      <c r="D277" s="390" t="s">
        <v>2137</v>
      </c>
      <c r="E277" s="390"/>
      <c r="F277" s="390" t="s">
        <v>2078</v>
      </c>
      <c r="G277" s="390"/>
      <c r="H277" s="390" t="s">
        <v>2144</v>
      </c>
      <c r="I277" s="394">
        <v>0</v>
      </c>
      <c r="J277" s="390" t="s">
        <v>1187</v>
      </c>
      <c r="K277" s="390">
        <v>4</v>
      </c>
      <c r="L277" s="390">
        <v>1</v>
      </c>
      <c r="M277" s="390" t="s">
        <v>2004</v>
      </c>
      <c r="N277" s="390" t="s">
        <v>1190</v>
      </c>
      <c r="O277" s="390" t="s">
        <v>460</v>
      </c>
      <c r="P277" s="390" t="s">
        <v>1194</v>
      </c>
      <c r="Q277" s="390" t="s">
        <v>1194</v>
      </c>
      <c r="R277" s="390" t="s">
        <v>1194</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25">
      <c r="A278" s="448">
        <v>270</v>
      </c>
      <c r="B278" s="390"/>
      <c r="C278" s="390"/>
      <c r="D278" s="390" t="s">
        <v>331</v>
      </c>
      <c r="E278" s="390"/>
      <c r="F278" s="390" t="s">
        <v>631</v>
      </c>
      <c r="G278" s="390"/>
      <c r="H278" s="390" t="s">
        <v>2144</v>
      </c>
      <c r="I278" s="394">
        <v>0</v>
      </c>
      <c r="J278" s="390" t="s">
        <v>1187</v>
      </c>
      <c r="K278" s="390">
        <v>4</v>
      </c>
      <c r="L278" s="390">
        <v>1</v>
      </c>
      <c r="M278" s="390" t="s">
        <v>2004</v>
      </c>
      <c r="N278" s="390" t="s">
        <v>1190</v>
      </c>
      <c r="O278" s="390" t="s">
        <v>503</v>
      </c>
      <c r="P278" s="390" t="s">
        <v>331</v>
      </c>
      <c r="Q278" s="390" t="s">
        <v>331</v>
      </c>
      <c r="R278" s="390" t="s">
        <v>331</v>
      </c>
      <c r="S278" s="390" t="s">
        <v>1184</v>
      </c>
      <c r="T278" s="390" t="s">
        <v>1184</v>
      </c>
      <c r="U278" s="390" t="s">
        <v>1184</v>
      </c>
      <c r="V278" s="390" t="s">
        <v>1184</v>
      </c>
      <c r="W278" s="390" t="s">
        <v>1184</v>
      </c>
      <c r="X278" s="390" t="s">
        <v>1184</v>
      </c>
      <c r="Y278" s="390" t="s">
        <v>1185</v>
      </c>
      <c r="Z278" s="390" t="s">
        <v>1185</v>
      </c>
      <c r="AA278" s="390" t="s">
        <v>1207</v>
      </c>
      <c r="AB278" s="439"/>
      <c r="AC278" s="390" t="s">
        <v>1380</v>
      </c>
      <c r="AD278" s="390"/>
      <c r="AE278" s="390" t="s">
        <v>1380</v>
      </c>
      <c r="AF278" s="390"/>
      <c r="AG278" s="390"/>
      <c r="AH278" s="390" t="s">
        <v>1187</v>
      </c>
      <c r="AI278" s="390" t="s">
        <v>1189</v>
      </c>
      <c r="AJ278" s="390"/>
      <c r="AK278" s="390"/>
    </row>
    <row r="279" spans="1:37" ht="30.75" customHeight="1" x14ac:dyDescent="0.25">
      <c r="A279" s="448">
        <v>271</v>
      </c>
      <c r="B279" s="390"/>
      <c r="C279" s="390"/>
      <c r="D279" s="390" t="s">
        <v>2138</v>
      </c>
      <c r="E279" s="390"/>
      <c r="F279" s="390" t="s">
        <v>2078</v>
      </c>
      <c r="G279" s="390"/>
      <c r="H279" s="390" t="s">
        <v>2144</v>
      </c>
      <c r="I279" s="394">
        <v>0</v>
      </c>
      <c r="J279" s="390" t="s">
        <v>1187</v>
      </c>
      <c r="K279" s="390">
        <v>4</v>
      </c>
      <c r="L279" s="390">
        <v>1</v>
      </c>
      <c r="M279" s="390" t="s">
        <v>2004</v>
      </c>
      <c r="N279" s="390" t="s">
        <v>1190</v>
      </c>
      <c r="O279" s="390" t="s">
        <v>460</v>
      </c>
      <c r="P279" s="390" t="s">
        <v>1193</v>
      </c>
      <c r="Q279" s="390" t="s">
        <v>1193</v>
      </c>
      <c r="R279" s="390" t="s">
        <v>1193</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customHeight="1" x14ac:dyDescent="0.25">
      <c r="A280" s="448">
        <v>272</v>
      </c>
      <c r="B280" s="390"/>
      <c r="C280" s="390"/>
      <c r="D280" s="390" t="s">
        <v>2139</v>
      </c>
      <c r="E280" s="390"/>
      <c r="F280" s="390" t="s">
        <v>2078</v>
      </c>
      <c r="G280" s="390"/>
      <c r="H280" s="390" t="s">
        <v>2144</v>
      </c>
      <c r="I280" s="394">
        <v>0</v>
      </c>
      <c r="J280" s="390" t="s">
        <v>1187</v>
      </c>
      <c r="K280" s="390">
        <v>4</v>
      </c>
      <c r="L280" s="390">
        <v>1</v>
      </c>
      <c r="M280" s="390" t="s">
        <v>2004</v>
      </c>
      <c r="N280" s="390" t="s">
        <v>1190</v>
      </c>
      <c r="O280" s="390" t="s">
        <v>460</v>
      </c>
      <c r="P280" s="390" t="s">
        <v>1192</v>
      </c>
      <c r="Q280" s="390" t="s">
        <v>1192</v>
      </c>
      <c r="R280" s="390" t="s">
        <v>1192</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customHeight="1" x14ac:dyDescent="0.25">
      <c r="A281" s="448">
        <v>273</v>
      </c>
      <c r="B281" s="390"/>
      <c r="C281" s="390"/>
      <c r="D281" s="390" t="s">
        <v>2140</v>
      </c>
      <c r="E281" s="390"/>
      <c r="F281" s="390" t="s">
        <v>2078</v>
      </c>
      <c r="G281" s="390"/>
      <c r="H281" s="390" t="s">
        <v>2144</v>
      </c>
      <c r="I281" s="394">
        <v>0</v>
      </c>
      <c r="J281" s="390" t="s">
        <v>1187</v>
      </c>
      <c r="K281" s="390">
        <v>4</v>
      </c>
      <c r="L281" s="390">
        <v>1</v>
      </c>
      <c r="M281" s="390" t="s">
        <v>2004</v>
      </c>
      <c r="N281" s="390" t="s">
        <v>1190</v>
      </c>
      <c r="O281" s="390" t="s">
        <v>460</v>
      </c>
      <c r="P281" s="390" t="s">
        <v>1191</v>
      </c>
      <c r="Q281" s="390" t="s">
        <v>1191</v>
      </c>
      <c r="R281" s="390" t="s">
        <v>1191</v>
      </c>
      <c r="S281" s="390" t="s">
        <v>1185</v>
      </c>
      <c r="T281" s="390" t="s">
        <v>1185</v>
      </c>
      <c r="U281" s="390" t="s">
        <v>1185</v>
      </c>
      <c r="V281" s="390" t="s">
        <v>1185</v>
      </c>
      <c r="W281" s="390" t="s">
        <v>1185</v>
      </c>
      <c r="X281" s="390" t="s">
        <v>1185</v>
      </c>
      <c r="Y281" s="390" t="s">
        <v>1185</v>
      </c>
      <c r="Z281" s="390" t="s">
        <v>1185</v>
      </c>
      <c r="AA281" s="390" t="s">
        <v>1380</v>
      </c>
      <c r="AB281" s="439"/>
      <c r="AC281" s="390" t="s">
        <v>1380</v>
      </c>
      <c r="AD281" s="390"/>
      <c r="AE281" s="390" t="s">
        <v>1380</v>
      </c>
      <c r="AF281" s="390"/>
      <c r="AG281" s="390"/>
      <c r="AH281" s="390" t="s">
        <v>1187</v>
      </c>
      <c r="AI281" s="390"/>
      <c r="AJ281" s="390"/>
      <c r="AK281" s="390"/>
    </row>
    <row r="282" spans="1:37" ht="30.75" customHeight="1" x14ac:dyDescent="0.25">
      <c r="A282" s="448">
        <v>274</v>
      </c>
      <c r="B282" s="390"/>
      <c r="C282" s="390"/>
      <c r="D282" s="390" t="s">
        <v>1153</v>
      </c>
      <c r="E282" s="390"/>
      <c r="F282" s="390" t="s">
        <v>1561</v>
      </c>
      <c r="G282" s="390"/>
      <c r="H282" s="390" t="s">
        <v>2144</v>
      </c>
      <c r="I282" s="394">
        <v>0</v>
      </c>
      <c r="J282" s="390" t="s">
        <v>1187</v>
      </c>
      <c r="K282" s="390">
        <v>4</v>
      </c>
      <c r="L282" s="390">
        <v>1</v>
      </c>
      <c r="M282" s="390" t="s">
        <v>2004</v>
      </c>
      <c r="N282" s="390" t="s">
        <v>1190</v>
      </c>
      <c r="O282" s="390" t="s">
        <v>1155</v>
      </c>
      <c r="P282" s="390" t="s">
        <v>1184</v>
      </c>
      <c r="Q282" s="390" t="s">
        <v>1185</v>
      </c>
      <c r="R282" s="390" t="s">
        <v>1185</v>
      </c>
      <c r="S282" s="390" t="s">
        <v>1185</v>
      </c>
      <c r="T282" s="390" t="s">
        <v>1185</v>
      </c>
      <c r="U282" s="390" t="s">
        <v>1185</v>
      </c>
      <c r="V282" s="390" t="s">
        <v>1185</v>
      </c>
      <c r="W282" s="390" t="s">
        <v>1184</v>
      </c>
      <c r="X282" s="390" t="s">
        <v>1185</v>
      </c>
      <c r="Y282" s="390" t="s">
        <v>1185</v>
      </c>
      <c r="Z282" s="390" t="s">
        <v>1185</v>
      </c>
      <c r="AA282" s="390" t="s">
        <v>1380</v>
      </c>
      <c r="AB282" s="439"/>
      <c r="AC282" s="390" t="s">
        <v>1380</v>
      </c>
      <c r="AD282" s="390"/>
      <c r="AE282" s="390" t="s">
        <v>1380</v>
      </c>
      <c r="AF282" s="390"/>
      <c r="AG282" s="390"/>
      <c r="AH282" s="390" t="s">
        <v>1187</v>
      </c>
      <c r="AI282" s="390" t="s">
        <v>1189</v>
      </c>
      <c r="AJ282" s="390"/>
      <c r="AK282" s="390"/>
    </row>
    <row r="283" spans="1:37" ht="30.75" customHeight="1" x14ac:dyDescent="0.25">
      <c r="A283" s="448">
        <v>275</v>
      </c>
      <c r="B283" s="390"/>
      <c r="C283" s="390"/>
      <c r="D283" s="390" t="s">
        <v>337</v>
      </c>
      <c r="E283" s="390"/>
      <c r="F283" s="390" t="s">
        <v>615</v>
      </c>
      <c r="G283" s="390"/>
      <c r="H283" s="390" t="s">
        <v>2144</v>
      </c>
      <c r="I283" s="394">
        <v>0</v>
      </c>
      <c r="J283" s="390" t="s">
        <v>1187</v>
      </c>
      <c r="K283" s="390">
        <v>4</v>
      </c>
      <c r="L283" s="390">
        <v>1</v>
      </c>
      <c r="M283" s="390" t="s">
        <v>2005</v>
      </c>
      <c r="N283" s="390" t="s">
        <v>1186</v>
      </c>
      <c r="O283" s="390" t="s">
        <v>504</v>
      </c>
      <c r="P283" s="390" t="s">
        <v>337</v>
      </c>
      <c r="Q283" s="390" t="s">
        <v>337</v>
      </c>
      <c r="R283" s="390" t="s">
        <v>337</v>
      </c>
      <c r="S283" s="390" t="s">
        <v>1184</v>
      </c>
      <c r="T283" s="390" t="s">
        <v>1184</v>
      </c>
      <c r="U283" s="390" t="s">
        <v>1184</v>
      </c>
      <c r="V283" s="390" t="s">
        <v>1184</v>
      </c>
      <c r="W283" s="390" t="s">
        <v>1184</v>
      </c>
      <c r="X283" s="390" t="s">
        <v>1184</v>
      </c>
      <c r="Y283" s="390" t="s">
        <v>1185</v>
      </c>
      <c r="Z283" s="390" t="s">
        <v>1185</v>
      </c>
      <c r="AA283" s="390" t="s">
        <v>1207</v>
      </c>
      <c r="AB283" s="439"/>
      <c r="AC283" s="390" t="s">
        <v>1207</v>
      </c>
      <c r="AD283" s="390"/>
      <c r="AE283" s="390" t="s">
        <v>1207</v>
      </c>
      <c r="AF283" s="390"/>
      <c r="AG283" s="390" t="s">
        <v>1183</v>
      </c>
      <c r="AH283" s="390" t="s">
        <v>1187</v>
      </c>
      <c r="AI283" s="390" t="s">
        <v>1188</v>
      </c>
      <c r="AJ283" s="390"/>
      <c r="AK283" s="390"/>
    </row>
    <row r="284" spans="1:37" ht="30.75" customHeight="1" x14ac:dyDescent="0.25">
      <c r="A284" s="448">
        <v>276</v>
      </c>
      <c r="B284" s="390"/>
      <c r="C284" s="390"/>
      <c r="D284" s="390" t="s">
        <v>339</v>
      </c>
      <c r="E284" s="390"/>
      <c r="F284" s="390" t="s">
        <v>615</v>
      </c>
      <c r="G284" s="390"/>
      <c r="H284" s="390" t="s">
        <v>2144</v>
      </c>
      <c r="I284" s="394">
        <v>0</v>
      </c>
      <c r="J284" s="390" t="s">
        <v>1187</v>
      </c>
      <c r="K284" s="390">
        <v>4</v>
      </c>
      <c r="L284" s="390">
        <v>1</v>
      </c>
      <c r="M284" s="390" t="s">
        <v>2005</v>
      </c>
      <c r="N284" s="390" t="s">
        <v>1186</v>
      </c>
      <c r="O284" s="390" t="s">
        <v>505</v>
      </c>
      <c r="P284" s="390" t="s">
        <v>339</v>
      </c>
      <c r="Q284" s="390" t="s">
        <v>339</v>
      </c>
      <c r="R284" s="390" t="s">
        <v>339</v>
      </c>
      <c r="S284" s="390" t="s">
        <v>1184</v>
      </c>
      <c r="T284" s="390" t="s">
        <v>1184</v>
      </c>
      <c r="U284" s="390" t="s">
        <v>1184</v>
      </c>
      <c r="V284" s="390" t="s">
        <v>1184</v>
      </c>
      <c r="W284" s="390" t="s">
        <v>1184</v>
      </c>
      <c r="X284" s="390" t="s">
        <v>1184</v>
      </c>
      <c r="Y284" s="390" t="s">
        <v>1185</v>
      </c>
      <c r="Z284" s="390" t="s">
        <v>1185</v>
      </c>
      <c r="AA284" s="390" t="s">
        <v>1207</v>
      </c>
      <c r="AB284" s="439"/>
      <c r="AC284" s="390" t="s">
        <v>1207</v>
      </c>
      <c r="AD284" s="390"/>
      <c r="AE284" s="390" t="s">
        <v>1207</v>
      </c>
      <c r="AF284" s="390"/>
      <c r="AG284" s="390" t="s">
        <v>1183</v>
      </c>
      <c r="AH284" s="390" t="s">
        <v>1187</v>
      </c>
      <c r="AI284" s="390" t="s">
        <v>1188</v>
      </c>
      <c r="AJ284" s="390"/>
      <c r="AK284" s="390"/>
    </row>
    <row r="285" spans="1:37" ht="30.75" customHeight="1" x14ac:dyDescent="0.25">
      <c r="A285" s="448">
        <v>277</v>
      </c>
      <c r="B285" s="390"/>
      <c r="C285" s="390"/>
      <c r="D285" s="390" t="s">
        <v>341</v>
      </c>
      <c r="E285" s="390"/>
      <c r="F285" s="390" t="s">
        <v>615</v>
      </c>
      <c r="G285" s="390"/>
      <c r="H285" s="390" t="s">
        <v>2144</v>
      </c>
      <c r="I285" s="394">
        <v>0</v>
      </c>
      <c r="J285" s="390" t="s">
        <v>1187</v>
      </c>
      <c r="K285" s="390">
        <v>4</v>
      </c>
      <c r="L285" s="390">
        <v>1</v>
      </c>
      <c r="M285" s="390" t="s">
        <v>2005</v>
      </c>
      <c r="N285" s="390" t="s">
        <v>1186</v>
      </c>
      <c r="O285" s="390" t="s">
        <v>506</v>
      </c>
      <c r="P285" s="390" t="s">
        <v>341</v>
      </c>
      <c r="Q285" s="390" t="s">
        <v>341</v>
      </c>
      <c r="R285" s="390" t="s">
        <v>341</v>
      </c>
      <c r="S285" s="390" t="s">
        <v>1184</v>
      </c>
      <c r="T285" s="390" t="s">
        <v>1184</v>
      </c>
      <c r="U285" s="390" t="s">
        <v>1184</v>
      </c>
      <c r="V285" s="390" t="s">
        <v>1184</v>
      </c>
      <c r="W285" s="390" t="s">
        <v>1184</v>
      </c>
      <c r="X285" s="390" t="s">
        <v>1184</v>
      </c>
      <c r="Y285" s="390" t="s">
        <v>1185</v>
      </c>
      <c r="Z285" s="390" t="s">
        <v>1185</v>
      </c>
      <c r="AA285" s="390" t="s">
        <v>1207</v>
      </c>
      <c r="AB285" s="439"/>
      <c r="AC285" s="390" t="s">
        <v>1207</v>
      </c>
      <c r="AD285" s="390"/>
      <c r="AE285" s="390" t="s">
        <v>1207</v>
      </c>
      <c r="AF285" s="390"/>
      <c r="AG285" s="390" t="s">
        <v>1183</v>
      </c>
      <c r="AH285" s="390" t="s">
        <v>1187</v>
      </c>
      <c r="AI285" s="390" t="s">
        <v>1188</v>
      </c>
      <c r="AJ285" s="390"/>
      <c r="AK285" s="390"/>
    </row>
    <row r="286" spans="1:37" ht="30.75" customHeight="1" x14ac:dyDescent="0.25">
      <c r="A286" s="448">
        <v>278</v>
      </c>
      <c r="B286" s="390"/>
      <c r="C286" s="390"/>
      <c r="D286" s="390" t="s">
        <v>343</v>
      </c>
      <c r="E286" s="390"/>
      <c r="F286" s="390" t="s">
        <v>615</v>
      </c>
      <c r="G286" s="390"/>
      <c r="H286" s="390" t="s">
        <v>2144</v>
      </c>
      <c r="I286" s="394">
        <v>0</v>
      </c>
      <c r="J286" s="390" t="s">
        <v>1187</v>
      </c>
      <c r="K286" s="390">
        <v>4</v>
      </c>
      <c r="L286" s="390">
        <v>1</v>
      </c>
      <c r="M286" s="390" t="s">
        <v>2005</v>
      </c>
      <c r="N286" s="390" t="s">
        <v>1186</v>
      </c>
      <c r="O286" s="390" t="s">
        <v>507</v>
      </c>
      <c r="P286" s="390" t="s">
        <v>343</v>
      </c>
      <c r="Q286" s="390" t="s">
        <v>343</v>
      </c>
      <c r="R286" s="390" t="s">
        <v>343</v>
      </c>
      <c r="S286" s="390" t="s">
        <v>1184</v>
      </c>
      <c r="T286" s="390" t="s">
        <v>1184</v>
      </c>
      <c r="U286" s="390" t="s">
        <v>1184</v>
      </c>
      <c r="V286" s="390" t="s">
        <v>1184</v>
      </c>
      <c r="W286" s="390" t="s">
        <v>1184</v>
      </c>
      <c r="X286" s="390" t="s">
        <v>1184</v>
      </c>
      <c r="Y286" s="390" t="s">
        <v>1185</v>
      </c>
      <c r="Z286" s="390" t="s">
        <v>1185</v>
      </c>
      <c r="AA286" s="390" t="s">
        <v>1207</v>
      </c>
      <c r="AB286" s="439"/>
      <c r="AC286" s="390" t="s">
        <v>1207</v>
      </c>
      <c r="AD286" s="390"/>
      <c r="AE286" s="390" t="s">
        <v>1207</v>
      </c>
      <c r="AF286" s="390"/>
      <c r="AG286" s="390" t="s">
        <v>1183</v>
      </c>
      <c r="AH286" s="390" t="s">
        <v>1187</v>
      </c>
      <c r="AI286" s="390" t="s">
        <v>1188</v>
      </c>
      <c r="AJ286" s="390"/>
      <c r="AK286" s="390"/>
    </row>
    <row r="287" spans="1:37" ht="30.75" customHeight="1" x14ac:dyDescent="0.25">
      <c r="A287" s="448">
        <v>279</v>
      </c>
      <c r="B287" s="390"/>
      <c r="C287" s="390"/>
      <c r="D287" s="390" t="s">
        <v>345</v>
      </c>
      <c r="E287" s="390"/>
      <c r="F287" s="390" t="s">
        <v>615</v>
      </c>
      <c r="G287" s="390"/>
      <c r="H287" s="390" t="s">
        <v>2144</v>
      </c>
      <c r="I287" s="394">
        <v>0</v>
      </c>
      <c r="J287" s="390" t="s">
        <v>1187</v>
      </c>
      <c r="K287" s="390">
        <v>4</v>
      </c>
      <c r="L287" s="390">
        <v>1</v>
      </c>
      <c r="M287" s="390" t="s">
        <v>2005</v>
      </c>
      <c r="N287" s="390" t="s">
        <v>1186</v>
      </c>
      <c r="O287" s="390" t="s">
        <v>508</v>
      </c>
      <c r="P287" s="390" t="s">
        <v>345</v>
      </c>
      <c r="Q287" s="390" t="s">
        <v>345</v>
      </c>
      <c r="R287" s="390" t="s">
        <v>345</v>
      </c>
      <c r="S287" s="390" t="s">
        <v>1184</v>
      </c>
      <c r="T287" s="390" t="s">
        <v>1184</v>
      </c>
      <c r="U287" s="390" t="s">
        <v>1184</v>
      </c>
      <c r="V287" s="390" t="s">
        <v>1184</v>
      </c>
      <c r="W287" s="390" t="s">
        <v>1184</v>
      </c>
      <c r="X287" s="390" t="s">
        <v>1184</v>
      </c>
      <c r="Y287" s="390" t="s">
        <v>1185</v>
      </c>
      <c r="Z287" s="390" t="s">
        <v>1185</v>
      </c>
      <c r="AA287" s="390" t="s">
        <v>1207</v>
      </c>
      <c r="AB287" s="439"/>
      <c r="AC287" s="390" t="s">
        <v>1207</v>
      </c>
      <c r="AD287" s="390"/>
      <c r="AE287" s="390" t="s">
        <v>1207</v>
      </c>
      <c r="AF287" s="390"/>
      <c r="AG287" s="390" t="s">
        <v>1183</v>
      </c>
      <c r="AH287" s="390" t="s">
        <v>1187</v>
      </c>
      <c r="AI287" s="390" t="s">
        <v>1188</v>
      </c>
      <c r="AJ287" s="390"/>
      <c r="AK287" s="390"/>
    </row>
    <row r="288" spans="1:37" ht="30.75" customHeight="1" x14ac:dyDescent="0.25">
      <c r="A288" s="448">
        <v>280</v>
      </c>
      <c r="B288" s="390"/>
      <c r="C288" s="390"/>
      <c r="D288" s="390" t="s">
        <v>347</v>
      </c>
      <c r="E288" s="390"/>
      <c r="F288" s="390" t="s">
        <v>615</v>
      </c>
      <c r="G288" s="390"/>
      <c r="H288" s="390" t="s">
        <v>2144</v>
      </c>
      <c r="I288" s="394">
        <v>0</v>
      </c>
      <c r="J288" s="390" t="s">
        <v>1187</v>
      </c>
      <c r="K288" s="390">
        <v>4</v>
      </c>
      <c r="L288" s="390">
        <v>1</v>
      </c>
      <c r="M288" s="390" t="s">
        <v>2005</v>
      </c>
      <c r="N288" s="390" t="s">
        <v>1186</v>
      </c>
      <c r="O288" s="390" t="s">
        <v>509</v>
      </c>
      <c r="P288" s="390" t="s">
        <v>347</v>
      </c>
      <c r="Q288" s="390" t="s">
        <v>347</v>
      </c>
      <c r="R288" s="390" t="s">
        <v>347</v>
      </c>
      <c r="S288" s="390" t="s">
        <v>1184</v>
      </c>
      <c r="T288" s="390" t="s">
        <v>1184</v>
      </c>
      <c r="U288" s="390" t="s">
        <v>1184</v>
      </c>
      <c r="V288" s="390" t="s">
        <v>1184</v>
      </c>
      <c r="W288" s="390" t="s">
        <v>1184</v>
      </c>
      <c r="X288" s="390" t="s">
        <v>1184</v>
      </c>
      <c r="Y288" s="390" t="s">
        <v>1185</v>
      </c>
      <c r="Z288" s="390" t="s">
        <v>1185</v>
      </c>
      <c r="AA288" s="390" t="s">
        <v>1207</v>
      </c>
      <c r="AB288" s="439"/>
      <c r="AC288" s="390" t="s">
        <v>1207</v>
      </c>
      <c r="AD288" s="390"/>
      <c r="AE288" s="390" t="s">
        <v>1207</v>
      </c>
      <c r="AF288" s="390"/>
      <c r="AG288" s="390" t="s">
        <v>1183</v>
      </c>
      <c r="AH288" s="390" t="s">
        <v>1187</v>
      </c>
      <c r="AI288" s="390"/>
      <c r="AJ288" s="390"/>
      <c r="AK288" s="390"/>
    </row>
    <row r="289" spans="1:37" ht="30.75" customHeight="1" x14ac:dyDescent="0.25">
      <c r="A289" s="448">
        <v>281</v>
      </c>
      <c r="B289" s="390"/>
      <c r="C289" s="390"/>
      <c r="D289" s="390" t="s">
        <v>349</v>
      </c>
      <c r="E289" s="390"/>
      <c r="F289" s="390" t="s">
        <v>615</v>
      </c>
      <c r="G289" s="390"/>
      <c r="H289" s="390" t="s">
        <v>2144</v>
      </c>
      <c r="I289" s="394">
        <v>0</v>
      </c>
      <c r="J289" s="390" t="s">
        <v>1187</v>
      </c>
      <c r="K289" s="390">
        <v>4</v>
      </c>
      <c r="L289" s="390">
        <v>1</v>
      </c>
      <c r="M289" s="390" t="s">
        <v>2005</v>
      </c>
      <c r="N289" s="390" t="s">
        <v>1186</v>
      </c>
      <c r="O289" s="390" t="s">
        <v>510</v>
      </c>
      <c r="P289" s="390" t="s">
        <v>349</v>
      </c>
      <c r="Q289" s="390" t="s">
        <v>349</v>
      </c>
      <c r="R289" s="390" t="s">
        <v>349</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c r="AI289" s="390"/>
      <c r="AJ289" s="390"/>
      <c r="AK289" s="390"/>
    </row>
    <row r="290" spans="1:37" ht="30.75" customHeight="1" x14ac:dyDescent="0.25">
      <c r="A290" s="448">
        <v>282</v>
      </c>
      <c r="B290" s="390"/>
      <c r="C290" s="390"/>
      <c r="D290" s="390" t="s">
        <v>351</v>
      </c>
      <c r="E290" s="390"/>
      <c r="F290" s="390" t="s">
        <v>615</v>
      </c>
      <c r="G290" s="390"/>
      <c r="H290" s="390" t="s">
        <v>2144</v>
      </c>
      <c r="I290" s="394">
        <v>0</v>
      </c>
      <c r="J290" s="390" t="s">
        <v>1187</v>
      </c>
      <c r="K290" s="390">
        <v>4</v>
      </c>
      <c r="L290" s="390">
        <v>1</v>
      </c>
      <c r="M290" s="390" t="s">
        <v>2005</v>
      </c>
      <c r="N290" s="390" t="s">
        <v>1186</v>
      </c>
      <c r="O290" s="390" t="s">
        <v>511</v>
      </c>
      <c r="P290" s="390" t="s">
        <v>351</v>
      </c>
      <c r="Q290" s="390" t="s">
        <v>351</v>
      </c>
      <c r="R290" s="390" t="s">
        <v>351</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c r="AI290" s="390"/>
      <c r="AJ290" s="390"/>
      <c r="AK290" s="390"/>
    </row>
    <row r="291" spans="1:37" ht="30.75" customHeight="1" thickBot="1" x14ac:dyDescent="0.3">
      <c r="A291" s="449"/>
      <c r="B291" s="401" t="s">
        <v>1729</v>
      </c>
      <c r="C291" s="402" t="s">
        <v>1650</v>
      </c>
      <c r="D291" s="403" t="s">
        <v>1650</v>
      </c>
      <c r="E291" s="403"/>
      <c r="F291" s="403" t="s">
        <v>1651</v>
      </c>
      <c r="G291" s="403"/>
      <c r="H291" s="403" t="s">
        <v>1652</v>
      </c>
      <c r="I291" s="404">
        <v>0</v>
      </c>
      <c r="J291" s="403" t="s">
        <v>1187</v>
      </c>
      <c r="K291" s="403">
        <v>4</v>
      </c>
      <c r="L291" s="403">
        <v>1</v>
      </c>
      <c r="M291" s="405" t="s">
        <v>1970</v>
      </c>
      <c r="N291" s="403" t="s">
        <v>1653</v>
      </c>
      <c r="O291" s="406"/>
      <c r="P291" s="406"/>
      <c r="Q291" s="406"/>
      <c r="R291" s="407"/>
      <c r="S291" s="407"/>
      <c r="T291" s="408" t="s">
        <v>1184</v>
      </c>
      <c r="U291" s="408" t="s">
        <v>1185</v>
      </c>
      <c r="V291" s="407"/>
      <c r="W291" s="409"/>
      <c r="X291" s="407"/>
      <c r="Y291" s="403" t="s">
        <v>1380</v>
      </c>
      <c r="Z291" s="403" t="s">
        <v>1184</v>
      </c>
      <c r="AA291" s="403" t="s">
        <v>1185</v>
      </c>
      <c r="AB291" s="442"/>
      <c r="AC291" s="403" t="s">
        <v>1185</v>
      </c>
      <c r="AD291" s="403"/>
      <c r="AE291" s="403" t="s">
        <v>1185</v>
      </c>
      <c r="AF291" s="445"/>
    </row>
    <row r="293" spans="1:37" ht="30.75" customHeight="1" x14ac:dyDescent="0.25">
      <c r="E293" s="410" t="s">
        <v>2030</v>
      </c>
      <c r="F293" s="358" t="s">
        <v>1869</v>
      </c>
      <c r="G293" s="358" t="str">
        <f>_xlfn.CONCAT(I54,I53,I52,I48,I47,I46,I45,I39,I38,I37,I36,I35,I34,I33,I31,I30,I29,I28,I27,I26,I25,I24,I23,I22,I21,I20)</f>
        <v>00000000000000110!OCS_FOUNDRY_PUF_ENABLE &amp; !OCS_IID_PUF_ENABLE00010000000011</v>
      </c>
      <c r="H293" s="358" t="s">
        <v>1876</v>
      </c>
      <c r="I293" s="411" t="s">
        <v>2141</v>
      </c>
    </row>
    <row r="294" spans="1:37" ht="30.75" customHeight="1" x14ac:dyDescent="0.25">
      <c r="F294" s="358" t="s">
        <v>1871</v>
      </c>
      <c r="G294" s="358" t="str">
        <f>_xlfn.CONCAT(I79,I78,I77,I76,I75,I74,I73,I72,I71,I70,I69,I68,I67,I66,I65,I64,I60,I59,I58,I57,I56,I55)</f>
        <v>11111111001000010000111010000001</v>
      </c>
      <c r="H294" s="412" t="s">
        <v>1878</v>
      </c>
      <c r="I294" s="411" t="s">
        <v>2018</v>
      </c>
    </row>
    <row r="295" spans="1:37" ht="30.75" customHeight="1" x14ac:dyDescent="0.25">
      <c r="F295" s="358" t="s">
        <v>1874</v>
      </c>
      <c r="G295" s="358" t="str">
        <f>_xlfn.CONCAT(I89,I88,I87,I86,I85,I84,I83,I82,I81,I80)</f>
        <v>00000000000000000(1 &lt;&lt; cse_sram_num_banks) - 1</v>
      </c>
      <c r="I295" s="411" t="s">
        <v>2142</v>
      </c>
    </row>
    <row r="296" spans="1:37" ht="30.75" customHeight="1" x14ac:dyDescent="0.25">
      <c r="F296" s="358" t="s">
        <v>1875</v>
      </c>
      <c r="G296" s="358" t="str">
        <f>_xlfn.CONCAT(I111,I110,I109,I108,I107,I106,I105,I104,I103,I102,I101,I100,I99,I98,I97,I96,I95,I94,I93,I92,I91,I90)</f>
        <v>00000010TRNG_SEI_EN11000100000000new_LNL00new_Elasti01001</v>
      </c>
      <c r="H296" s="358" t="s">
        <v>1884</v>
      </c>
      <c r="I296" s="411" t="s">
        <v>2143</v>
      </c>
    </row>
    <row r="297" spans="1:37" ht="30.75" customHeight="1" x14ac:dyDescent="0.25">
      <c r="F297" s="358" t="s">
        <v>2006</v>
      </c>
      <c r="G297" s="358" t="str">
        <f>_xlfn.CONCAT(I115,I114,I113,I112)</f>
        <v>00000000000000000000000000000000</v>
      </c>
      <c r="H297" s="358" t="s">
        <v>1886</v>
      </c>
      <c r="I297" s="411" t="s">
        <v>1886</v>
      </c>
    </row>
    <row r="298" spans="1:37" ht="30.75" customHeight="1" x14ac:dyDescent="0.25">
      <c r="F298" s="358" t="s">
        <v>2007</v>
      </c>
      <c r="G298" s="358" t="s">
        <v>2008</v>
      </c>
      <c r="I298" s="411" t="s">
        <v>2008</v>
      </c>
    </row>
    <row r="299" spans="1:37" ht="30.75" customHeight="1" x14ac:dyDescent="0.25">
      <c r="F299" s="358" t="s">
        <v>1756</v>
      </c>
      <c r="I299" s="411"/>
      <c r="W299" s="358"/>
    </row>
    <row r="300" spans="1:37" ht="30.75" customHeight="1" x14ac:dyDescent="0.25">
      <c r="F300" s="358" t="s">
        <v>2009</v>
      </c>
      <c r="G300" s="358" t="e">
        <f>_xlfn.CONCAT(I158,I157,I156,I155,I154,I153,I152,I151,I150,I149,I148,I147,I146,I145,I144,I143,I142,I141,I140,I139,I138,I137,I136,I135,I134,I133,I132,I131,I130,#REF!,I129,I128)</f>
        <v>#REF!</v>
      </c>
      <c r="I300" s="411" t="s">
        <v>1886</v>
      </c>
      <c r="W300" s="358"/>
    </row>
    <row r="301" spans="1:37" ht="30.75" customHeight="1" x14ac:dyDescent="0.25">
      <c r="F301" s="358" t="s">
        <v>2010</v>
      </c>
      <c r="G301" s="358" t="str">
        <f>_xlfn.CONCAT(I176,I175,I174,I173,I172,I171,I170,I169,I168,I167,I166,I165,I164,I163,I162,I161,I160,I159)</f>
        <v>0000000011111111011010!(!OCS_FOUNDRY_PUF_ENABLE &amp; !OCS_IID_PUF_ENABLE)!OCS_FOUNDRY_PUF_ENABLE &amp; !OCS_IID_PUF_ENABLE00000010</v>
      </c>
      <c r="I301" s="411" t="s">
        <v>1886</v>
      </c>
      <c r="W301" s="358"/>
    </row>
  </sheetData>
  <phoneticPr fontId="18" type="noConversion"/>
  <conditionalFormatting sqref="L2:L1048576">
    <cfRule type="cellIs" dxfId="622" priority="251" operator="equal">
      <formula>1</formula>
    </cfRule>
  </conditionalFormatting>
  <conditionalFormatting sqref="K1:K1048576">
    <cfRule type="colorScale" priority="252">
      <colorScale>
        <cfvo type="min"/>
        <cfvo type="percentile" val="50"/>
        <cfvo type="max"/>
        <color rgb="FFF8696B"/>
        <color rgb="FFFFEB84"/>
        <color rgb="FF63BE7B"/>
      </colorScale>
    </cfRule>
  </conditionalFormatting>
  <conditionalFormatting sqref="AC1:AE1 AC2 P1:AA2 AE2 AG1:DC2 P3:DC1048576">
    <cfRule type="expression" dxfId="621" priority="245">
      <formula>AND(P1=0, P1&lt;&gt;"")</formula>
    </cfRule>
    <cfRule type="expression" dxfId="620" priority="246">
      <formula>AND(P1&gt;0, P1&lt;10000000000)</formula>
    </cfRule>
    <cfRule type="cellIs" dxfId="619" priority="247" operator="equal">
      <formula>"yes"</formula>
    </cfRule>
    <cfRule type="cellIs" dxfId="618" priority="248" operator="equal">
      <formula>"no"</formula>
    </cfRule>
    <cfRule type="cellIs" dxfId="617" priority="250" operator="equal">
      <formula>"remove"</formula>
    </cfRule>
  </conditionalFormatting>
  <conditionalFormatting sqref="N5:N1048576">
    <cfRule type="expression" dxfId="616" priority="8">
      <formula>COUNTIF($N$5:$N5,$N5)&gt;1</formula>
    </cfRule>
  </conditionalFormatting>
  <conditionalFormatting sqref="M5:M1048576">
    <cfRule type="expression" dxfId="615" priority="7">
      <formula>COUNTIF($M$5:$M5,$M5)&gt;1</formula>
    </cfRule>
  </conditionalFormatting>
  <conditionalFormatting sqref="G5:G1048576">
    <cfRule type="containsText" dxfId="614" priority="6" operator="containsText" text="deprecated">
      <formula>NOT(ISERROR(SEARCH("deprecated",G5)))</formula>
    </cfRule>
  </conditionalFormatting>
  <conditionalFormatting sqref="H5:H1048576">
    <cfRule type="cellIs" dxfId="613" priority="253" operator="equal">
      <formula>"JtagRd, SBRd, JtagWr, R4Err"</formula>
    </cfRule>
    <cfRule type="cellIs" dxfId="612" priority="254" operator="equal">
      <formula>"JtagRd, SBRd, R4Err"</formula>
    </cfRule>
    <cfRule type="cellIs" dxfId="611" priority="255" operator="equal">
      <formula>"JtagRd, SBRd"</formula>
    </cfRule>
    <cfRule type="cellIs" dxfId="610" priority="256" operator="equal">
      <formula>"JtagRd, SBRd, JtagWr, SBWr, R4Err"</formula>
    </cfRule>
    <cfRule type="cellIs" dxfId="609" priority="258" operator="equal">
      <formula>"JtagRd, SBRd, R4Err, LockTag"</formula>
    </cfRule>
    <cfRule type="containsText" dxfId="608" priority="261" operator="containsText" text="BOD">
      <formula>NOT(ISERROR(SEARCH("BOD",H5)))</formula>
    </cfRule>
  </conditionalFormatting>
  <conditionalFormatting sqref="A5:CZ404">
    <cfRule type="expression" dxfId="607" priority="262">
      <formula>$J5="SoftStrap"</formula>
    </cfRule>
    <cfRule type="expression" dxfId="606" priority="547">
      <formula>$J5="GP2_CATEGORY"</formula>
    </cfRule>
    <cfRule type="expression" dxfId="605" priority="548">
      <formula>$J5="GP3_CATEGORY"</formula>
    </cfRule>
    <cfRule type="expression" dxfId="604" priority="549">
      <formula>$J5="GP3_IFP_CATEGORY"</formula>
    </cfRule>
    <cfRule type="expression" dxfId="603" priority="550">
      <formula>$J5="GP1_CATEGORY"</formula>
    </cfRule>
    <cfRule type="expression" dxfId="602" priority="551">
      <formula>$J5="GP1_IFP_CATEGORY"</formula>
    </cfRule>
  </conditionalFormatting>
  <conditionalFormatting sqref="H1:H1048576">
    <cfRule type="containsText" dxfId="601" priority="260" operator="containsText" text="Zeroizable">
      <formula>NOT(ISERROR(SEARCH("Zeroizable",H1)))</formula>
    </cfRule>
  </conditionalFormatting>
  <conditionalFormatting sqref="AF1">
    <cfRule type="expression" dxfId="600" priority="1">
      <formula>AND(AF1=0, AF1&lt;&gt;"")</formula>
    </cfRule>
    <cfRule type="expression" dxfId="599" priority="2">
      <formula>AND(AF1&gt;0, AF1&lt;10000000000)</formula>
    </cfRule>
    <cfRule type="cellIs" dxfId="598" priority="3" operator="equal">
      <formula>"yes"</formula>
    </cfRule>
    <cfRule type="cellIs" dxfId="597" priority="4" operator="equal">
      <formula>"no"</formula>
    </cfRule>
    <cfRule type="cellIs" dxfId="596" priority="5" operator="equal">
      <formula>"remove"</formula>
    </cfRule>
  </conditionalFormatting>
  <pageMargins left="0.7" right="0.7" top="0.75" bottom="0.75" header="0.3" footer="0.3"/>
  <pageSetup orientation="portrait" r:id="rId1"/>
  <ignoredErrors>
    <ignoredError sqref="I222:I253 I61:I79 I81:I115 I127:I166 I198:I210 I24:I29 I179:I194 I217:I219 I169:I176 I213:I215"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9" t="s">
        <v>634</v>
      </c>
      <c r="D2" s="460"/>
      <c r="E2" s="461" t="s">
        <v>392</v>
      </c>
      <c r="F2" s="462"/>
      <c r="G2" s="46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6" t="s">
        <v>367</v>
      </c>
      <c r="N3" s="469" t="s">
        <v>14</v>
      </c>
      <c r="O3" s="470">
        <f ca="1">($G3+$G4+$G5+$G6+$G7)</f>
        <v>1056</v>
      </c>
    </row>
    <row r="4" spans="1:15" ht="15" customHeight="1" x14ac:dyDescent="0.25">
      <c r="A4" s="46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1"/>
    </row>
    <row r="5" spans="1:15" ht="15" customHeight="1" x14ac:dyDescent="0.25">
      <c r="A5" s="46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1"/>
    </row>
    <row r="6" spans="1:15" ht="15" customHeight="1" x14ac:dyDescent="0.25">
      <c r="A6" s="46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6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2"/>
    </row>
    <row r="8" spans="1:15" ht="14.65" customHeight="1" x14ac:dyDescent="0.25">
      <c r="A8" s="48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3" t="s">
        <v>368</v>
      </c>
      <c r="N8" s="476" t="s">
        <v>20</v>
      </c>
      <c r="O8" s="478">
        <f ca="1">($G8+$G9+$G10+$G13)</f>
        <v>960</v>
      </c>
    </row>
    <row r="9" spans="1:15" ht="14.65" customHeight="1" x14ac:dyDescent="0.25">
      <c r="A9" s="48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4"/>
      <c r="N9" s="467"/>
      <c r="O9" s="471"/>
    </row>
    <row r="10" spans="1:15" ht="15" customHeight="1" x14ac:dyDescent="0.25">
      <c r="A10" s="48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4"/>
      <c r="N10" s="467"/>
      <c r="O10" s="471"/>
    </row>
    <row r="11" spans="1:15" ht="15" customHeight="1" x14ac:dyDescent="0.25">
      <c r="A11" s="48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15" customHeight="1" x14ac:dyDescent="0.25">
      <c r="A12" s="48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5"/>
      <c r="N12" s="477"/>
      <c r="O12" s="479"/>
    </row>
    <row r="13" spans="1:15" ht="15" customHeight="1" thickBot="1" x14ac:dyDescent="0.3">
      <c r="A13" s="48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5"/>
      <c r="N13" s="477"/>
      <c r="O13" s="479"/>
    </row>
    <row r="14" spans="1:15" ht="15" customHeight="1" x14ac:dyDescent="0.25">
      <c r="A14" s="483" t="s">
        <v>23</v>
      </c>
      <c r="B14" s="34" t="s">
        <v>24</v>
      </c>
      <c r="C14" s="36" t="s">
        <v>613</v>
      </c>
      <c r="D14" s="48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6" t="s">
        <v>369</v>
      </c>
      <c r="N14" s="469" t="s">
        <v>29</v>
      </c>
      <c r="O14" s="470">
        <f ca="1">(4*32+G18+G19+G20+G21+G22+G23)</f>
        <v>160</v>
      </c>
    </row>
    <row r="15" spans="1:15" ht="15" customHeight="1" x14ac:dyDescent="0.25">
      <c r="A15" s="484"/>
      <c r="B15" s="35" t="s">
        <v>30</v>
      </c>
      <c r="C15" s="37" t="s">
        <v>613</v>
      </c>
      <c r="D15" s="48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67"/>
      <c r="O15" s="471"/>
    </row>
    <row r="16" spans="1:15" ht="15" customHeight="1" x14ac:dyDescent="0.25">
      <c r="A16" s="484"/>
      <c r="B16" s="35" t="s">
        <v>31</v>
      </c>
      <c r="C16" s="37" t="s">
        <v>613</v>
      </c>
      <c r="D16" s="48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67"/>
      <c r="O16" s="471"/>
    </row>
    <row r="17" spans="1:15" x14ac:dyDescent="0.25">
      <c r="A17" s="484"/>
      <c r="B17" s="35" t="s">
        <v>32</v>
      </c>
      <c r="C17" s="37" t="s">
        <v>613</v>
      </c>
      <c r="D17" s="48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67"/>
      <c r="O17" s="471"/>
    </row>
    <row r="18" spans="1:15" x14ac:dyDescent="0.25">
      <c r="A18" s="484"/>
      <c r="B18" s="35" t="s">
        <v>34</v>
      </c>
      <c r="C18" s="35" t="s">
        <v>253</v>
      </c>
      <c r="D18" s="48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67"/>
      <c r="O18" s="471"/>
    </row>
    <row r="19" spans="1:15" x14ac:dyDescent="0.25">
      <c r="A19" s="484"/>
      <c r="B19" s="35" t="s">
        <v>36</v>
      </c>
      <c r="C19" s="73" t="s">
        <v>214</v>
      </c>
      <c r="D19" s="48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67"/>
      <c r="O19" s="471"/>
    </row>
    <row r="20" spans="1:15" x14ac:dyDescent="0.25">
      <c r="A20" s="484"/>
      <c r="B20" s="73" t="s">
        <v>246</v>
      </c>
      <c r="C20" s="73" t="s">
        <v>205</v>
      </c>
      <c r="D20" s="48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67"/>
      <c r="O20" s="471"/>
    </row>
    <row r="21" spans="1:15" x14ac:dyDescent="0.25">
      <c r="A21" s="484"/>
      <c r="B21" s="73" t="s">
        <v>250</v>
      </c>
      <c r="C21" s="73" t="s">
        <v>390</v>
      </c>
      <c r="D21" s="48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67"/>
      <c r="O21" s="471"/>
    </row>
    <row r="22" spans="1:15" x14ac:dyDescent="0.25">
      <c r="A22" s="484"/>
      <c r="B22" s="73" t="s">
        <v>251</v>
      </c>
      <c r="C22" s="73" t="s">
        <v>390</v>
      </c>
      <c r="D22" s="48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84"/>
      <c r="B23" s="73" t="s">
        <v>252</v>
      </c>
      <c r="C23" s="73" t="s">
        <v>390</v>
      </c>
      <c r="D23" s="48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84"/>
      <c r="B24" s="35" t="s">
        <v>38</v>
      </c>
      <c r="C24" s="37" t="s">
        <v>613</v>
      </c>
      <c r="D24" s="48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67"/>
      <c r="O24" s="471"/>
    </row>
    <row r="25" spans="1:15" x14ac:dyDescent="0.25">
      <c r="A25" s="483" t="s">
        <v>41</v>
      </c>
      <c r="B25" s="35" t="s">
        <v>42</v>
      </c>
      <c r="C25" s="35" t="s">
        <v>614</v>
      </c>
      <c r="D25" s="48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67"/>
      <c r="O25" s="471">
        <f ca="1">(G25+G26)</f>
        <v>64</v>
      </c>
    </row>
    <row r="26" spans="1:15" ht="15.75" thickBot="1" x14ac:dyDescent="0.3">
      <c r="A26" s="488"/>
      <c r="B26" s="74" t="s">
        <v>46</v>
      </c>
      <c r="C26" s="74" t="s">
        <v>615</v>
      </c>
      <c r="D26" s="489"/>
      <c r="E26" s="123"/>
      <c r="F26" s="76" t="s">
        <v>44</v>
      </c>
      <c r="G26" s="75">
        <f ca="1">IF($C26="No Param",32,VLOOKUP($C26,INDIRECT(Config!$B$1),HLOOKUP(D$1,INDIRECT(Config!$E$1),2,FALSE),FALSE)*32)</f>
        <v>32</v>
      </c>
      <c r="H26" s="26" t="str">
        <f ca="1">IF(G26=0,"N/A","0x8004")</f>
        <v>0x8004</v>
      </c>
      <c r="I26" s="26" t="s">
        <v>47</v>
      </c>
      <c r="J26" s="200" t="s">
        <v>48</v>
      </c>
      <c r="K26" s="200" t="s">
        <v>387</v>
      </c>
      <c r="L26" s="234"/>
      <c r="M26" s="468"/>
      <c r="N26" s="468"/>
      <c r="O26" s="472"/>
    </row>
    <row r="27" spans="1:15" ht="15.75" thickBot="1" x14ac:dyDescent="0.3">
      <c r="A27" s="10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9" t="s">
        <v>48</v>
      </c>
      <c r="O28" s="470">
        <f ca="1">SUM(G28:G42)</f>
        <v>576</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6" t="s">
        <v>367</v>
      </c>
      <c r="N3" s="469" t="s">
        <v>14</v>
      </c>
      <c r="O3" s="470">
        <f ca="1">($G3+$G4+$G5+$G6+$G7)</f>
        <v>1056</v>
      </c>
    </row>
    <row r="4" spans="1:15" ht="15" customHeight="1" x14ac:dyDescent="0.25">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1"/>
    </row>
    <row r="5" spans="1:15" ht="15" customHeight="1" x14ac:dyDescent="0.25">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1"/>
    </row>
    <row r="6" spans="1:15" ht="15" customHeight="1" x14ac:dyDescent="0.25">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2"/>
    </row>
    <row r="8" spans="1:15" ht="15" customHeight="1" x14ac:dyDescent="0.25">
      <c r="A8" s="49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3" t="s">
        <v>368</v>
      </c>
      <c r="N8" s="476" t="s">
        <v>20</v>
      </c>
      <c r="O8" s="478">
        <f ca="1">($G8+$G9+$G10+$G13)</f>
        <v>960</v>
      </c>
    </row>
    <row r="9" spans="1:15" ht="15" customHeight="1" x14ac:dyDescent="0.25">
      <c r="A9" s="49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4"/>
      <c r="N9" s="467"/>
      <c r="O9" s="471"/>
    </row>
    <row r="10" spans="1:15" ht="15" customHeight="1" x14ac:dyDescent="0.25">
      <c r="A10" s="49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4"/>
      <c r="N10" s="467"/>
      <c r="O10" s="471"/>
    </row>
    <row r="11" spans="1:15" ht="15" customHeight="1" x14ac:dyDescent="0.25">
      <c r="A11" s="49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15" customHeight="1" x14ac:dyDescent="0.25">
      <c r="A12" s="49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5"/>
      <c r="N12" s="477"/>
      <c r="O12" s="479"/>
    </row>
    <row r="13" spans="1:15" ht="15" customHeight="1" thickBot="1" x14ac:dyDescent="0.3">
      <c r="A13" s="49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5"/>
      <c r="N13" s="477"/>
      <c r="O13" s="479"/>
    </row>
    <row r="14" spans="1:15" ht="15" customHeight="1" x14ac:dyDescent="0.25">
      <c r="A14" s="490" t="s">
        <v>23</v>
      </c>
      <c r="B14" s="34" t="s">
        <v>24</v>
      </c>
      <c r="C14" s="36" t="s">
        <v>613</v>
      </c>
      <c r="D14" s="48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6" t="s">
        <v>369</v>
      </c>
      <c r="N14" s="469" t="s">
        <v>29</v>
      </c>
      <c r="O14" s="470">
        <f ca="1">(4*32+G18+G19+G20+G21+G22+G23)</f>
        <v>160</v>
      </c>
    </row>
    <row r="15" spans="1:15" x14ac:dyDescent="0.25">
      <c r="A15" s="491"/>
      <c r="B15" s="35" t="s">
        <v>30</v>
      </c>
      <c r="C15" s="37" t="s">
        <v>613</v>
      </c>
      <c r="D15" s="48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67"/>
      <c r="O15" s="471"/>
    </row>
    <row r="16" spans="1:15" x14ac:dyDescent="0.25">
      <c r="A16" s="491"/>
      <c r="B16" s="35" t="s">
        <v>31</v>
      </c>
      <c r="C16" s="37" t="s">
        <v>613</v>
      </c>
      <c r="D16" s="48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67"/>
      <c r="O16" s="471"/>
    </row>
    <row r="17" spans="1:15" x14ac:dyDescent="0.25">
      <c r="A17" s="491"/>
      <c r="B17" s="35" t="s">
        <v>32</v>
      </c>
      <c r="C17" s="37" t="s">
        <v>613</v>
      </c>
      <c r="D17" s="48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67"/>
      <c r="O17" s="471"/>
    </row>
    <row r="18" spans="1:15" x14ac:dyDescent="0.25">
      <c r="A18" s="491"/>
      <c r="B18" s="35" t="s">
        <v>34</v>
      </c>
      <c r="C18" s="35" t="s">
        <v>253</v>
      </c>
      <c r="D18" s="48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67"/>
      <c r="O18" s="471"/>
    </row>
    <row r="19" spans="1:15" x14ac:dyDescent="0.25">
      <c r="A19" s="491"/>
      <c r="B19" s="35" t="s">
        <v>36</v>
      </c>
      <c r="C19" s="73" t="s">
        <v>214</v>
      </c>
      <c r="D19" s="48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67"/>
      <c r="O19" s="471"/>
    </row>
    <row r="20" spans="1:15" x14ac:dyDescent="0.25">
      <c r="A20" s="491"/>
      <c r="B20" s="73" t="s">
        <v>246</v>
      </c>
      <c r="C20" s="73" t="s">
        <v>205</v>
      </c>
      <c r="D20" s="48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67"/>
      <c r="O20" s="471"/>
    </row>
    <row r="21" spans="1:15" x14ac:dyDescent="0.25">
      <c r="A21" s="491"/>
      <c r="B21" s="73" t="s">
        <v>250</v>
      </c>
      <c r="C21" s="73" t="s">
        <v>390</v>
      </c>
      <c r="D21" s="48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67"/>
      <c r="O21" s="471"/>
    </row>
    <row r="22" spans="1:15" x14ac:dyDescent="0.25">
      <c r="A22" s="491"/>
      <c r="B22" s="73" t="s">
        <v>251</v>
      </c>
      <c r="C22" s="73" t="s">
        <v>390</v>
      </c>
      <c r="D22" s="48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91"/>
      <c r="B23" s="73" t="s">
        <v>252</v>
      </c>
      <c r="C23" s="73" t="s">
        <v>390</v>
      </c>
      <c r="D23" s="48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91"/>
      <c r="B24" s="35" t="s">
        <v>38</v>
      </c>
      <c r="C24" s="37" t="s">
        <v>613</v>
      </c>
      <c r="D24" s="48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67"/>
      <c r="O24" s="471"/>
    </row>
    <row r="25" spans="1:15" x14ac:dyDescent="0.25">
      <c r="A25" s="490" t="s">
        <v>41</v>
      </c>
      <c r="B25" s="35" t="s">
        <v>42</v>
      </c>
      <c r="C25" s="35" t="s">
        <v>614</v>
      </c>
      <c r="D25" s="48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67"/>
      <c r="O25" s="471">
        <f ca="1">(G25+G26)</f>
        <v>64</v>
      </c>
    </row>
    <row r="26" spans="1:15" ht="15.75" thickBot="1" x14ac:dyDescent="0.3">
      <c r="A26" s="492"/>
      <c r="B26" s="74" t="s">
        <v>46</v>
      </c>
      <c r="C26" s="74" t="s">
        <v>615</v>
      </c>
      <c r="D26" s="489"/>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2"/>
    </row>
    <row r="27" spans="1:15" ht="15.75" thickBot="1" x14ac:dyDescent="0.3">
      <c r="A27" s="12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9" t="s">
        <v>48</v>
      </c>
      <c r="O28" s="470">
        <f ca="1">SUM(G28:G42)</f>
        <v>576</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6" t="s">
        <v>367</v>
      </c>
      <c r="N3" s="469" t="s">
        <v>14</v>
      </c>
      <c r="O3" s="470">
        <f ca="1">($G3+$G4+$G5+$G6+$G7)</f>
        <v>1056</v>
      </c>
    </row>
    <row r="4" spans="1:15" ht="15" customHeight="1" x14ac:dyDescent="0.25">
      <c r="A4" s="46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1"/>
    </row>
    <row r="5" spans="1:15" ht="15" customHeight="1" x14ac:dyDescent="0.25">
      <c r="A5" s="46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1"/>
    </row>
    <row r="6" spans="1:15" ht="15" customHeight="1" x14ac:dyDescent="0.25">
      <c r="A6" s="46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6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2"/>
    </row>
    <row r="8" spans="1:15" ht="14.65" customHeight="1" x14ac:dyDescent="0.25">
      <c r="A8" s="48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3" t="s">
        <v>368</v>
      </c>
      <c r="N8" s="476" t="s">
        <v>20</v>
      </c>
      <c r="O8" s="478">
        <f ca="1">($G8+$G9+$G10+$G13)</f>
        <v>960</v>
      </c>
    </row>
    <row r="9" spans="1:15" ht="14.65" customHeight="1" x14ac:dyDescent="0.25">
      <c r="A9" s="48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4"/>
      <c r="N9" s="467"/>
      <c r="O9" s="471"/>
    </row>
    <row r="10" spans="1:15" ht="14.65" customHeight="1" x14ac:dyDescent="0.25">
      <c r="A10" s="48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4"/>
      <c r="N10" s="467"/>
      <c r="O10" s="471"/>
    </row>
    <row r="11" spans="1:15" ht="14.65" customHeight="1" x14ac:dyDescent="0.25">
      <c r="A11" s="48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14.65" customHeight="1" x14ac:dyDescent="0.25">
      <c r="A12" s="48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5"/>
      <c r="N12" s="477"/>
      <c r="O12" s="479"/>
    </row>
    <row r="13" spans="1:15" ht="14.65" customHeight="1" thickBot="1" x14ac:dyDescent="0.3">
      <c r="A13" s="48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5"/>
      <c r="N13" s="477"/>
      <c r="O13" s="479"/>
    </row>
    <row r="14" spans="1:15" ht="14.65" customHeight="1" x14ac:dyDescent="0.25">
      <c r="A14" s="483" t="s">
        <v>23</v>
      </c>
      <c r="B14" s="34" t="s">
        <v>24</v>
      </c>
      <c r="C14" s="36" t="s">
        <v>613</v>
      </c>
      <c r="D14" s="48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6" t="s">
        <v>369</v>
      </c>
      <c r="N14" s="469" t="s">
        <v>29</v>
      </c>
      <c r="O14" s="470">
        <f ca="1">(4*32+G18+G19+G20+G21+G22+G23)</f>
        <v>160</v>
      </c>
    </row>
    <row r="15" spans="1:15" ht="14.65" customHeight="1" x14ac:dyDescent="0.25">
      <c r="A15" s="484"/>
      <c r="B15" s="35" t="s">
        <v>30</v>
      </c>
      <c r="C15" s="37" t="s">
        <v>613</v>
      </c>
      <c r="D15" s="48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67"/>
      <c r="O15" s="471"/>
    </row>
    <row r="16" spans="1:15" ht="14.65" customHeight="1" x14ac:dyDescent="0.25">
      <c r="A16" s="484"/>
      <c r="B16" s="35" t="s">
        <v>31</v>
      </c>
      <c r="C16" s="37" t="s">
        <v>613</v>
      </c>
      <c r="D16" s="48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67"/>
      <c r="O16" s="471"/>
    </row>
    <row r="17" spans="1:15" x14ac:dyDescent="0.25">
      <c r="A17" s="484"/>
      <c r="B17" s="35" t="s">
        <v>32</v>
      </c>
      <c r="C17" s="37" t="s">
        <v>613</v>
      </c>
      <c r="D17" s="48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67"/>
      <c r="O17" s="471"/>
    </row>
    <row r="18" spans="1:15" x14ac:dyDescent="0.25">
      <c r="A18" s="484"/>
      <c r="B18" s="35" t="s">
        <v>34</v>
      </c>
      <c r="C18" s="35" t="s">
        <v>253</v>
      </c>
      <c r="D18" s="48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67"/>
      <c r="O18" s="471"/>
    </row>
    <row r="19" spans="1:15" x14ac:dyDescent="0.25">
      <c r="A19" s="484"/>
      <c r="B19" s="35" t="s">
        <v>36</v>
      </c>
      <c r="C19" s="73" t="s">
        <v>214</v>
      </c>
      <c r="D19" s="48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67"/>
      <c r="O19" s="471"/>
    </row>
    <row r="20" spans="1:15" x14ac:dyDescent="0.25">
      <c r="A20" s="484"/>
      <c r="B20" s="73" t="s">
        <v>246</v>
      </c>
      <c r="C20" s="73" t="s">
        <v>205</v>
      </c>
      <c r="D20" s="48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67"/>
      <c r="O20" s="471"/>
    </row>
    <row r="21" spans="1:15" x14ac:dyDescent="0.25">
      <c r="A21" s="484"/>
      <c r="B21" s="73" t="s">
        <v>250</v>
      </c>
      <c r="C21" s="73" t="s">
        <v>390</v>
      </c>
      <c r="D21" s="48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67"/>
      <c r="O21" s="471"/>
    </row>
    <row r="22" spans="1:15" x14ac:dyDescent="0.25">
      <c r="A22" s="484"/>
      <c r="B22" s="73" t="s">
        <v>251</v>
      </c>
      <c r="C22" s="73" t="s">
        <v>390</v>
      </c>
      <c r="D22" s="48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84"/>
      <c r="B23" s="73" t="s">
        <v>252</v>
      </c>
      <c r="C23" s="73" t="s">
        <v>390</v>
      </c>
      <c r="D23" s="48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84"/>
      <c r="B24" s="35" t="s">
        <v>38</v>
      </c>
      <c r="C24" s="37" t="s">
        <v>613</v>
      </c>
      <c r="D24" s="48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67"/>
      <c r="O24" s="471"/>
    </row>
    <row r="25" spans="1:15" x14ac:dyDescent="0.25">
      <c r="A25" s="483" t="s">
        <v>41</v>
      </c>
      <c r="B25" s="35" t="s">
        <v>42</v>
      </c>
      <c r="C25" s="35" t="s">
        <v>614</v>
      </c>
      <c r="D25" s="48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67"/>
      <c r="O25" s="471">
        <f ca="1">(G25+G26)</f>
        <v>64</v>
      </c>
    </row>
    <row r="26" spans="1:15" ht="15.75" thickBot="1" x14ac:dyDescent="0.3">
      <c r="A26" s="488"/>
      <c r="B26" s="74" t="s">
        <v>46</v>
      </c>
      <c r="C26" s="74" t="s">
        <v>615</v>
      </c>
      <c r="D26" s="489"/>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2"/>
    </row>
    <row r="27" spans="1:15" ht="15.75" thickBot="1" x14ac:dyDescent="0.3">
      <c r="A27" s="12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9" t="s">
        <v>48</v>
      </c>
      <c r="O28" s="470">
        <f ca="1">SUM(G28:G42)</f>
        <v>576</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6" t="s">
        <v>367</v>
      </c>
      <c r="N3" s="469" t="s">
        <v>14</v>
      </c>
      <c r="O3" s="470">
        <f ca="1">($G3+$G4+$G5+$G6+$G7)</f>
        <v>801</v>
      </c>
    </row>
    <row r="4" spans="1:15" ht="15" customHeight="1" x14ac:dyDescent="0.25">
      <c r="A4" s="46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7"/>
      <c r="N4" s="467"/>
      <c r="O4" s="471"/>
    </row>
    <row r="5" spans="1:15" ht="15" customHeight="1" x14ac:dyDescent="0.25">
      <c r="A5" s="46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7"/>
      <c r="N5" s="467"/>
      <c r="O5" s="471"/>
    </row>
    <row r="6" spans="1:15" ht="15" customHeight="1" thickBot="1" x14ac:dyDescent="0.3">
      <c r="A6" s="46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6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7"/>
      <c r="N7" s="477"/>
      <c r="O7" s="479"/>
    </row>
    <row r="8" spans="1:15" ht="14.65" customHeight="1" x14ac:dyDescent="0.25">
      <c r="A8" s="50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2" t="s">
        <v>368</v>
      </c>
      <c r="N8" s="469" t="s">
        <v>20</v>
      </c>
      <c r="O8" s="470">
        <f ca="1">($G8+$G9+$G10+$G13)</f>
        <v>992</v>
      </c>
    </row>
    <row r="9" spans="1:15" s="131" customFormat="1" ht="14.65" customHeight="1" x14ac:dyDescent="0.25">
      <c r="A9" s="50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4"/>
      <c r="N9" s="467"/>
      <c r="O9" s="471"/>
    </row>
    <row r="10" spans="1:15" ht="14.65" customHeight="1" thickBot="1" x14ac:dyDescent="0.3">
      <c r="A10" s="50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4"/>
      <c r="N10" s="467"/>
      <c r="O10" s="471"/>
    </row>
    <row r="11" spans="1:15" ht="15" customHeight="1" x14ac:dyDescent="0.25">
      <c r="A11" s="50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39.6" customHeight="1" x14ac:dyDescent="0.25">
      <c r="A12" s="50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4"/>
      <c r="N12" s="467"/>
      <c r="O12" s="471"/>
    </row>
    <row r="13" spans="1:15" ht="15" customHeight="1" thickBot="1" x14ac:dyDescent="0.3">
      <c r="A13" s="50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3"/>
      <c r="N13" s="468"/>
      <c r="O13" s="472"/>
    </row>
    <row r="14" spans="1:15" ht="15" customHeight="1" thickBot="1" x14ac:dyDescent="0.3">
      <c r="A14" s="483" t="s">
        <v>23</v>
      </c>
      <c r="B14" s="43" t="s">
        <v>24</v>
      </c>
      <c r="C14" s="171" t="s">
        <v>613</v>
      </c>
      <c r="D14" s="49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0" t="s">
        <v>369</v>
      </c>
      <c r="N14" s="476" t="s">
        <v>29</v>
      </c>
      <c r="O14" s="478">
        <f ca="1">(4*32+G18+G19+G20+G21+G22+G23)</f>
        <v>128</v>
      </c>
    </row>
    <row r="15" spans="1:15" x14ac:dyDescent="0.25">
      <c r="A15" s="484"/>
      <c r="B15" s="35" t="s">
        <v>30</v>
      </c>
      <c r="C15" s="37" t="s">
        <v>613</v>
      </c>
      <c r="D15" s="49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67"/>
      <c r="O15" s="471"/>
    </row>
    <row r="16" spans="1:15" x14ac:dyDescent="0.25">
      <c r="A16" s="484"/>
      <c r="B16" s="35" t="s">
        <v>31</v>
      </c>
      <c r="C16" s="37" t="s">
        <v>613</v>
      </c>
      <c r="D16" s="49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67"/>
      <c r="O16" s="471"/>
    </row>
    <row r="17" spans="1:15" x14ac:dyDescent="0.25">
      <c r="A17" s="484"/>
      <c r="B17" s="35" t="s">
        <v>32</v>
      </c>
      <c r="C17" s="37" t="s">
        <v>613</v>
      </c>
      <c r="D17" s="49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67"/>
      <c r="O17" s="471"/>
    </row>
    <row r="18" spans="1:15" ht="15.75" thickBot="1" x14ac:dyDescent="0.3">
      <c r="A18" s="484"/>
      <c r="B18" s="35" t="s">
        <v>34</v>
      </c>
      <c r="C18" s="35" t="s">
        <v>253</v>
      </c>
      <c r="D18" s="49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67"/>
      <c r="O18" s="471"/>
    </row>
    <row r="19" spans="1:15" x14ac:dyDescent="0.25">
      <c r="A19" s="484"/>
      <c r="B19" s="35" t="s">
        <v>36</v>
      </c>
      <c r="C19" s="73" t="s">
        <v>214</v>
      </c>
      <c r="D19" s="49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67"/>
      <c r="O19" s="471"/>
    </row>
    <row r="20" spans="1:15" x14ac:dyDescent="0.25">
      <c r="A20" s="484"/>
      <c r="B20" s="73" t="s">
        <v>246</v>
      </c>
      <c r="C20" s="73" t="s">
        <v>205</v>
      </c>
      <c r="D20" s="49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67"/>
      <c r="O20" s="471"/>
    </row>
    <row r="21" spans="1:15" x14ac:dyDescent="0.25">
      <c r="A21" s="484"/>
      <c r="B21" s="73" t="s">
        <v>250</v>
      </c>
      <c r="C21" s="73" t="s">
        <v>390</v>
      </c>
      <c r="D21" s="49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67"/>
      <c r="O21" s="471"/>
    </row>
    <row r="22" spans="1:15" ht="15.75" thickBot="1" x14ac:dyDescent="0.3">
      <c r="A22" s="484"/>
      <c r="B22" s="73" t="s">
        <v>251</v>
      </c>
      <c r="C22" s="73" t="s">
        <v>390</v>
      </c>
      <c r="D22" s="49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84"/>
      <c r="B23" s="73" t="s">
        <v>252</v>
      </c>
      <c r="C23" s="73" t="s">
        <v>390</v>
      </c>
      <c r="D23" s="49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97"/>
      <c r="B24" s="35" t="s">
        <v>38</v>
      </c>
      <c r="C24" s="37" t="s">
        <v>613</v>
      </c>
      <c r="D24" s="49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67"/>
      <c r="O24" s="471"/>
    </row>
    <row r="25" spans="1:15" x14ac:dyDescent="0.25">
      <c r="A25" s="483" t="s">
        <v>41</v>
      </c>
      <c r="B25" s="35" t="s">
        <v>42</v>
      </c>
      <c r="C25" s="35" t="s">
        <v>614</v>
      </c>
      <c r="D25" s="499"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67"/>
      <c r="O25" s="471">
        <f ca="1">(G25+G26)</f>
        <v>0</v>
      </c>
    </row>
    <row r="26" spans="1:15" ht="15.75" thickBot="1" x14ac:dyDescent="0.3">
      <c r="A26" s="488"/>
      <c r="B26" s="74" t="s">
        <v>46</v>
      </c>
      <c r="C26" s="74" t="s">
        <v>615</v>
      </c>
      <c r="D26" s="501"/>
      <c r="E26" s="123"/>
      <c r="F26" s="177" t="s">
        <v>44</v>
      </c>
      <c r="G26" s="75">
        <f ca="1">IF($C26="No Param",32,VLOOKUP($C26,INDIRECT(Config!$B$1),HLOOKUP(D$1,INDIRECT(Config!$E$1),2,FALSE),FALSE)*32)</f>
        <v>0</v>
      </c>
      <c r="H26" s="26" t="str">
        <f ca="1">IF(G26=0,"N/A","0x8004")</f>
        <v>N/A</v>
      </c>
      <c r="I26" s="26" t="s">
        <v>47</v>
      </c>
      <c r="J26" s="26" t="s">
        <v>48</v>
      </c>
      <c r="K26" s="26" t="s">
        <v>387</v>
      </c>
      <c r="L26" s="26"/>
      <c r="M26" s="468"/>
      <c r="N26" s="468"/>
      <c r="O26" s="472"/>
    </row>
    <row r="27" spans="1:15" ht="15.75" thickBot="1" x14ac:dyDescent="0.3">
      <c r="A27" s="12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9" t="s">
        <v>48</v>
      </c>
      <c r="O28" s="470">
        <f ca="1">SUM(G28:G42)</f>
        <v>0</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9" t="s">
        <v>48</v>
      </c>
      <c r="O3" s="470">
        <f ca="1">SUM(F3:F17)</f>
        <v>576</v>
      </c>
    </row>
    <row r="4" spans="1:15" ht="15.4" customHeight="1" x14ac:dyDescent="0.25">
      <c r="A4" s="48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67"/>
      <c r="O4" s="471"/>
    </row>
    <row r="5" spans="1:15" ht="15.4" customHeight="1" x14ac:dyDescent="0.25">
      <c r="A5" s="48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67"/>
      <c r="O5" s="471"/>
    </row>
    <row r="6" spans="1:15" ht="15.4" customHeight="1" x14ac:dyDescent="0.25">
      <c r="A6" s="48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67"/>
      <c r="O6" s="471"/>
    </row>
    <row r="7" spans="1:15" ht="15.4" customHeight="1" x14ac:dyDescent="0.25">
      <c r="A7" s="48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7"/>
      <c r="O7" s="471"/>
    </row>
    <row r="8" spans="1:15" ht="15.4" customHeight="1" x14ac:dyDescent="0.25">
      <c r="A8" s="48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7"/>
      <c r="O8" s="471"/>
    </row>
    <row r="9" spans="1:15" ht="15.4" customHeight="1" x14ac:dyDescent="0.25">
      <c r="A9" s="48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67"/>
      <c r="O9" s="471"/>
    </row>
    <row r="10" spans="1:15" ht="15.4" customHeight="1" x14ac:dyDescent="0.25">
      <c r="A10" s="48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67"/>
      <c r="O10" s="471"/>
    </row>
    <row r="11" spans="1:15" ht="15.4" customHeight="1" x14ac:dyDescent="0.25">
      <c r="A11" s="48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67"/>
      <c r="O11" s="471"/>
    </row>
    <row r="12" spans="1:15" ht="15.4" customHeight="1" x14ac:dyDescent="0.25">
      <c r="A12" s="48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7"/>
      <c r="O12" s="471"/>
    </row>
    <row r="13" spans="1:15" ht="15.4" customHeight="1" x14ac:dyDescent="0.25">
      <c r="A13" s="48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7"/>
      <c r="O13" s="471"/>
    </row>
    <row r="14" spans="1:15" ht="15.4" customHeight="1" x14ac:dyDescent="0.25">
      <c r="A14" s="48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67"/>
      <c r="O14" s="471"/>
    </row>
    <row r="15" spans="1:15" ht="15.4" customHeight="1" x14ac:dyDescent="0.25">
      <c r="A15" s="48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67"/>
      <c r="O15" s="471"/>
    </row>
    <row r="16" spans="1:15" ht="15.4" customHeight="1" x14ac:dyDescent="0.25">
      <c r="A16" s="48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67"/>
      <c r="O16" s="471"/>
    </row>
    <row r="17" spans="1:15" ht="15.4" customHeight="1" thickBot="1" x14ac:dyDescent="0.3">
      <c r="A17" s="48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8"/>
      <c r="O17" s="472"/>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7" t="s">
        <v>38</v>
      </c>
      <c r="B104" s="4" t="s">
        <v>613</v>
      </c>
      <c r="C104" s="203">
        <v>0</v>
      </c>
      <c r="D104" s="203">
        <v>16</v>
      </c>
      <c r="E104" s="242" t="s">
        <v>262</v>
      </c>
      <c r="F104" s="203" t="s">
        <v>262</v>
      </c>
      <c r="G104" s="50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7"/>
      <c r="B105" s="4" t="s">
        <v>613</v>
      </c>
      <c r="C105" s="203">
        <v>16</v>
      </c>
      <c r="D105" s="203">
        <v>8</v>
      </c>
      <c r="E105" s="242" t="s">
        <v>263</v>
      </c>
      <c r="F105" s="203" t="s">
        <v>263</v>
      </c>
      <c r="G105" s="50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7"/>
      <c r="B106" s="4" t="s">
        <v>613</v>
      </c>
      <c r="C106" s="203">
        <v>24</v>
      </c>
      <c r="D106" s="203">
        <v>4</v>
      </c>
      <c r="E106" s="242" t="s">
        <v>264</v>
      </c>
      <c r="F106" s="203" t="s">
        <v>264</v>
      </c>
      <c r="G106" s="50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6"/>
      <c r="B107" s="4" t="s">
        <v>613</v>
      </c>
      <c r="C107" s="203">
        <v>28</v>
      </c>
      <c r="D107" s="203">
        <v>4</v>
      </c>
      <c r="E107" s="242" t="s">
        <v>265</v>
      </c>
      <c r="F107" s="203" t="s">
        <v>265</v>
      </c>
      <c r="G107" s="51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7" t="s">
        <v>38</v>
      </c>
      <c r="B104" s="4" t="s">
        <v>613</v>
      </c>
      <c r="C104" s="203">
        <v>0</v>
      </c>
      <c r="D104" s="203">
        <v>16</v>
      </c>
      <c r="E104" s="203" t="s">
        <v>262</v>
      </c>
      <c r="F104" s="50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7"/>
      <c r="B105" s="4" t="s">
        <v>613</v>
      </c>
      <c r="C105" s="203">
        <v>16</v>
      </c>
      <c r="D105" s="203">
        <v>8</v>
      </c>
      <c r="E105" s="203" t="s">
        <v>263</v>
      </c>
      <c r="F105" s="50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7"/>
      <c r="B106" s="4" t="s">
        <v>613</v>
      </c>
      <c r="C106" s="203">
        <v>24</v>
      </c>
      <c r="D106" s="203">
        <v>4</v>
      </c>
      <c r="E106" s="203" t="s">
        <v>264</v>
      </c>
      <c r="F106" s="50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6"/>
      <c r="B107" s="4" t="s">
        <v>613</v>
      </c>
      <c r="C107" s="203">
        <v>28</v>
      </c>
      <c r="D107" s="203">
        <v>4</v>
      </c>
      <c r="E107" s="203" t="s">
        <v>265</v>
      </c>
      <c r="F107" s="51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2" t="s">
        <v>367</v>
      </c>
      <c r="M3" s="514" t="s">
        <v>14</v>
      </c>
    </row>
    <row r="4" spans="1:13" x14ac:dyDescent="0.25">
      <c r="A4" s="49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3"/>
      <c r="M4" s="515"/>
    </row>
    <row r="5" spans="1:13" x14ac:dyDescent="0.25">
      <c r="A5" s="49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3"/>
      <c r="M5" s="515"/>
    </row>
    <row r="6" spans="1:13" s="15" customFormat="1" x14ac:dyDescent="0.25">
      <c r="A6" s="49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0"/>
      <c r="M6" s="516"/>
    </row>
    <row r="7" spans="1:13" ht="15.75" thickBot="1" x14ac:dyDescent="0.3">
      <c r="A7" s="51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3"/>
      <c r="M7" s="517"/>
    </row>
    <row r="8" spans="1:13" ht="14.65" customHeight="1" x14ac:dyDescent="0.25">
      <c r="A8" s="49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0" t="s">
        <v>368</v>
      </c>
      <c r="M8" s="523" t="s">
        <v>20</v>
      </c>
    </row>
    <row r="9" spans="1:13" x14ac:dyDescent="0.25">
      <c r="A9" s="49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1"/>
      <c r="M9" s="524"/>
    </row>
    <row r="10" spans="1:13" x14ac:dyDescent="0.25">
      <c r="A10" s="49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1"/>
      <c r="M10" s="524"/>
    </row>
    <row r="11" spans="1:13" s="15" customFormat="1" x14ac:dyDescent="0.25">
      <c r="A11" s="49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1"/>
      <c r="M11" s="524"/>
    </row>
    <row r="12" spans="1:13" ht="15.4" customHeight="1" x14ac:dyDescent="0.25">
      <c r="A12" s="49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1"/>
      <c r="M12" s="524"/>
    </row>
    <row r="13" spans="1:13" s="15" customFormat="1" ht="14.65" customHeight="1" thickBot="1" x14ac:dyDescent="0.3">
      <c r="A13" s="51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2"/>
      <c r="M13" s="52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8">
        <v>0</v>
      </c>
      <c r="B2" s="57" t="s">
        <v>577</v>
      </c>
      <c r="C2" s="16">
        <v>0</v>
      </c>
      <c r="D2" s="16"/>
      <c r="E2" s="58"/>
    </row>
    <row r="3" spans="1:5" x14ac:dyDescent="0.25">
      <c r="A3" s="528"/>
      <c r="B3" s="16" t="s">
        <v>578</v>
      </c>
      <c r="C3" s="16">
        <v>8</v>
      </c>
      <c r="D3" s="16"/>
      <c r="E3" s="58"/>
    </row>
    <row r="4" spans="1:5" x14ac:dyDescent="0.25">
      <c r="A4" s="528"/>
      <c r="B4" s="99" t="s">
        <v>584</v>
      </c>
      <c r="C4" s="99" t="s">
        <v>585</v>
      </c>
      <c r="D4" s="16"/>
      <c r="E4" s="58"/>
    </row>
    <row r="5" spans="1:5" x14ac:dyDescent="0.25">
      <c r="A5" s="528"/>
      <c r="B5" s="16" t="s">
        <v>586</v>
      </c>
      <c r="C5" s="16" t="s">
        <v>587</v>
      </c>
      <c r="D5" s="16"/>
      <c r="E5" s="58"/>
    </row>
    <row r="6" spans="1:5" x14ac:dyDescent="0.25">
      <c r="A6" s="528"/>
      <c r="B6" s="16" t="s">
        <v>588</v>
      </c>
      <c r="C6" s="16" t="s">
        <v>589</v>
      </c>
      <c r="D6" s="16"/>
      <c r="E6" s="58"/>
    </row>
    <row r="7" spans="1:5" x14ac:dyDescent="0.25">
      <c r="A7" s="528"/>
      <c r="B7" s="16" t="s">
        <v>590</v>
      </c>
      <c r="C7" s="16" t="s">
        <v>591</v>
      </c>
      <c r="D7" s="16"/>
      <c r="E7" s="58"/>
    </row>
    <row r="8" spans="1:5" ht="75" x14ac:dyDescent="0.25">
      <c r="A8" s="528">
        <v>1</v>
      </c>
      <c r="B8" s="98" t="s">
        <v>420</v>
      </c>
      <c r="C8" s="16">
        <v>11</v>
      </c>
      <c r="D8" s="16"/>
      <c r="E8" s="58" t="s">
        <v>595</v>
      </c>
    </row>
    <row r="9" spans="1:5" x14ac:dyDescent="0.25">
      <c r="A9" s="528"/>
      <c r="B9" s="98" t="s">
        <v>581</v>
      </c>
      <c r="C9" s="16">
        <v>0</v>
      </c>
      <c r="D9" s="16"/>
      <c r="E9" s="58" t="s">
        <v>599</v>
      </c>
    </row>
    <row r="10" spans="1:5" x14ac:dyDescent="0.25">
      <c r="A10" s="528"/>
      <c r="B10" s="98" t="s">
        <v>582</v>
      </c>
      <c r="C10" s="16">
        <v>0</v>
      </c>
      <c r="D10" s="16"/>
      <c r="E10" s="58" t="s">
        <v>386</v>
      </c>
    </row>
    <row r="11" spans="1:5" x14ac:dyDescent="0.25">
      <c r="A11" s="528"/>
      <c r="B11" s="98" t="s">
        <v>592</v>
      </c>
      <c r="C11" s="16">
        <v>7</v>
      </c>
      <c r="D11" s="16"/>
      <c r="E11" s="58"/>
    </row>
    <row r="12" spans="1:5" x14ac:dyDescent="0.25">
      <c r="A12" s="528"/>
      <c r="B12" s="98" t="s">
        <v>593</v>
      </c>
      <c r="C12" s="16" t="s">
        <v>594</v>
      </c>
      <c r="D12" s="16"/>
      <c r="E12" s="58"/>
    </row>
    <row r="13" spans="1:5" x14ac:dyDescent="0.25">
      <c r="A13" s="528"/>
      <c r="B13" s="16" t="s">
        <v>390</v>
      </c>
      <c r="C13" s="16"/>
      <c r="D13" s="16"/>
      <c r="E13" s="58"/>
    </row>
    <row r="14" spans="1:5" x14ac:dyDescent="0.25">
      <c r="A14" s="528"/>
      <c r="B14" s="16" t="s">
        <v>205</v>
      </c>
      <c r="C14" s="16"/>
      <c r="D14" s="16"/>
      <c r="E14" s="58"/>
    </row>
    <row r="15" spans="1:5" x14ac:dyDescent="0.25">
      <c r="A15" s="528"/>
      <c r="B15" s="16" t="s">
        <v>579</v>
      </c>
      <c r="C15" s="16" t="s">
        <v>580</v>
      </c>
      <c r="D15" s="16"/>
      <c r="E15" s="58"/>
    </row>
    <row r="16" spans="1:5" x14ac:dyDescent="0.25">
      <c r="A16" s="528"/>
      <c r="B16" s="16" t="s">
        <v>598</v>
      </c>
      <c r="C16" s="16"/>
      <c r="D16" s="16"/>
      <c r="E16" s="58"/>
    </row>
    <row r="17" spans="1:5" x14ac:dyDescent="0.25">
      <c r="A17" s="528">
        <v>2</v>
      </c>
      <c r="B17" s="99" t="s">
        <v>566</v>
      </c>
      <c r="C17" s="99">
        <v>128</v>
      </c>
      <c r="D17" s="16" t="s">
        <v>597</v>
      </c>
      <c r="E17" s="58"/>
    </row>
    <row r="18" spans="1:5" x14ac:dyDescent="0.25">
      <c r="A18" s="528"/>
      <c r="B18" s="99" t="s">
        <v>560</v>
      </c>
      <c r="C18" s="99" t="s">
        <v>563</v>
      </c>
      <c r="D18" s="16"/>
      <c r="E18" s="58"/>
    </row>
    <row r="19" spans="1:5" x14ac:dyDescent="0.25">
      <c r="A19" s="528"/>
      <c r="B19" s="16" t="s">
        <v>561</v>
      </c>
      <c r="C19" s="16" t="s">
        <v>562</v>
      </c>
      <c r="D19" s="16"/>
      <c r="E19" s="58"/>
    </row>
    <row r="20" spans="1:5" x14ac:dyDescent="0.25">
      <c r="A20" s="528"/>
      <c r="B20" s="16" t="s">
        <v>564</v>
      </c>
      <c r="C20" s="16" t="s">
        <v>565</v>
      </c>
      <c r="D20" s="16"/>
      <c r="E20" s="58"/>
    </row>
    <row r="21" spans="1:5" x14ac:dyDescent="0.25">
      <c r="A21" s="528">
        <v>3</v>
      </c>
      <c r="B21" s="99" t="s">
        <v>567</v>
      </c>
      <c r="C21" s="99" t="s">
        <v>568</v>
      </c>
      <c r="D21" s="16"/>
      <c r="E21" s="58"/>
    </row>
    <row r="22" spans="1:5" x14ac:dyDescent="0.25">
      <c r="A22" s="528"/>
      <c r="B22" s="99" t="s">
        <v>569</v>
      </c>
      <c r="C22" s="99" t="s">
        <v>570</v>
      </c>
      <c r="D22" s="16"/>
      <c r="E22" s="58"/>
    </row>
    <row r="23" spans="1:5" x14ac:dyDescent="0.25">
      <c r="A23" s="528"/>
      <c r="B23" s="16" t="s">
        <v>571</v>
      </c>
      <c r="C23" s="16" t="s">
        <v>572</v>
      </c>
      <c r="D23" s="16"/>
      <c r="E23" s="58"/>
    </row>
    <row r="24" spans="1:5" x14ac:dyDescent="0.25">
      <c r="A24" s="528"/>
      <c r="B24" s="16" t="s">
        <v>573</v>
      </c>
      <c r="C24" s="16" t="s">
        <v>574</v>
      </c>
      <c r="D24" s="16"/>
      <c r="E24" s="58"/>
    </row>
    <row r="25" spans="1:5" x14ac:dyDescent="0.25">
      <c r="A25" s="528">
        <v>4</v>
      </c>
      <c r="B25" s="98" t="s">
        <v>575</v>
      </c>
      <c r="C25" s="98" t="s">
        <v>576</v>
      </c>
      <c r="D25" s="16"/>
      <c r="E25" s="58"/>
    </row>
    <row r="26" spans="1:5" x14ac:dyDescent="0.25">
      <c r="A26" s="528"/>
      <c r="B26" s="98" t="s">
        <v>421</v>
      </c>
      <c r="C26" s="16">
        <v>2</v>
      </c>
      <c r="D26" s="16"/>
      <c r="E26" s="58" t="s">
        <v>596</v>
      </c>
    </row>
    <row r="27" spans="1:5" x14ac:dyDescent="0.25">
      <c r="A27" s="52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2021-09-10T02:50:29Z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